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5215" yWindow="0" windowWidth="24435" windowHeight="11745"/>
  </bookViews>
  <sheets>
    <sheet name="2017 V 2016" sheetId="8" r:id="rId1"/>
    <sheet name="2016 V 2015" sheetId="6" r:id="rId2"/>
    <sheet name="2015 V 2014" sheetId="1" r:id="rId3"/>
    <sheet name="2014 V 2013" sheetId="2" r:id="rId4"/>
    <sheet name="2017" sheetId="9" r:id="rId5"/>
    <sheet name="2016" sheetId="7" r:id="rId6"/>
    <sheet name="2015" sheetId="3" r:id="rId7"/>
    <sheet name="2014" sheetId="4" r:id="rId8"/>
    <sheet name="2013" sheetId="5" r:id="rId9"/>
  </sheets>
  <definedNames>
    <definedName name="Print_Titles_MI" localSheetId="4">#REF!,#REF!</definedName>
    <definedName name="Print_Titles_MI" localSheetId="0">#REF!,#REF!</definedName>
    <definedName name="Print_Titles_MI">#REF!,#REF!</definedName>
  </definedNames>
  <calcPr calcId="145621"/>
</workbook>
</file>

<file path=xl/calcChain.xml><?xml version="1.0" encoding="utf-8"?>
<calcChain xmlns="http://schemas.openxmlformats.org/spreadsheetml/2006/main">
  <c r="BI8" i="8" l="1"/>
  <c r="BH8" i="8"/>
  <c r="BG8" i="8"/>
  <c r="BJ8" i="8" s="1"/>
  <c r="BI5" i="8"/>
  <c r="BI9" i="8" s="1"/>
  <c r="BH5" i="8"/>
  <c r="BG5" i="8"/>
  <c r="BE28" i="8"/>
  <c r="BE27" i="8"/>
  <c r="BE26" i="8"/>
  <c r="BE25" i="8"/>
  <c r="BE24" i="8"/>
  <c r="BE23" i="8"/>
  <c r="BE22" i="8"/>
  <c r="BE21" i="8"/>
  <c r="BE20" i="8"/>
  <c r="BE19" i="8"/>
  <c r="BE18" i="8"/>
  <c r="BE17" i="8"/>
  <c r="BE16" i="8"/>
  <c r="BD28" i="8"/>
  <c r="BD27" i="8"/>
  <c r="BD26" i="8"/>
  <c r="BD25" i="8"/>
  <c r="BD24" i="8"/>
  <c r="BD23" i="8"/>
  <c r="BD22" i="8"/>
  <c r="BD21" i="8"/>
  <c r="BD20" i="8"/>
  <c r="BD19" i="8"/>
  <c r="BD18" i="8"/>
  <c r="BD17" i="8"/>
  <c r="BD16" i="8"/>
  <c r="BC28" i="8"/>
  <c r="BC27" i="8"/>
  <c r="BC26" i="8"/>
  <c r="BC25" i="8"/>
  <c r="BC24" i="8"/>
  <c r="BC23" i="8"/>
  <c r="BC22" i="8"/>
  <c r="BC21" i="8"/>
  <c r="BC20" i="8"/>
  <c r="BC19" i="8"/>
  <c r="BC18" i="8"/>
  <c r="BC17" i="8"/>
  <c r="BC16" i="8"/>
  <c r="BB28" i="8"/>
  <c r="BB27" i="8"/>
  <c r="BB26" i="8"/>
  <c r="BB25" i="8"/>
  <c r="BB24" i="8"/>
  <c r="BB23" i="8"/>
  <c r="BB22" i="8"/>
  <c r="BB21" i="8"/>
  <c r="BB20" i="8"/>
  <c r="BB19" i="8"/>
  <c r="BB18" i="8"/>
  <c r="BB17" i="8"/>
  <c r="BB16" i="8"/>
  <c r="BA28" i="8"/>
  <c r="BA27" i="8"/>
  <c r="BA26" i="8"/>
  <c r="BA25" i="8"/>
  <c r="BA24" i="8"/>
  <c r="BA23" i="8"/>
  <c r="BA22" i="8"/>
  <c r="BA21" i="8"/>
  <c r="BA20" i="8"/>
  <c r="BA19" i="8"/>
  <c r="BA18" i="8"/>
  <c r="BA17" i="8"/>
  <c r="BA16" i="8"/>
  <c r="AZ28" i="8"/>
  <c r="AZ27" i="8"/>
  <c r="AZ26" i="8"/>
  <c r="AZ25" i="8"/>
  <c r="AZ24" i="8"/>
  <c r="AZ23" i="8"/>
  <c r="AZ22" i="8"/>
  <c r="AZ21" i="8"/>
  <c r="AZ20" i="8"/>
  <c r="AZ19" i="8"/>
  <c r="AZ18" i="8"/>
  <c r="AZ17" i="8"/>
  <c r="AZ16" i="8"/>
  <c r="AY28" i="8"/>
  <c r="AY27" i="8"/>
  <c r="AY26" i="8"/>
  <c r="AY25" i="8"/>
  <c r="AY24" i="8"/>
  <c r="AY23" i="8"/>
  <c r="AY22" i="8"/>
  <c r="AY21" i="8"/>
  <c r="AY20" i="8"/>
  <c r="AY19" i="8"/>
  <c r="AY18" i="8"/>
  <c r="AY17" i="8"/>
  <c r="AY16" i="8"/>
  <c r="AX28" i="8"/>
  <c r="AX27" i="8"/>
  <c r="AX26" i="8"/>
  <c r="AX25" i="8"/>
  <c r="AX24" i="8"/>
  <c r="AX23" i="8"/>
  <c r="AX22" i="8"/>
  <c r="AX21" i="8"/>
  <c r="AX20" i="8"/>
  <c r="AX19" i="8"/>
  <c r="AX18" i="8"/>
  <c r="AX17" i="8"/>
  <c r="AX16" i="8"/>
  <c r="AW28" i="8"/>
  <c r="AW27" i="8"/>
  <c r="AW26" i="8"/>
  <c r="AW25" i="8"/>
  <c r="AW24" i="8"/>
  <c r="AW23" i="8"/>
  <c r="AW22" i="8"/>
  <c r="AW21" i="8"/>
  <c r="AW20" i="8"/>
  <c r="AW19" i="8"/>
  <c r="AW18" i="8"/>
  <c r="AW17" i="8"/>
  <c r="AW16" i="8"/>
  <c r="AV28" i="8"/>
  <c r="AV27" i="8"/>
  <c r="AV26" i="8"/>
  <c r="AV25" i="8"/>
  <c r="AV24" i="8"/>
  <c r="AV23" i="8"/>
  <c r="AV22" i="8"/>
  <c r="AV21" i="8"/>
  <c r="AV20" i="8"/>
  <c r="AV19" i="8"/>
  <c r="AV18" i="8"/>
  <c r="AV17" i="8"/>
  <c r="AV16" i="8"/>
  <c r="AV29" i="8" s="1"/>
  <c r="AU28" i="8"/>
  <c r="AU27" i="8"/>
  <c r="AU26" i="8"/>
  <c r="AU25" i="8"/>
  <c r="AU24" i="8"/>
  <c r="AU23" i="8"/>
  <c r="AU22" i="8"/>
  <c r="AU21" i="8"/>
  <c r="AU20" i="8"/>
  <c r="AU19" i="8"/>
  <c r="AU18" i="8"/>
  <c r="AU17" i="8"/>
  <c r="AU16" i="8"/>
  <c r="AT28" i="8"/>
  <c r="AT27" i="8"/>
  <c r="AT26" i="8"/>
  <c r="AT25" i="8"/>
  <c r="AT24" i="8"/>
  <c r="AT23" i="8"/>
  <c r="AT22" i="8"/>
  <c r="AT21" i="8"/>
  <c r="AT20" i="8"/>
  <c r="AT19" i="8"/>
  <c r="AT18" i="8"/>
  <c r="AT17" i="8"/>
  <c r="AT16" i="8"/>
  <c r="AS28" i="8"/>
  <c r="AS27" i="8"/>
  <c r="AS26" i="8"/>
  <c r="AS25" i="8"/>
  <c r="AS24" i="8"/>
  <c r="AS23" i="8"/>
  <c r="AS22" i="8"/>
  <c r="AS21" i="8"/>
  <c r="AS20" i="8"/>
  <c r="AS19" i="8"/>
  <c r="AS18" i="8"/>
  <c r="AS17" i="8"/>
  <c r="AS16" i="8"/>
  <c r="AR28" i="8"/>
  <c r="AR27" i="8"/>
  <c r="AR26" i="8"/>
  <c r="AR25" i="8"/>
  <c r="AR24" i="8"/>
  <c r="AR23" i="8"/>
  <c r="AR22" i="8"/>
  <c r="AR21" i="8"/>
  <c r="AR20" i="8"/>
  <c r="AR19" i="8"/>
  <c r="AR18" i="8"/>
  <c r="AR17" i="8"/>
  <c r="AR16" i="8"/>
  <c r="AP28" i="8"/>
  <c r="AP27" i="8"/>
  <c r="AP26" i="8"/>
  <c r="AP25" i="8"/>
  <c r="AP24" i="8"/>
  <c r="AP23" i="8"/>
  <c r="AP22" i="8"/>
  <c r="AP21" i="8"/>
  <c r="AP20" i="8"/>
  <c r="AP19" i="8"/>
  <c r="AP18" i="8"/>
  <c r="AP17" i="8"/>
  <c r="AP29" i="8" s="1"/>
  <c r="AP16" i="8"/>
  <c r="AO28" i="8"/>
  <c r="AO27" i="8"/>
  <c r="AO26" i="8"/>
  <c r="AO25" i="8"/>
  <c r="AO24" i="8"/>
  <c r="AO23" i="8"/>
  <c r="AO22" i="8"/>
  <c r="AO21" i="8"/>
  <c r="AO20" i="8"/>
  <c r="AO19" i="8"/>
  <c r="AO18" i="8"/>
  <c r="AO29" i="8" s="1"/>
  <c r="AO17" i="8"/>
  <c r="AO16" i="8"/>
  <c r="AN28" i="8"/>
  <c r="AN27" i="8"/>
  <c r="AN26" i="8"/>
  <c r="AN25" i="8"/>
  <c r="AN24" i="8"/>
  <c r="AN23" i="8"/>
  <c r="AN22" i="8"/>
  <c r="AN21" i="8"/>
  <c r="AN20" i="8"/>
  <c r="AN19" i="8"/>
  <c r="AN18" i="8"/>
  <c r="AN17" i="8"/>
  <c r="AN16" i="8"/>
  <c r="AM28" i="8"/>
  <c r="AM27" i="8"/>
  <c r="AM26" i="8"/>
  <c r="AM25" i="8"/>
  <c r="AM24" i="8"/>
  <c r="AM23" i="8"/>
  <c r="AM22" i="8"/>
  <c r="AM21" i="8"/>
  <c r="AM20" i="8"/>
  <c r="AM19" i="8"/>
  <c r="AM18" i="8"/>
  <c r="AM17" i="8"/>
  <c r="AM16" i="8"/>
  <c r="AL28" i="8"/>
  <c r="AL27" i="8"/>
  <c r="AL26" i="8"/>
  <c r="AL25" i="8"/>
  <c r="AL24" i="8"/>
  <c r="AL23" i="8"/>
  <c r="AL22" i="8"/>
  <c r="AL21" i="8"/>
  <c r="AL20" i="8"/>
  <c r="AL19" i="8"/>
  <c r="AL18" i="8"/>
  <c r="AL17" i="8"/>
  <c r="AL16" i="8"/>
  <c r="AK28" i="8"/>
  <c r="AK27" i="8"/>
  <c r="AK26" i="8"/>
  <c r="AK25" i="8"/>
  <c r="AK24" i="8"/>
  <c r="AK23" i="8"/>
  <c r="AK22" i="8"/>
  <c r="AK21" i="8"/>
  <c r="AK20" i="8"/>
  <c r="AK19" i="8"/>
  <c r="AK18" i="8"/>
  <c r="AK17" i="8"/>
  <c r="AK16" i="8"/>
  <c r="AJ28" i="8"/>
  <c r="AJ27" i="8"/>
  <c r="AJ26" i="8"/>
  <c r="AJ25" i="8"/>
  <c r="AJ24" i="8"/>
  <c r="AJ23" i="8"/>
  <c r="AJ22" i="8"/>
  <c r="AJ21" i="8"/>
  <c r="AJ20" i="8"/>
  <c r="AJ19" i="8"/>
  <c r="AJ18" i="8"/>
  <c r="AJ17" i="8"/>
  <c r="AJ16" i="8"/>
  <c r="AI28" i="8"/>
  <c r="AI27" i="8"/>
  <c r="AI26" i="8"/>
  <c r="AI25" i="8"/>
  <c r="AI24" i="8"/>
  <c r="AI23" i="8"/>
  <c r="AI22" i="8"/>
  <c r="AI21" i="8"/>
  <c r="AI20" i="8"/>
  <c r="AI19" i="8"/>
  <c r="AI18" i="8"/>
  <c r="AI17" i="8"/>
  <c r="AI16" i="8"/>
  <c r="AH28" i="8"/>
  <c r="AH27" i="8"/>
  <c r="AH26" i="8"/>
  <c r="AH25" i="8"/>
  <c r="AH24" i="8"/>
  <c r="AH23" i="8"/>
  <c r="AH22" i="8"/>
  <c r="AH21" i="8"/>
  <c r="AH20" i="8"/>
  <c r="AH19" i="8"/>
  <c r="AH18" i="8"/>
  <c r="AH17" i="8"/>
  <c r="AH16" i="8"/>
  <c r="AG28" i="8"/>
  <c r="AG27" i="8"/>
  <c r="AG26" i="8"/>
  <c r="AG25" i="8"/>
  <c r="AG24" i="8"/>
  <c r="AG23" i="8"/>
  <c r="AG22" i="8"/>
  <c r="AG21" i="8"/>
  <c r="AG20" i="8"/>
  <c r="AG19" i="8"/>
  <c r="AG18" i="8"/>
  <c r="AG17" i="8"/>
  <c r="AG16" i="8"/>
  <c r="AF28" i="8"/>
  <c r="AF27" i="8"/>
  <c r="AF26" i="8"/>
  <c r="AF25" i="8"/>
  <c r="AF24" i="8"/>
  <c r="AF23" i="8"/>
  <c r="AF22" i="8"/>
  <c r="AF21" i="8"/>
  <c r="AF20" i="8"/>
  <c r="AF19" i="8"/>
  <c r="AF18" i="8"/>
  <c r="AF17" i="8"/>
  <c r="AF16" i="8"/>
  <c r="AE28" i="8"/>
  <c r="AE27" i="8"/>
  <c r="AE26" i="8"/>
  <c r="AE25" i="8"/>
  <c r="AE24" i="8"/>
  <c r="AE23" i="8"/>
  <c r="AE22" i="8"/>
  <c r="AE21" i="8"/>
  <c r="AE20" i="8"/>
  <c r="AE19" i="8"/>
  <c r="AE18" i="8"/>
  <c r="AE17" i="8"/>
  <c r="AE16" i="8"/>
  <c r="AE29" i="8" s="1"/>
  <c r="AD28" i="8"/>
  <c r="AD27" i="8"/>
  <c r="AD26" i="8"/>
  <c r="AD25" i="8"/>
  <c r="AD24" i="8"/>
  <c r="AD23" i="8"/>
  <c r="AD22" i="8"/>
  <c r="AD21" i="8"/>
  <c r="AD20" i="8"/>
  <c r="AD19" i="8"/>
  <c r="AD18" i="8"/>
  <c r="AD17" i="8"/>
  <c r="AD16" i="8"/>
  <c r="AB28" i="8"/>
  <c r="AB27" i="8"/>
  <c r="AB26" i="8"/>
  <c r="AB25" i="8"/>
  <c r="AB24" i="8"/>
  <c r="AB23" i="8"/>
  <c r="AB22" i="8"/>
  <c r="AB21" i="8"/>
  <c r="AB20" i="8"/>
  <c r="AB19" i="8"/>
  <c r="AB18" i="8"/>
  <c r="AB17" i="8"/>
  <c r="AB16" i="8"/>
  <c r="AA28" i="8"/>
  <c r="AA27" i="8"/>
  <c r="AA26" i="8"/>
  <c r="AA25" i="8"/>
  <c r="AA24" i="8"/>
  <c r="AA23" i="8"/>
  <c r="AA22" i="8"/>
  <c r="AA21" i="8"/>
  <c r="AA20" i="8"/>
  <c r="AA19" i="8"/>
  <c r="AA18" i="8"/>
  <c r="AA17" i="8"/>
  <c r="AA16" i="8"/>
  <c r="Z28" i="8"/>
  <c r="Z27" i="8"/>
  <c r="Z26" i="8"/>
  <c r="Z25" i="8"/>
  <c r="Z24" i="8"/>
  <c r="Z23" i="8"/>
  <c r="Z22" i="8"/>
  <c r="Z21" i="8"/>
  <c r="Z20" i="8"/>
  <c r="Z19" i="8"/>
  <c r="Z18" i="8"/>
  <c r="Z17" i="8"/>
  <c r="Z16" i="8"/>
  <c r="Y28" i="8"/>
  <c r="Y27" i="8"/>
  <c r="Y26" i="8"/>
  <c r="Y25" i="8"/>
  <c r="Y24" i="8"/>
  <c r="Y23" i="8"/>
  <c r="Y22" i="8"/>
  <c r="Y21" i="8"/>
  <c r="Y20" i="8"/>
  <c r="Y19" i="8"/>
  <c r="Y18" i="8"/>
  <c r="Y17" i="8"/>
  <c r="Y16" i="8"/>
  <c r="X28" i="8"/>
  <c r="X27" i="8"/>
  <c r="X26" i="8"/>
  <c r="X25" i="8"/>
  <c r="X24" i="8"/>
  <c r="X23" i="8"/>
  <c r="X22" i="8"/>
  <c r="X21" i="8"/>
  <c r="X20" i="8"/>
  <c r="X19" i="8"/>
  <c r="X18" i="8"/>
  <c r="X29" i="8" s="1"/>
  <c r="X17" i="8"/>
  <c r="X16" i="8"/>
  <c r="W28" i="8"/>
  <c r="W27" i="8"/>
  <c r="W26" i="8"/>
  <c r="W25" i="8"/>
  <c r="W24" i="8"/>
  <c r="W23" i="8"/>
  <c r="W22" i="8"/>
  <c r="W21" i="8"/>
  <c r="W20" i="8"/>
  <c r="W19" i="8"/>
  <c r="W18" i="8"/>
  <c r="W17" i="8"/>
  <c r="W16" i="8"/>
  <c r="V28" i="8"/>
  <c r="V27" i="8"/>
  <c r="V26" i="8"/>
  <c r="V25" i="8"/>
  <c r="V24" i="8"/>
  <c r="V23" i="8"/>
  <c r="V22" i="8"/>
  <c r="V21" i="8"/>
  <c r="V20" i="8"/>
  <c r="V19" i="8"/>
  <c r="V18" i="8"/>
  <c r="V17" i="8"/>
  <c r="V16" i="8"/>
  <c r="U28" i="8"/>
  <c r="U27" i="8"/>
  <c r="U26" i="8"/>
  <c r="U25" i="8"/>
  <c r="U24" i="8"/>
  <c r="U23" i="8"/>
  <c r="U22" i="8"/>
  <c r="U21" i="8"/>
  <c r="U20" i="8"/>
  <c r="U19" i="8"/>
  <c r="U18" i="8"/>
  <c r="U17" i="8"/>
  <c r="U16" i="8"/>
  <c r="T28" i="8"/>
  <c r="T27" i="8"/>
  <c r="T26" i="8"/>
  <c r="T25" i="8"/>
  <c r="T24" i="8"/>
  <c r="T23" i="8"/>
  <c r="T22" i="8"/>
  <c r="T21" i="8"/>
  <c r="T20" i="8"/>
  <c r="T19" i="8"/>
  <c r="T18" i="8"/>
  <c r="T17" i="8"/>
  <c r="T16" i="8"/>
  <c r="S28" i="8"/>
  <c r="S27" i="8"/>
  <c r="S26" i="8"/>
  <c r="S25" i="8"/>
  <c r="S24" i="8"/>
  <c r="S23" i="8"/>
  <c r="S22" i="8"/>
  <c r="S21" i="8"/>
  <c r="S20" i="8"/>
  <c r="S19" i="8"/>
  <c r="S18" i="8"/>
  <c r="S17" i="8"/>
  <c r="S16" i="8"/>
  <c r="S29" i="8" s="1"/>
  <c r="R28" i="8"/>
  <c r="R27" i="8"/>
  <c r="R26" i="8"/>
  <c r="R25" i="8"/>
  <c r="R24" i="8"/>
  <c r="R23" i="8"/>
  <c r="R22" i="8"/>
  <c r="R21" i="8"/>
  <c r="R20" i="8"/>
  <c r="R19" i="8"/>
  <c r="R18" i="8"/>
  <c r="R17" i="8"/>
  <c r="R16" i="8"/>
  <c r="Q28" i="8"/>
  <c r="Q27" i="8"/>
  <c r="Q26" i="8"/>
  <c r="Q25" i="8"/>
  <c r="Q24" i="8"/>
  <c r="Q23" i="8"/>
  <c r="Q22" i="8"/>
  <c r="Q21" i="8"/>
  <c r="Q20" i="8"/>
  <c r="Q19" i="8"/>
  <c r="Q18" i="8"/>
  <c r="Q17" i="8"/>
  <c r="Q16" i="8"/>
  <c r="P28" i="8"/>
  <c r="P27" i="8"/>
  <c r="P26" i="8"/>
  <c r="P25" i="8"/>
  <c r="P24" i="8"/>
  <c r="P23" i="8"/>
  <c r="P22" i="8"/>
  <c r="P21" i="8"/>
  <c r="P20" i="8"/>
  <c r="P19" i="8"/>
  <c r="P18" i="8"/>
  <c r="P17" i="8"/>
  <c r="P16" i="8"/>
  <c r="N28" i="8"/>
  <c r="N27" i="8"/>
  <c r="N26" i="8"/>
  <c r="N25" i="8"/>
  <c r="N24" i="8"/>
  <c r="N23" i="8"/>
  <c r="N22" i="8"/>
  <c r="N21" i="8"/>
  <c r="N20" i="8"/>
  <c r="N19" i="8"/>
  <c r="N18" i="8"/>
  <c r="N17" i="8"/>
  <c r="N16" i="8"/>
  <c r="M28" i="8"/>
  <c r="M27" i="8"/>
  <c r="M26" i="8"/>
  <c r="M25" i="8"/>
  <c r="M24" i="8"/>
  <c r="M23" i="8"/>
  <c r="M22" i="8"/>
  <c r="M21" i="8"/>
  <c r="M20" i="8"/>
  <c r="M19" i="8"/>
  <c r="M18" i="8"/>
  <c r="M17" i="8"/>
  <c r="M16" i="8"/>
  <c r="M29" i="8" s="1"/>
  <c r="L28" i="8"/>
  <c r="L27" i="8"/>
  <c r="L26" i="8"/>
  <c r="L25" i="8"/>
  <c r="L24" i="8"/>
  <c r="L23" i="8"/>
  <c r="L22" i="8"/>
  <c r="L21" i="8"/>
  <c r="L20" i="8"/>
  <c r="L19" i="8"/>
  <c r="L18" i="8"/>
  <c r="L17" i="8"/>
  <c r="L16" i="8"/>
  <c r="K28" i="8"/>
  <c r="K27" i="8"/>
  <c r="K26" i="8"/>
  <c r="K25" i="8"/>
  <c r="K24" i="8"/>
  <c r="K23" i="8"/>
  <c r="K22" i="8"/>
  <c r="K21" i="8"/>
  <c r="K20" i="8"/>
  <c r="K19" i="8"/>
  <c r="K18" i="8"/>
  <c r="K17" i="8"/>
  <c r="K16" i="8"/>
  <c r="J28" i="8"/>
  <c r="J27" i="8"/>
  <c r="J26" i="8"/>
  <c r="J25" i="8"/>
  <c r="J24" i="8"/>
  <c r="J23" i="8"/>
  <c r="J22" i="8"/>
  <c r="J21" i="8"/>
  <c r="J20" i="8"/>
  <c r="J19" i="8"/>
  <c r="J18" i="8"/>
  <c r="J17" i="8"/>
  <c r="J16" i="8"/>
  <c r="I28" i="8"/>
  <c r="I24" i="8"/>
  <c r="I20" i="8"/>
  <c r="I16" i="8"/>
  <c r="G27" i="8"/>
  <c r="G23" i="8"/>
  <c r="G19" i="8"/>
  <c r="F27" i="8"/>
  <c r="F23" i="8"/>
  <c r="F19" i="8"/>
  <c r="D28" i="8"/>
  <c r="D26" i="8"/>
  <c r="D24" i="8"/>
  <c r="D22" i="8"/>
  <c r="D20" i="8"/>
  <c r="D18" i="8"/>
  <c r="D16" i="8"/>
  <c r="C25" i="8"/>
  <c r="C21" i="8"/>
  <c r="C17" i="8"/>
  <c r="BA37" i="8"/>
  <c r="AZ43" i="8"/>
  <c r="AV43" i="8"/>
  <c r="AU49" i="8"/>
  <c r="AP49" i="8"/>
  <c r="AP41" i="8"/>
  <c r="AL41" i="8"/>
  <c r="AK47" i="8"/>
  <c r="AH37" i="8"/>
  <c r="AG47" i="8"/>
  <c r="AE47" i="8"/>
  <c r="AE43" i="8"/>
  <c r="AB43" i="8"/>
  <c r="AB39" i="8"/>
  <c r="Z43" i="8"/>
  <c r="Y49" i="8"/>
  <c r="X39" i="8"/>
  <c r="W45" i="8"/>
  <c r="U49" i="8"/>
  <c r="U41" i="8"/>
  <c r="S45" i="8"/>
  <c r="Q45" i="8"/>
  <c r="P43" i="8"/>
  <c r="P39" i="8"/>
  <c r="N37" i="8"/>
  <c r="M49" i="8"/>
  <c r="L37" i="8"/>
  <c r="J49" i="8"/>
  <c r="J45" i="8"/>
  <c r="BE69" i="8"/>
  <c r="BE49" i="8" s="1"/>
  <c r="BE68" i="8"/>
  <c r="BE48" i="8" s="1"/>
  <c r="BE67" i="8"/>
  <c r="BE47" i="8" s="1"/>
  <c r="BE66" i="8"/>
  <c r="BE46" i="8" s="1"/>
  <c r="BE65" i="8"/>
  <c r="BE45" i="8" s="1"/>
  <c r="BE64" i="8"/>
  <c r="BE44" i="8" s="1"/>
  <c r="BE63" i="8"/>
  <c r="BE43" i="8" s="1"/>
  <c r="BE62" i="8"/>
  <c r="BE42" i="8" s="1"/>
  <c r="BE61" i="8"/>
  <c r="BE41" i="8" s="1"/>
  <c r="BE60" i="8"/>
  <c r="BE40" i="8" s="1"/>
  <c r="BE59" i="8"/>
  <c r="BE39" i="8" s="1"/>
  <c r="BE58" i="8"/>
  <c r="BE38" i="8" s="1"/>
  <c r="BE57" i="8"/>
  <c r="BE37" i="8" s="1"/>
  <c r="BE56" i="8"/>
  <c r="BE36" i="8" s="1"/>
  <c r="BD69" i="8"/>
  <c r="BD49" i="8" s="1"/>
  <c r="BD68" i="8"/>
  <c r="BD48" i="8" s="1"/>
  <c r="BD67" i="8"/>
  <c r="BD47" i="8" s="1"/>
  <c r="BD66" i="8"/>
  <c r="BD46" i="8" s="1"/>
  <c r="BD65" i="8"/>
  <c r="BD45" i="8" s="1"/>
  <c r="BD64" i="8"/>
  <c r="BD44" i="8" s="1"/>
  <c r="BD63" i="8"/>
  <c r="BD43" i="8" s="1"/>
  <c r="BD62" i="8"/>
  <c r="BD42" i="8" s="1"/>
  <c r="BD61" i="8"/>
  <c r="BD41" i="8" s="1"/>
  <c r="BD60" i="8"/>
  <c r="BD40" i="8" s="1"/>
  <c r="BD59" i="8"/>
  <c r="BD39" i="8" s="1"/>
  <c r="BD58" i="8"/>
  <c r="BD38" i="8" s="1"/>
  <c r="BD57" i="8"/>
  <c r="BD37" i="8" s="1"/>
  <c r="BD56" i="8"/>
  <c r="BD36" i="8" s="1"/>
  <c r="BC69" i="8"/>
  <c r="BC49" i="8" s="1"/>
  <c r="BC68" i="8"/>
  <c r="BC48" i="8" s="1"/>
  <c r="BC67" i="8"/>
  <c r="BC47" i="8" s="1"/>
  <c r="BC66" i="8"/>
  <c r="BC46" i="8" s="1"/>
  <c r="BC65" i="8"/>
  <c r="BC45" i="8" s="1"/>
  <c r="BC64" i="8"/>
  <c r="BC44" i="8" s="1"/>
  <c r="BC63" i="8"/>
  <c r="BC43" i="8" s="1"/>
  <c r="BC62" i="8"/>
  <c r="BC42" i="8" s="1"/>
  <c r="BC61" i="8"/>
  <c r="BC41" i="8" s="1"/>
  <c r="BC60" i="8"/>
  <c r="BC40" i="8" s="1"/>
  <c r="BC59" i="8"/>
  <c r="BC39" i="8" s="1"/>
  <c r="BC58" i="8"/>
  <c r="BC38" i="8" s="1"/>
  <c r="BC57" i="8"/>
  <c r="BC37" i="8" s="1"/>
  <c r="BC56" i="8"/>
  <c r="BC36" i="8" s="1"/>
  <c r="BB69" i="8"/>
  <c r="BB49" i="8" s="1"/>
  <c r="BB68" i="8"/>
  <c r="BB48" i="8" s="1"/>
  <c r="BB67" i="8"/>
  <c r="BB47" i="8" s="1"/>
  <c r="BB66" i="8"/>
  <c r="BB46" i="8" s="1"/>
  <c r="BB65" i="8"/>
  <c r="BB45" i="8" s="1"/>
  <c r="BB64" i="8"/>
  <c r="BB44" i="8" s="1"/>
  <c r="BB63" i="8"/>
  <c r="BB43" i="8" s="1"/>
  <c r="BB62" i="8"/>
  <c r="BB42" i="8" s="1"/>
  <c r="BB61" i="8"/>
  <c r="BB41" i="8" s="1"/>
  <c r="BB60" i="8"/>
  <c r="BB40" i="8" s="1"/>
  <c r="BB59" i="8"/>
  <c r="BB39" i="8" s="1"/>
  <c r="BB58" i="8"/>
  <c r="BB38" i="8" s="1"/>
  <c r="BB57" i="8"/>
  <c r="BB37" i="8" s="1"/>
  <c r="BB56" i="8"/>
  <c r="BB36" i="8" s="1"/>
  <c r="BA69" i="8"/>
  <c r="BA49" i="8" s="1"/>
  <c r="BA68" i="8"/>
  <c r="BA48" i="8" s="1"/>
  <c r="BA67" i="8"/>
  <c r="BA47" i="8" s="1"/>
  <c r="BA66" i="8"/>
  <c r="BA46" i="8" s="1"/>
  <c r="BA65" i="8"/>
  <c r="BA45" i="8" s="1"/>
  <c r="BA64" i="8"/>
  <c r="BA44" i="8" s="1"/>
  <c r="BA63" i="8"/>
  <c r="BA43" i="8" s="1"/>
  <c r="BA62" i="8"/>
  <c r="BA42" i="8" s="1"/>
  <c r="BA61" i="8"/>
  <c r="BA41" i="8" s="1"/>
  <c r="BA60" i="8"/>
  <c r="BA40" i="8" s="1"/>
  <c r="BA59" i="8"/>
  <c r="BA39" i="8" s="1"/>
  <c r="BA58" i="8"/>
  <c r="BA38" i="8" s="1"/>
  <c r="BA57" i="8"/>
  <c r="BA56" i="8"/>
  <c r="BA36" i="8" s="1"/>
  <c r="AZ69" i="8"/>
  <c r="AZ49" i="8" s="1"/>
  <c r="AZ68" i="8"/>
  <c r="AZ48" i="8" s="1"/>
  <c r="AZ67" i="8"/>
  <c r="AZ47" i="8" s="1"/>
  <c r="AZ66" i="8"/>
  <c r="AZ46" i="8" s="1"/>
  <c r="AZ65" i="8"/>
  <c r="AZ45" i="8" s="1"/>
  <c r="AZ64" i="8"/>
  <c r="AZ44" i="8" s="1"/>
  <c r="AZ63" i="8"/>
  <c r="AZ62" i="8"/>
  <c r="AZ42" i="8" s="1"/>
  <c r="AZ61" i="8"/>
  <c r="AZ41" i="8" s="1"/>
  <c r="AZ60" i="8"/>
  <c r="AZ40" i="8" s="1"/>
  <c r="AZ59" i="8"/>
  <c r="AZ39" i="8" s="1"/>
  <c r="AZ58" i="8"/>
  <c r="AZ38" i="8" s="1"/>
  <c r="AZ57" i="8"/>
  <c r="AZ37" i="8" s="1"/>
  <c r="AZ56" i="8"/>
  <c r="AZ36" i="8" s="1"/>
  <c r="AY69" i="8"/>
  <c r="AY49" i="8" s="1"/>
  <c r="AY68" i="8"/>
  <c r="AY48" i="8" s="1"/>
  <c r="AY67" i="8"/>
  <c r="AY47" i="8" s="1"/>
  <c r="AY66" i="8"/>
  <c r="AY46" i="8" s="1"/>
  <c r="AY65" i="8"/>
  <c r="AY45" i="8" s="1"/>
  <c r="AY64" i="8"/>
  <c r="AY44" i="8" s="1"/>
  <c r="AY63" i="8"/>
  <c r="AY43" i="8" s="1"/>
  <c r="AY62" i="8"/>
  <c r="AY42" i="8" s="1"/>
  <c r="AY61" i="8"/>
  <c r="AY41" i="8" s="1"/>
  <c r="AY60" i="8"/>
  <c r="AY40" i="8" s="1"/>
  <c r="AY59" i="8"/>
  <c r="AY39" i="8" s="1"/>
  <c r="AY58" i="8"/>
  <c r="AY38" i="8" s="1"/>
  <c r="AY57" i="8"/>
  <c r="AY37" i="8" s="1"/>
  <c r="AY56" i="8"/>
  <c r="AY36" i="8" s="1"/>
  <c r="AX69" i="8"/>
  <c r="AX49" i="8" s="1"/>
  <c r="AX68" i="8"/>
  <c r="AX48" i="8" s="1"/>
  <c r="AX67" i="8"/>
  <c r="AX47" i="8" s="1"/>
  <c r="AX66" i="8"/>
  <c r="AX46" i="8" s="1"/>
  <c r="AX65" i="8"/>
  <c r="AX45" i="8" s="1"/>
  <c r="AX64" i="8"/>
  <c r="AX44" i="8" s="1"/>
  <c r="AX63" i="8"/>
  <c r="AX43" i="8" s="1"/>
  <c r="AX62" i="8"/>
  <c r="AX42" i="8" s="1"/>
  <c r="AX61" i="8"/>
  <c r="AX41" i="8" s="1"/>
  <c r="AX60" i="8"/>
  <c r="AX40" i="8" s="1"/>
  <c r="AX59" i="8"/>
  <c r="AX39" i="8" s="1"/>
  <c r="AX58" i="8"/>
  <c r="AX38" i="8" s="1"/>
  <c r="AX57" i="8"/>
  <c r="AX37" i="8" s="1"/>
  <c r="AX56" i="8"/>
  <c r="AX36" i="8" s="1"/>
  <c r="AW69" i="8"/>
  <c r="AW49" i="8" s="1"/>
  <c r="AW68" i="8"/>
  <c r="AW48" i="8" s="1"/>
  <c r="AW67" i="8"/>
  <c r="AW47" i="8" s="1"/>
  <c r="AW66" i="8"/>
  <c r="AW46" i="8" s="1"/>
  <c r="AW65" i="8"/>
  <c r="AW45" i="8" s="1"/>
  <c r="AW64" i="8"/>
  <c r="AW44" i="8" s="1"/>
  <c r="AW63" i="8"/>
  <c r="AW43" i="8" s="1"/>
  <c r="AW62" i="8"/>
  <c r="AW42" i="8" s="1"/>
  <c r="AW61" i="8"/>
  <c r="AW41" i="8" s="1"/>
  <c r="AW60" i="8"/>
  <c r="AW40" i="8" s="1"/>
  <c r="AW59" i="8"/>
  <c r="AW39" i="8" s="1"/>
  <c r="AW58" i="8"/>
  <c r="AW38" i="8" s="1"/>
  <c r="AW57" i="8"/>
  <c r="AW37" i="8" s="1"/>
  <c r="AW56" i="8"/>
  <c r="AW36" i="8" s="1"/>
  <c r="AV69" i="8"/>
  <c r="AV49" i="8" s="1"/>
  <c r="AV68" i="8"/>
  <c r="AV48" i="8" s="1"/>
  <c r="AV67" i="8"/>
  <c r="AV47" i="8" s="1"/>
  <c r="AV66" i="8"/>
  <c r="AV46" i="8" s="1"/>
  <c r="AV65" i="8"/>
  <c r="AV45" i="8" s="1"/>
  <c r="AV64" i="8"/>
  <c r="AV44" i="8" s="1"/>
  <c r="AV63" i="8"/>
  <c r="AV62" i="8"/>
  <c r="AV42" i="8" s="1"/>
  <c r="AV61" i="8"/>
  <c r="AV41" i="8" s="1"/>
  <c r="AV60" i="8"/>
  <c r="AV40" i="8" s="1"/>
  <c r="AV59" i="8"/>
  <c r="AV39" i="8" s="1"/>
  <c r="AV58" i="8"/>
  <c r="AV38" i="8" s="1"/>
  <c r="AV57" i="8"/>
  <c r="AV37" i="8" s="1"/>
  <c r="AV56" i="8"/>
  <c r="AV36" i="8" s="1"/>
  <c r="AU69" i="8"/>
  <c r="AU68" i="8"/>
  <c r="AU48" i="8" s="1"/>
  <c r="AU67" i="8"/>
  <c r="AU47" i="8" s="1"/>
  <c r="AU66" i="8"/>
  <c r="AU46" i="8" s="1"/>
  <c r="AU65" i="8"/>
  <c r="AU45" i="8" s="1"/>
  <c r="AU64" i="8"/>
  <c r="AU44" i="8" s="1"/>
  <c r="AU63" i="8"/>
  <c r="AU43" i="8" s="1"/>
  <c r="AU62" i="8"/>
  <c r="AU42" i="8" s="1"/>
  <c r="AU61" i="8"/>
  <c r="AU41" i="8" s="1"/>
  <c r="AU60" i="8"/>
  <c r="AU40" i="8" s="1"/>
  <c r="AU59" i="8"/>
  <c r="AU39" i="8" s="1"/>
  <c r="AU58" i="8"/>
  <c r="AU38" i="8" s="1"/>
  <c r="AU57" i="8"/>
  <c r="AU37" i="8" s="1"/>
  <c r="AU56" i="8"/>
  <c r="AU36" i="8" s="1"/>
  <c r="AT69" i="8"/>
  <c r="AT49" i="8" s="1"/>
  <c r="AT68" i="8"/>
  <c r="AT48" i="8" s="1"/>
  <c r="AT67" i="8"/>
  <c r="AT47" i="8" s="1"/>
  <c r="AT66" i="8"/>
  <c r="AT46" i="8" s="1"/>
  <c r="AT65" i="8"/>
  <c r="AT45" i="8" s="1"/>
  <c r="AT64" i="8"/>
  <c r="AT44" i="8" s="1"/>
  <c r="AT63" i="8"/>
  <c r="AT43" i="8" s="1"/>
  <c r="AT62" i="8"/>
  <c r="AT42" i="8" s="1"/>
  <c r="AT61" i="8"/>
  <c r="AT41" i="8" s="1"/>
  <c r="AT60" i="8"/>
  <c r="AT40" i="8" s="1"/>
  <c r="AT59" i="8"/>
  <c r="AT39" i="8" s="1"/>
  <c r="AT58" i="8"/>
  <c r="AT38" i="8" s="1"/>
  <c r="AT57" i="8"/>
  <c r="AT37" i="8" s="1"/>
  <c r="AT56" i="8"/>
  <c r="AT36" i="8" s="1"/>
  <c r="AS69" i="8"/>
  <c r="AS49" i="8" s="1"/>
  <c r="AS68" i="8"/>
  <c r="AS48" i="8" s="1"/>
  <c r="AS67" i="8"/>
  <c r="AS47" i="8" s="1"/>
  <c r="AS66" i="8"/>
  <c r="AS46" i="8" s="1"/>
  <c r="AS65" i="8"/>
  <c r="AS45" i="8" s="1"/>
  <c r="AS64" i="8"/>
  <c r="AS44" i="8" s="1"/>
  <c r="AS63" i="8"/>
  <c r="AS43" i="8" s="1"/>
  <c r="AS62" i="8"/>
  <c r="AS42" i="8" s="1"/>
  <c r="AS61" i="8"/>
  <c r="AS41" i="8" s="1"/>
  <c r="AS60" i="8"/>
  <c r="AS40" i="8" s="1"/>
  <c r="AS59" i="8"/>
  <c r="AS39" i="8" s="1"/>
  <c r="AS58" i="8"/>
  <c r="AS38" i="8" s="1"/>
  <c r="AS57" i="8"/>
  <c r="AS37" i="8" s="1"/>
  <c r="AS56" i="8"/>
  <c r="AS36" i="8" s="1"/>
  <c r="AR69" i="8"/>
  <c r="AR49" i="8" s="1"/>
  <c r="AR68" i="8"/>
  <c r="AR48" i="8" s="1"/>
  <c r="AR67" i="8"/>
  <c r="AR47" i="8" s="1"/>
  <c r="AR66" i="8"/>
  <c r="AR46" i="8" s="1"/>
  <c r="AR65" i="8"/>
  <c r="AR45" i="8" s="1"/>
  <c r="AR64" i="8"/>
  <c r="AR44" i="8" s="1"/>
  <c r="AR63" i="8"/>
  <c r="AR43" i="8" s="1"/>
  <c r="AR62" i="8"/>
  <c r="AR42" i="8" s="1"/>
  <c r="AR61" i="8"/>
  <c r="AR41" i="8" s="1"/>
  <c r="AR60" i="8"/>
  <c r="AR40" i="8" s="1"/>
  <c r="AR59" i="8"/>
  <c r="AR39" i="8" s="1"/>
  <c r="AR58" i="8"/>
  <c r="AR38" i="8" s="1"/>
  <c r="AR57" i="8"/>
  <c r="AR37" i="8" s="1"/>
  <c r="AR56" i="8"/>
  <c r="AR36" i="8" s="1"/>
  <c r="AP69" i="8"/>
  <c r="AP68" i="8"/>
  <c r="AP48" i="8" s="1"/>
  <c r="AP67" i="8"/>
  <c r="AP47" i="8" s="1"/>
  <c r="AP66" i="8"/>
  <c r="AP46" i="8" s="1"/>
  <c r="AP65" i="8"/>
  <c r="AP45" i="8" s="1"/>
  <c r="AP64" i="8"/>
  <c r="AP44" i="8" s="1"/>
  <c r="AP63" i="8"/>
  <c r="AP43" i="8" s="1"/>
  <c r="AP62" i="8"/>
  <c r="AP42" i="8" s="1"/>
  <c r="AP61" i="8"/>
  <c r="AP60" i="8"/>
  <c r="AP40" i="8" s="1"/>
  <c r="AP59" i="8"/>
  <c r="AP39" i="8" s="1"/>
  <c r="AP58" i="8"/>
  <c r="AP38" i="8" s="1"/>
  <c r="AP57" i="8"/>
  <c r="AP37" i="8" s="1"/>
  <c r="AP56" i="8"/>
  <c r="AP36" i="8" s="1"/>
  <c r="AO69" i="8"/>
  <c r="AO49" i="8" s="1"/>
  <c r="AO68" i="8"/>
  <c r="AO48" i="8" s="1"/>
  <c r="AO67" i="8"/>
  <c r="AO47" i="8" s="1"/>
  <c r="AO66" i="8"/>
  <c r="AO46" i="8" s="1"/>
  <c r="AO65" i="8"/>
  <c r="AO45" i="8" s="1"/>
  <c r="AO64" i="8"/>
  <c r="AO44" i="8" s="1"/>
  <c r="AO63" i="8"/>
  <c r="AO43" i="8" s="1"/>
  <c r="AO62" i="8"/>
  <c r="AO42" i="8" s="1"/>
  <c r="AO61" i="8"/>
  <c r="AO41" i="8" s="1"/>
  <c r="AO60" i="8"/>
  <c r="AO40" i="8" s="1"/>
  <c r="AO59" i="8"/>
  <c r="AO39" i="8" s="1"/>
  <c r="AO58" i="8"/>
  <c r="AO38" i="8" s="1"/>
  <c r="AO57" i="8"/>
  <c r="AO37" i="8" s="1"/>
  <c r="AO56" i="8"/>
  <c r="AO36" i="8" s="1"/>
  <c r="AN69" i="8"/>
  <c r="AN49" i="8" s="1"/>
  <c r="AN68" i="8"/>
  <c r="AN48" i="8" s="1"/>
  <c r="AN67" i="8"/>
  <c r="AN47" i="8" s="1"/>
  <c r="AN66" i="8"/>
  <c r="AN46" i="8" s="1"/>
  <c r="AN65" i="8"/>
  <c r="AN45" i="8" s="1"/>
  <c r="AN64" i="8"/>
  <c r="AN44" i="8" s="1"/>
  <c r="AN63" i="8"/>
  <c r="AN43" i="8" s="1"/>
  <c r="AN62" i="8"/>
  <c r="AN42" i="8" s="1"/>
  <c r="AN61" i="8"/>
  <c r="AN41" i="8" s="1"/>
  <c r="AN60" i="8"/>
  <c r="AN40" i="8" s="1"/>
  <c r="AN59" i="8"/>
  <c r="AN39" i="8" s="1"/>
  <c r="AN58" i="8"/>
  <c r="AN38" i="8" s="1"/>
  <c r="AN57" i="8"/>
  <c r="AN37" i="8" s="1"/>
  <c r="AN56" i="8"/>
  <c r="AN36" i="8" s="1"/>
  <c r="AM69" i="8"/>
  <c r="AM49" i="8" s="1"/>
  <c r="AM68" i="8"/>
  <c r="AM48" i="8" s="1"/>
  <c r="AM67" i="8"/>
  <c r="AM47" i="8" s="1"/>
  <c r="AM66" i="8"/>
  <c r="AM46" i="8" s="1"/>
  <c r="AM65" i="8"/>
  <c r="AM45" i="8" s="1"/>
  <c r="AM64" i="8"/>
  <c r="AM44" i="8" s="1"/>
  <c r="AM63" i="8"/>
  <c r="AM43" i="8" s="1"/>
  <c r="AM62" i="8"/>
  <c r="AM42" i="8" s="1"/>
  <c r="AM61" i="8"/>
  <c r="AM41" i="8" s="1"/>
  <c r="AM60" i="8"/>
  <c r="AM40" i="8" s="1"/>
  <c r="AM59" i="8"/>
  <c r="AM39" i="8" s="1"/>
  <c r="AM58" i="8"/>
  <c r="AM38" i="8" s="1"/>
  <c r="AM57" i="8"/>
  <c r="AM37" i="8" s="1"/>
  <c r="AM56" i="8"/>
  <c r="AM36" i="8" s="1"/>
  <c r="AL69" i="8"/>
  <c r="AL49" i="8" s="1"/>
  <c r="AL68" i="8"/>
  <c r="AL48" i="8" s="1"/>
  <c r="AL67" i="8"/>
  <c r="AL47" i="8" s="1"/>
  <c r="AL66" i="8"/>
  <c r="AL46" i="8" s="1"/>
  <c r="AL65" i="8"/>
  <c r="AL45" i="8" s="1"/>
  <c r="AL64" i="8"/>
  <c r="AL44" i="8" s="1"/>
  <c r="AL63" i="8"/>
  <c r="AL43" i="8" s="1"/>
  <c r="AL62" i="8"/>
  <c r="AL42" i="8" s="1"/>
  <c r="AL61" i="8"/>
  <c r="AL60" i="8"/>
  <c r="AL40" i="8" s="1"/>
  <c r="AL59" i="8"/>
  <c r="AL39" i="8" s="1"/>
  <c r="AL58" i="8"/>
  <c r="AL38" i="8" s="1"/>
  <c r="AL57" i="8"/>
  <c r="AL37" i="8" s="1"/>
  <c r="AL56" i="8"/>
  <c r="AL36" i="8" s="1"/>
  <c r="AK69" i="8"/>
  <c r="AK49" i="8" s="1"/>
  <c r="AK68" i="8"/>
  <c r="AK48" i="8" s="1"/>
  <c r="AK67" i="8"/>
  <c r="AK66" i="8"/>
  <c r="AK46" i="8" s="1"/>
  <c r="AK65" i="8"/>
  <c r="AK45" i="8" s="1"/>
  <c r="AK64" i="8"/>
  <c r="AK44" i="8" s="1"/>
  <c r="AK63" i="8"/>
  <c r="AK43" i="8" s="1"/>
  <c r="AK62" i="8"/>
  <c r="AK42" i="8" s="1"/>
  <c r="AK61" i="8"/>
  <c r="AK41" i="8" s="1"/>
  <c r="AK60" i="8"/>
  <c r="AK40" i="8" s="1"/>
  <c r="AK59" i="8"/>
  <c r="AK39" i="8" s="1"/>
  <c r="AK58" i="8"/>
  <c r="AK38" i="8" s="1"/>
  <c r="AK57" i="8"/>
  <c r="AK37" i="8" s="1"/>
  <c r="AK56" i="8"/>
  <c r="AK36" i="8" s="1"/>
  <c r="AJ69" i="8"/>
  <c r="AJ49" i="8" s="1"/>
  <c r="AJ68" i="8"/>
  <c r="AJ48" i="8" s="1"/>
  <c r="AJ67" i="8"/>
  <c r="AJ47" i="8" s="1"/>
  <c r="AJ66" i="8"/>
  <c r="AJ46" i="8" s="1"/>
  <c r="AJ65" i="8"/>
  <c r="AJ45" i="8" s="1"/>
  <c r="AJ64" i="8"/>
  <c r="AJ44" i="8" s="1"/>
  <c r="AJ63" i="8"/>
  <c r="AJ43" i="8" s="1"/>
  <c r="AJ62" i="8"/>
  <c r="AJ42" i="8" s="1"/>
  <c r="AJ61" i="8"/>
  <c r="AJ41" i="8" s="1"/>
  <c r="AJ60" i="8"/>
  <c r="AJ40" i="8" s="1"/>
  <c r="AJ59" i="8"/>
  <c r="AJ39" i="8" s="1"/>
  <c r="AJ58" i="8"/>
  <c r="AJ38" i="8" s="1"/>
  <c r="AJ57" i="8"/>
  <c r="AJ37" i="8" s="1"/>
  <c r="AJ56" i="8"/>
  <c r="AJ36" i="8" s="1"/>
  <c r="AI69" i="8"/>
  <c r="AI49" i="8" s="1"/>
  <c r="AI68" i="8"/>
  <c r="AI48" i="8" s="1"/>
  <c r="AI67" i="8"/>
  <c r="AI47" i="8" s="1"/>
  <c r="AI66" i="8"/>
  <c r="AI46" i="8" s="1"/>
  <c r="AI65" i="8"/>
  <c r="AI45" i="8" s="1"/>
  <c r="AI64" i="8"/>
  <c r="AI44" i="8" s="1"/>
  <c r="AI63" i="8"/>
  <c r="AI43" i="8" s="1"/>
  <c r="AI62" i="8"/>
  <c r="AI42" i="8" s="1"/>
  <c r="AI61" i="8"/>
  <c r="AI41" i="8" s="1"/>
  <c r="AI60" i="8"/>
  <c r="AI40" i="8" s="1"/>
  <c r="AI59" i="8"/>
  <c r="AI39" i="8" s="1"/>
  <c r="AI58" i="8"/>
  <c r="AI38" i="8" s="1"/>
  <c r="AI57" i="8"/>
  <c r="AI37" i="8" s="1"/>
  <c r="AI56" i="8"/>
  <c r="AI36" i="8" s="1"/>
  <c r="AH69" i="8"/>
  <c r="AH49" i="8" s="1"/>
  <c r="AH68" i="8"/>
  <c r="AH48" i="8" s="1"/>
  <c r="AH67" i="8"/>
  <c r="AH47" i="8" s="1"/>
  <c r="AH66" i="8"/>
  <c r="AH46" i="8" s="1"/>
  <c r="AH65" i="8"/>
  <c r="AH45" i="8" s="1"/>
  <c r="AH64" i="8"/>
  <c r="AH44" i="8" s="1"/>
  <c r="AH63" i="8"/>
  <c r="AH43" i="8" s="1"/>
  <c r="AH62" i="8"/>
  <c r="AH42" i="8" s="1"/>
  <c r="AH61" i="8"/>
  <c r="AH41" i="8" s="1"/>
  <c r="AH60" i="8"/>
  <c r="AH40" i="8" s="1"/>
  <c r="AH59" i="8"/>
  <c r="AH39" i="8" s="1"/>
  <c r="AH58" i="8"/>
  <c r="AH38" i="8" s="1"/>
  <c r="AH57" i="8"/>
  <c r="AH56" i="8"/>
  <c r="AH36" i="8" s="1"/>
  <c r="AG69" i="8"/>
  <c r="AG49" i="8" s="1"/>
  <c r="AG68" i="8"/>
  <c r="AG48" i="8" s="1"/>
  <c r="AG67" i="8"/>
  <c r="AG66" i="8"/>
  <c r="AG46" i="8" s="1"/>
  <c r="AG65" i="8"/>
  <c r="AG45" i="8" s="1"/>
  <c r="AG64" i="8"/>
  <c r="AG44" i="8" s="1"/>
  <c r="AG63" i="8"/>
  <c r="AG43" i="8" s="1"/>
  <c r="AG62" i="8"/>
  <c r="AG42" i="8" s="1"/>
  <c r="AG61" i="8"/>
  <c r="AG41" i="8" s="1"/>
  <c r="AG60" i="8"/>
  <c r="AG40" i="8" s="1"/>
  <c r="AG59" i="8"/>
  <c r="AG39" i="8" s="1"/>
  <c r="AG58" i="8"/>
  <c r="AG38" i="8" s="1"/>
  <c r="AG57" i="8"/>
  <c r="AG37" i="8" s="1"/>
  <c r="AG56" i="8"/>
  <c r="AG36" i="8" s="1"/>
  <c r="AF69" i="8"/>
  <c r="AF49" i="8" s="1"/>
  <c r="AF68" i="8"/>
  <c r="AF48" i="8" s="1"/>
  <c r="AF67" i="8"/>
  <c r="AF47" i="8" s="1"/>
  <c r="AF66" i="8"/>
  <c r="AF46" i="8" s="1"/>
  <c r="AF65" i="8"/>
  <c r="AF45" i="8" s="1"/>
  <c r="AF64" i="8"/>
  <c r="AF44" i="8" s="1"/>
  <c r="AF63" i="8"/>
  <c r="AF43" i="8" s="1"/>
  <c r="AF62" i="8"/>
  <c r="AF42" i="8" s="1"/>
  <c r="AF61" i="8"/>
  <c r="AF41" i="8" s="1"/>
  <c r="AF60" i="8"/>
  <c r="AF40" i="8" s="1"/>
  <c r="AF59" i="8"/>
  <c r="AF39" i="8" s="1"/>
  <c r="AF58" i="8"/>
  <c r="AF38" i="8" s="1"/>
  <c r="AF57" i="8"/>
  <c r="AF37" i="8" s="1"/>
  <c r="AF56" i="8"/>
  <c r="AF36" i="8" s="1"/>
  <c r="AE69" i="8"/>
  <c r="AE49" i="8" s="1"/>
  <c r="AE68" i="8"/>
  <c r="AE48" i="8" s="1"/>
  <c r="AE67" i="8"/>
  <c r="AE66" i="8"/>
  <c r="AE46" i="8" s="1"/>
  <c r="AE65" i="8"/>
  <c r="AE45" i="8" s="1"/>
  <c r="AE64" i="8"/>
  <c r="AE44" i="8" s="1"/>
  <c r="AE63" i="8"/>
  <c r="AE62" i="8"/>
  <c r="AE42" i="8" s="1"/>
  <c r="AE61" i="8"/>
  <c r="AE41" i="8" s="1"/>
  <c r="AE60" i="8"/>
  <c r="AE40" i="8" s="1"/>
  <c r="AE59" i="8"/>
  <c r="AE39" i="8" s="1"/>
  <c r="AE58" i="8"/>
  <c r="AE38" i="8" s="1"/>
  <c r="AE57" i="8"/>
  <c r="AE37" i="8" s="1"/>
  <c r="AE56" i="8"/>
  <c r="AE36" i="8" s="1"/>
  <c r="AD69" i="8"/>
  <c r="AD49" i="8" s="1"/>
  <c r="AD68" i="8"/>
  <c r="AD48" i="8" s="1"/>
  <c r="AD67" i="8"/>
  <c r="AD47" i="8" s="1"/>
  <c r="AD66" i="8"/>
  <c r="AD46" i="8" s="1"/>
  <c r="AD65" i="8"/>
  <c r="AD45" i="8" s="1"/>
  <c r="AD64" i="8"/>
  <c r="AD44" i="8" s="1"/>
  <c r="AD63" i="8"/>
  <c r="AD43" i="8" s="1"/>
  <c r="AD62" i="8"/>
  <c r="AD42" i="8" s="1"/>
  <c r="AD61" i="8"/>
  <c r="AD41" i="8" s="1"/>
  <c r="AD60" i="8"/>
  <c r="AD40" i="8" s="1"/>
  <c r="AD59" i="8"/>
  <c r="AD39" i="8" s="1"/>
  <c r="AD58" i="8"/>
  <c r="AD38" i="8" s="1"/>
  <c r="AD57" i="8"/>
  <c r="AD37" i="8" s="1"/>
  <c r="AD56" i="8"/>
  <c r="AD36" i="8" s="1"/>
  <c r="AB69" i="8"/>
  <c r="AB49" i="8" s="1"/>
  <c r="AB68" i="8"/>
  <c r="AB48" i="8" s="1"/>
  <c r="AB67" i="8"/>
  <c r="AB47" i="8" s="1"/>
  <c r="AB66" i="8"/>
  <c r="AB46" i="8" s="1"/>
  <c r="AB65" i="8"/>
  <c r="AB45" i="8" s="1"/>
  <c r="AB64" i="8"/>
  <c r="AB44" i="8" s="1"/>
  <c r="AB63" i="8"/>
  <c r="AB62" i="8"/>
  <c r="AB42" i="8" s="1"/>
  <c r="AB61" i="8"/>
  <c r="AB41" i="8" s="1"/>
  <c r="AB60" i="8"/>
  <c r="AB40" i="8" s="1"/>
  <c r="AB59" i="8"/>
  <c r="AB58" i="8"/>
  <c r="AB38" i="8" s="1"/>
  <c r="AB57" i="8"/>
  <c r="AB37" i="8" s="1"/>
  <c r="AB56" i="8"/>
  <c r="AB36" i="8" s="1"/>
  <c r="AA69" i="8"/>
  <c r="AA49" i="8" s="1"/>
  <c r="AA68" i="8"/>
  <c r="AA48" i="8" s="1"/>
  <c r="AA67" i="8"/>
  <c r="AA47" i="8" s="1"/>
  <c r="AA66" i="8"/>
  <c r="AA46" i="8" s="1"/>
  <c r="AA65" i="8"/>
  <c r="AA45" i="8" s="1"/>
  <c r="AA64" i="8"/>
  <c r="AA44" i="8" s="1"/>
  <c r="AA63" i="8"/>
  <c r="AA43" i="8" s="1"/>
  <c r="AA62" i="8"/>
  <c r="AA42" i="8" s="1"/>
  <c r="AA61" i="8"/>
  <c r="AA41" i="8" s="1"/>
  <c r="AA60" i="8"/>
  <c r="AA40" i="8" s="1"/>
  <c r="AA59" i="8"/>
  <c r="AA39" i="8" s="1"/>
  <c r="AA58" i="8"/>
  <c r="AA38" i="8" s="1"/>
  <c r="AA57" i="8"/>
  <c r="AA37" i="8" s="1"/>
  <c r="AA56" i="8"/>
  <c r="AA36" i="8" s="1"/>
  <c r="Z69" i="8"/>
  <c r="Z49" i="8" s="1"/>
  <c r="Z68" i="8"/>
  <c r="Z48" i="8" s="1"/>
  <c r="Z67" i="8"/>
  <c r="Z47" i="8" s="1"/>
  <c r="Z66" i="8"/>
  <c r="Z46" i="8" s="1"/>
  <c r="Z65" i="8"/>
  <c r="Z45" i="8" s="1"/>
  <c r="Z64" i="8"/>
  <c r="Z44" i="8" s="1"/>
  <c r="Z63" i="8"/>
  <c r="Z62" i="8"/>
  <c r="Z42" i="8" s="1"/>
  <c r="Z61" i="8"/>
  <c r="Z41" i="8" s="1"/>
  <c r="Z60" i="8"/>
  <c r="Z40" i="8" s="1"/>
  <c r="Z59" i="8"/>
  <c r="Z39" i="8" s="1"/>
  <c r="Z58" i="8"/>
  <c r="Z38" i="8" s="1"/>
  <c r="Z57" i="8"/>
  <c r="Z37" i="8" s="1"/>
  <c r="Z56" i="8"/>
  <c r="Z36" i="8" s="1"/>
  <c r="Y69" i="8"/>
  <c r="Y68" i="8"/>
  <c r="Y48" i="8" s="1"/>
  <c r="Y67" i="8"/>
  <c r="Y47" i="8" s="1"/>
  <c r="Y66" i="8"/>
  <c r="Y46" i="8" s="1"/>
  <c r="Y65" i="8"/>
  <c r="Y45" i="8" s="1"/>
  <c r="Y64" i="8"/>
  <c r="Y44" i="8" s="1"/>
  <c r="Y63" i="8"/>
  <c r="Y43" i="8" s="1"/>
  <c r="Y62" i="8"/>
  <c r="Y42" i="8" s="1"/>
  <c r="Y61" i="8"/>
  <c r="Y41" i="8" s="1"/>
  <c r="Y60" i="8"/>
  <c r="Y40" i="8" s="1"/>
  <c r="Y59" i="8"/>
  <c r="Y39" i="8" s="1"/>
  <c r="Y58" i="8"/>
  <c r="Y38" i="8" s="1"/>
  <c r="Y57" i="8"/>
  <c r="Y37" i="8" s="1"/>
  <c r="Y56" i="8"/>
  <c r="Y36" i="8" s="1"/>
  <c r="X69" i="8"/>
  <c r="X49" i="8" s="1"/>
  <c r="X68" i="8"/>
  <c r="X48" i="8" s="1"/>
  <c r="X67" i="8"/>
  <c r="X47" i="8" s="1"/>
  <c r="X66" i="8"/>
  <c r="X46" i="8" s="1"/>
  <c r="X65" i="8"/>
  <c r="X45" i="8" s="1"/>
  <c r="X64" i="8"/>
  <c r="X44" i="8" s="1"/>
  <c r="X63" i="8"/>
  <c r="X43" i="8" s="1"/>
  <c r="X62" i="8"/>
  <c r="X42" i="8" s="1"/>
  <c r="X61" i="8"/>
  <c r="X41" i="8" s="1"/>
  <c r="X60" i="8"/>
  <c r="X40" i="8" s="1"/>
  <c r="X59" i="8"/>
  <c r="X58" i="8"/>
  <c r="X38" i="8" s="1"/>
  <c r="X57" i="8"/>
  <c r="X37" i="8" s="1"/>
  <c r="X56" i="8"/>
  <c r="X36" i="8" s="1"/>
  <c r="W69" i="8"/>
  <c r="W49" i="8" s="1"/>
  <c r="W68" i="8"/>
  <c r="W48" i="8" s="1"/>
  <c r="W67" i="8"/>
  <c r="W47" i="8" s="1"/>
  <c r="W66" i="8"/>
  <c r="W46" i="8" s="1"/>
  <c r="W65" i="8"/>
  <c r="W64" i="8"/>
  <c r="W44" i="8" s="1"/>
  <c r="W63" i="8"/>
  <c r="W43" i="8" s="1"/>
  <c r="W62" i="8"/>
  <c r="W42" i="8" s="1"/>
  <c r="W61" i="8"/>
  <c r="W41" i="8" s="1"/>
  <c r="W60" i="8"/>
  <c r="W40" i="8" s="1"/>
  <c r="W59" i="8"/>
  <c r="W39" i="8" s="1"/>
  <c r="W58" i="8"/>
  <c r="W38" i="8" s="1"/>
  <c r="W57" i="8"/>
  <c r="W37" i="8" s="1"/>
  <c r="W56" i="8"/>
  <c r="W36" i="8" s="1"/>
  <c r="V69" i="8"/>
  <c r="V49" i="8" s="1"/>
  <c r="V68" i="8"/>
  <c r="V48" i="8" s="1"/>
  <c r="V67" i="8"/>
  <c r="V47" i="8" s="1"/>
  <c r="V66" i="8"/>
  <c r="V46" i="8" s="1"/>
  <c r="V65" i="8"/>
  <c r="V45" i="8" s="1"/>
  <c r="V64" i="8"/>
  <c r="V44" i="8" s="1"/>
  <c r="V63" i="8"/>
  <c r="V43" i="8" s="1"/>
  <c r="V62" i="8"/>
  <c r="V42" i="8" s="1"/>
  <c r="V61" i="8"/>
  <c r="V41" i="8" s="1"/>
  <c r="V60" i="8"/>
  <c r="V40" i="8" s="1"/>
  <c r="V59" i="8"/>
  <c r="V39" i="8" s="1"/>
  <c r="V58" i="8"/>
  <c r="V38" i="8" s="1"/>
  <c r="V57" i="8"/>
  <c r="V37" i="8" s="1"/>
  <c r="V56" i="8"/>
  <c r="V36" i="8" s="1"/>
  <c r="U69" i="8"/>
  <c r="U68" i="8"/>
  <c r="U48" i="8" s="1"/>
  <c r="U67" i="8"/>
  <c r="U47" i="8" s="1"/>
  <c r="U66" i="8"/>
  <c r="U46" i="8" s="1"/>
  <c r="U65" i="8"/>
  <c r="U45" i="8" s="1"/>
  <c r="U64" i="8"/>
  <c r="U44" i="8" s="1"/>
  <c r="U63" i="8"/>
  <c r="U43" i="8" s="1"/>
  <c r="U62" i="8"/>
  <c r="U42" i="8" s="1"/>
  <c r="U61" i="8"/>
  <c r="U60" i="8"/>
  <c r="U40" i="8" s="1"/>
  <c r="U59" i="8"/>
  <c r="U39" i="8" s="1"/>
  <c r="U58" i="8"/>
  <c r="U38" i="8" s="1"/>
  <c r="U57" i="8"/>
  <c r="U37" i="8" s="1"/>
  <c r="U56" i="8"/>
  <c r="U36" i="8" s="1"/>
  <c r="T69" i="8"/>
  <c r="T49" i="8" s="1"/>
  <c r="T68" i="8"/>
  <c r="T48" i="8" s="1"/>
  <c r="T67" i="8"/>
  <c r="T47" i="8" s="1"/>
  <c r="T66" i="8"/>
  <c r="T46" i="8" s="1"/>
  <c r="T65" i="8"/>
  <c r="T45" i="8" s="1"/>
  <c r="T64" i="8"/>
  <c r="T44" i="8" s="1"/>
  <c r="T63" i="8"/>
  <c r="T43" i="8" s="1"/>
  <c r="T62" i="8"/>
  <c r="T42" i="8" s="1"/>
  <c r="T61" i="8"/>
  <c r="T41" i="8" s="1"/>
  <c r="T60" i="8"/>
  <c r="T40" i="8" s="1"/>
  <c r="T59" i="8"/>
  <c r="T39" i="8" s="1"/>
  <c r="T58" i="8"/>
  <c r="T38" i="8" s="1"/>
  <c r="T57" i="8"/>
  <c r="T37" i="8" s="1"/>
  <c r="T56" i="8"/>
  <c r="T36" i="8" s="1"/>
  <c r="S69" i="8"/>
  <c r="S49" i="8" s="1"/>
  <c r="S68" i="8"/>
  <c r="S48" i="8" s="1"/>
  <c r="S67" i="8"/>
  <c r="S47" i="8" s="1"/>
  <c r="S66" i="8"/>
  <c r="S46" i="8" s="1"/>
  <c r="S65" i="8"/>
  <c r="S64" i="8"/>
  <c r="S44" i="8" s="1"/>
  <c r="S63" i="8"/>
  <c r="S43" i="8" s="1"/>
  <c r="S62" i="8"/>
  <c r="S42" i="8" s="1"/>
  <c r="S61" i="8"/>
  <c r="S41" i="8" s="1"/>
  <c r="S60" i="8"/>
  <c r="S40" i="8" s="1"/>
  <c r="S59" i="8"/>
  <c r="S39" i="8" s="1"/>
  <c r="S58" i="8"/>
  <c r="S38" i="8" s="1"/>
  <c r="S57" i="8"/>
  <c r="S37" i="8" s="1"/>
  <c r="S56" i="8"/>
  <c r="S36" i="8" s="1"/>
  <c r="R69" i="8"/>
  <c r="R49" i="8" s="1"/>
  <c r="R68" i="8"/>
  <c r="R48" i="8" s="1"/>
  <c r="R67" i="8"/>
  <c r="R47" i="8" s="1"/>
  <c r="R66" i="8"/>
  <c r="R46" i="8" s="1"/>
  <c r="R65" i="8"/>
  <c r="R45" i="8" s="1"/>
  <c r="R64" i="8"/>
  <c r="R44" i="8" s="1"/>
  <c r="R63" i="8"/>
  <c r="R43" i="8" s="1"/>
  <c r="R62" i="8"/>
  <c r="R42" i="8" s="1"/>
  <c r="R61" i="8"/>
  <c r="R41" i="8" s="1"/>
  <c r="R60" i="8"/>
  <c r="R40" i="8" s="1"/>
  <c r="R59" i="8"/>
  <c r="R39" i="8" s="1"/>
  <c r="R58" i="8"/>
  <c r="R38" i="8" s="1"/>
  <c r="R57" i="8"/>
  <c r="R37" i="8" s="1"/>
  <c r="R56" i="8"/>
  <c r="R36" i="8" s="1"/>
  <c r="Q69" i="8"/>
  <c r="Q49" i="8" s="1"/>
  <c r="Q68" i="8"/>
  <c r="Q48" i="8" s="1"/>
  <c r="Q67" i="8"/>
  <c r="Q47" i="8" s="1"/>
  <c r="Q66" i="8"/>
  <c r="Q46" i="8" s="1"/>
  <c r="Q65" i="8"/>
  <c r="Q64" i="8"/>
  <c r="Q44" i="8" s="1"/>
  <c r="Q63" i="8"/>
  <c r="Q43" i="8" s="1"/>
  <c r="Q62" i="8"/>
  <c r="Q42" i="8" s="1"/>
  <c r="Q61" i="8"/>
  <c r="Q41" i="8" s="1"/>
  <c r="Q60" i="8"/>
  <c r="Q40" i="8" s="1"/>
  <c r="Q59" i="8"/>
  <c r="Q39" i="8" s="1"/>
  <c r="Q58" i="8"/>
  <c r="Q38" i="8" s="1"/>
  <c r="Q57" i="8"/>
  <c r="Q37" i="8" s="1"/>
  <c r="Q56" i="8"/>
  <c r="Q36" i="8" s="1"/>
  <c r="P69" i="8"/>
  <c r="P49" i="8" s="1"/>
  <c r="P68" i="8"/>
  <c r="P48" i="8" s="1"/>
  <c r="P67" i="8"/>
  <c r="P47" i="8" s="1"/>
  <c r="P66" i="8"/>
  <c r="P46" i="8" s="1"/>
  <c r="P65" i="8"/>
  <c r="P45" i="8" s="1"/>
  <c r="P64" i="8"/>
  <c r="P44" i="8" s="1"/>
  <c r="P63" i="8"/>
  <c r="P62" i="8"/>
  <c r="P42" i="8" s="1"/>
  <c r="P61" i="8"/>
  <c r="P41" i="8" s="1"/>
  <c r="P60" i="8"/>
  <c r="P40" i="8" s="1"/>
  <c r="P59" i="8"/>
  <c r="P58" i="8"/>
  <c r="P38" i="8" s="1"/>
  <c r="P57" i="8"/>
  <c r="P37" i="8" s="1"/>
  <c r="P56" i="8"/>
  <c r="P36" i="8" s="1"/>
  <c r="N69" i="8"/>
  <c r="N49" i="8" s="1"/>
  <c r="N68" i="8"/>
  <c r="N48" i="8" s="1"/>
  <c r="N67" i="8"/>
  <c r="N47" i="8" s="1"/>
  <c r="N66" i="8"/>
  <c r="N46" i="8" s="1"/>
  <c r="N65" i="8"/>
  <c r="N45" i="8" s="1"/>
  <c r="N64" i="8"/>
  <c r="N44" i="8" s="1"/>
  <c r="N63" i="8"/>
  <c r="N43" i="8" s="1"/>
  <c r="N62" i="8"/>
  <c r="N42" i="8" s="1"/>
  <c r="N61" i="8"/>
  <c r="N41" i="8" s="1"/>
  <c r="N60" i="8"/>
  <c r="N40" i="8" s="1"/>
  <c r="N59" i="8"/>
  <c r="N39" i="8" s="1"/>
  <c r="N58" i="8"/>
  <c r="N38" i="8" s="1"/>
  <c r="N57" i="8"/>
  <c r="N56" i="8"/>
  <c r="N36" i="8" s="1"/>
  <c r="M69" i="8"/>
  <c r="M68" i="8"/>
  <c r="M48" i="8" s="1"/>
  <c r="M67" i="8"/>
  <c r="M47" i="8" s="1"/>
  <c r="M66" i="8"/>
  <c r="M46" i="8" s="1"/>
  <c r="M65" i="8"/>
  <c r="M45" i="8" s="1"/>
  <c r="M64" i="8"/>
  <c r="M44" i="8" s="1"/>
  <c r="M63" i="8"/>
  <c r="M43" i="8" s="1"/>
  <c r="M62" i="8"/>
  <c r="M42" i="8" s="1"/>
  <c r="M61" i="8"/>
  <c r="M41" i="8" s="1"/>
  <c r="M60" i="8"/>
  <c r="M40" i="8" s="1"/>
  <c r="M59" i="8"/>
  <c r="M39" i="8" s="1"/>
  <c r="M58" i="8"/>
  <c r="M38" i="8" s="1"/>
  <c r="M57" i="8"/>
  <c r="M37" i="8" s="1"/>
  <c r="M56" i="8"/>
  <c r="M36" i="8" s="1"/>
  <c r="L69" i="8"/>
  <c r="L49" i="8" s="1"/>
  <c r="L68" i="8"/>
  <c r="L48" i="8" s="1"/>
  <c r="L67" i="8"/>
  <c r="L47" i="8" s="1"/>
  <c r="L66" i="8"/>
  <c r="L46" i="8" s="1"/>
  <c r="L65" i="8"/>
  <c r="L45" i="8" s="1"/>
  <c r="L64" i="8"/>
  <c r="L44" i="8" s="1"/>
  <c r="L63" i="8"/>
  <c r="L43" i="8" s="1"/>
  <c r="L62" i="8"/>
  <c r="L42" i="8" s="1"/>
  <c r="L61" i="8"/>
  <c r="L41" i="8" s="1"/>
  <c r="L60" i="8"/>
  <c r="L40" i="8" s="1"/>
  <c r="L59" i="8"/>
  <c r="L39" i="8" s="1"/>
  <c r="L58" i="8"/>
  <c r="L38" i="8" s="1"/>
  <c r="L57" i="8"/>
  <c r="L56" i="8"/>
  <c r="L36" i="8" s="1"/>
  <c r="K69" i="8"/>
  <c r="K49" i="8" s="1"/>
  <c r="K68" i="8"/>
  <c r="K48" i="8" s="1"/>
  <c r="K67" i="8"/>
  <c r="K47" i="8" s="1"/>
  <c r="K66" i="8"/>
  <c r="K46" i="8" s="1"/>
  <c r="K65" i="8"/>
  <c r="K45" i="8" s="1"/>
  <c r="K64" i="8"/>
  <c r="K44" i="8" s="1"/>
  <c r="K63" i="8"/>
  <c r="K43" i="8" s="1"/>
  <c r="K62" i="8"/>
  <c r="K42" i="8" s="1"/>
  <c r="K61" i="8"/>
  <c r="K41" i="8" s="1"/>
  <c r="K60" i="8"/>
  <c r="K40" i="8" s="1"/>
  <c r="K59" i="8"/>
  <c r="K39" i="8" s="1"/>
  <c r="K58" i="8"/>
  <c r="K38" i="8" s="1"/>
  <c r="K57" i="8"/>
  <c r="K37" i="8" s="1"/>
  <c r="K56" i="8"/>
  <c r="K36" i="8" s="1"/>
  <c r="J69" i="8"/>
  <c r="J68" i="8"/>
  <c r="J48" i="8" s="1"/>
  <c r="J67" i="8"/>
  <c r="J47" i="8" s="1"/>
  <c r="J66" i="8"/>
  <c r="J46" i="8" s="1"/>
  <c r="J65" i="8"/>
  <c r="J64" i="8"/>
  <c r="J44" i="8" s="1"/>
  <c r="J63" i="8"/>
  <c r="J43" i="8" s="1"/>
  <c r="J62" i="8"/>
  <c r="J42" i="8" s="1"/>
  <c r="J61" i="8"/>
  <c r="J41" i="8" s="1"/>
  <c r="J60" i="8"/>
  <c r="J40" i="8" s="1"/>
  <c r="J59" i="8"/>
  <c r="J39" i="8" s="1"/>
  <c r="J58" i="8"/>
  <c r="J38" i="8" s="1"/>
  <c r="J57" i="8"/>
  <c r="J37" i="8" s="1"/>
  <c r="J56" i="8"/>
  <c r="J36" i="8" s="1"/>
  <c r="I66" i="8"/>
  <c r="I46" i="8" s="1"/>
  <c r="I62" i="8"/>
  <c r="I42" i="8" s="1"/>
  <c r="I58" i="8"/>
  <c r="I38" i="8" s="1"/>
  <c r="G67" i="8"/>
  <c r="G47" i="8" s="1"/>
  <c r="G63" i="8"/>
  <c r="G43" i="8" s="1"/>
  <c r="G59" i="8"/>
  <c r="G39" i="8" s="1"/>
  <c r="F65" i="8"/>
  <c r="F45" i="8" s="1"/>
  <c r="F61" i="8"/>
  <c r="F41" i="8" s="1"/>
  <c r="F57" i="8"/>
  <c r="F37" i="8" s="1"/>
  <c r="E68" i="8"/>
  <c r="E48" i="8" s="1"/>
  <c r="E64" i="8"/>
  <c r="E44" i="8" s="1"/>
  <c r="E60" i="8"/>
  <c r="E40" i="8" s="1"/>
  <c r="E56" i="8"/>
  <c r="E36" i="8" s="1"/>
  <c r="D68" i="8"/>
  <c r="D48" i="8" s="1"/>
  <c r="D66" i="8"/>
  <c r="D46" i="8" s="1"/>
  <c r="D64" i="8"/>
  <c r="D44" i="8" s="1"/>
  <c r="D62" i="8"/>
  <c r="D42" i="8" s="1"/>
  <c r="D60" i="8"/>
  <c r="D40" i="8" s="1"/>
  <c r="D58" i="8"/>
  <c r="D38" i="8" s="1"/>
  <c r="D56" i="8"/>
  <c r="D36" i="8" s="1"/>
  <c r="C65" i="8"/>
  <c r="C45" i="8" s="1"/>
  <c r="C61" i="8"/>
  <c r="C41" i="8" s="1"/>
  <c r="C57" i="8"/>
  <c r="C37" i="8" s="1"/>
  <c r="AM38" i="9"/>
  <c r="AM51" i="9" s="1"/>
  <c r="AN38" i="9"/>
  <c r="AM39" i="9"/>
  <c r="AN39" i="9"/>
  <c r="AM40" i="9"/>
  <c r="AN40" i="9"/>
  <c r="AM41" i="9"/>
  <c r="AN41" i="9"/>
  <c r="AM42" i="9"/>
  <c r="AN42" i="9"/>
  <c r="AM43" i="9"/>
  <c r="AN43" i="9"/>
  <c r="AM44" i="9"/>
  <c r="AN44" i="9"/>
  <c r="AM45" i="9"/>
  <c r="AN45" i="9"/>
  <c r="AM46" i="9"/>
  <c r="AN46" i="9"/>
  <c r="AM47" i="9"/>
  <c r="AN47" i="9"/>
  <c r="AM48" i="9"/>
  <c r="AN48" i="9"/>
  <c r="AM49" i="9"/>
  <c r="AN49" i="9"/>
  <c r="AM50" i="9"/>
  <c r="AN50" i="9"/>
  <c r="AN51" i="9"/>
  <c r="BD37" i="9"/>
  <c r="BC37" i="9"/>
  <c r="BB37" i="9"/>
  <c r="BA37" i="9"/>
  <c r="AZ37" i="9"/>
  <c r="AY37" i="9"/>
  <c r="AX37" i="9"/>
  <c r="AW37" i="9"/>
  <c r="AV37" i="9"/>
  <c r="AU37" i="9"/>
  <c r="AT37" i="9"/>
  <c r="AS37" i="9"/>
  <c r="AR37" i="9"/>
  <c r="AQ37" i="9"/>
  <c r="AO37" i="9"/>
  <c r="AN37" i="9"/>
  <c r="AM37" i="9"/>
  <c r="AL37" i="9"/>
  <c r="AK37" i="9"/>
  <c r="AJ37" i="9"/>
  <c r="AI37" i="9"/>
  <c r="AH37" i="9"/>
  <c r="AG37" i="9"/>
  <c r="AF37" i="9"/>
  <c r="AE37" i="9"/>
  <c r="AD37" i="9"/>
  <c r="AC37" i="9"/>
  <c r="AA37" i="9"/>
  <c r="Z37" i="9"/>
  <c r="Y37" i="9"/>
  <c r="X37" i="9"/>
  <c r="W37" i="9"/>
  <c r="V37" i="9"/>
  <c r="U37" i="9"/>
  <c r="T37" i="9"/>
  <c r="S37" i="9"/>
  <c r="R37" i="9"/>
  <c r="Q37" i="9"/>
  <c r="P37" i="9"/>
  <c r="O37" i="9"/>
  <c r="M37" i="9"/>
  <c r="L37" i="9"/>
  <c r="K37" i="9"/>
  <c r="J37" i="9"/>
  <c r="I37" i="9"/>
  <c r="H37" i="9"/>
  <c r="G37" i="9"/>
  <c r="F37" i="9"/>
  <c r="E37" i="9"/>
  <c r="D37" i="9"/>
  <c r="C37" i="9"/>
  <c r="B37" i="9"/>
  <c r="AR20" i="9"/>
  <c r="AS20" i="9"/>
  <c r="AT20" i="9"/>
  <c r="AU20" i="9"/>
  <c r="AV20" i="9"/>
  <c r="AW20" i="9"/>
  <c r="AX20" i="9"/>
  <c r="AY20" i="9"/>
  <c r="AZ20" i="9"/>
  <c r="BA20" i="9"/>
  <c r="BB20" i="9"/>
  <c r="BC20" i="9"/>
  <c r="BD20" i="9"/>
  <c r="AQ20" i="9"/>
  <c r="AD20" i="9"/>
  <c r="AE20" i="9"/>
  <c r="AF20" i="9"/>
  <c r="AG20" i="9"/>
  <c r="AH20" i="9"/>
  <c r="AI20" i="9"/>
  <c r="AJ20" i="9"/>
  <c r="AK20" i="9"/>
  <c r="AL20" i="9"/>
  <c r="AM20" i="9"/>
  <c r="AN20" i="9"/>
  <c r="AO20" i="9"/>
  <c r="AC20" i="9"/>
  <c r="P20" i="9"/>
  <c r="Q20" i="9"/>
  <c r="R20" i="9"/>
  <c r="S20" i="9"/>
  <c r="T20" i="9"/>
  <c r="U20" i="9"/>
  <c r="V20" i="9"/>
  <c r="W20" i="9"/>
  <c r="X20" i="9"/>
  <c r="Y20" i="9"/>
  <c r="Z20" i="9"/>
  <c r="AA20" i="9"/>
  <c r="O20" i="9"/>
  <c r="I20" i="9"/>
  <c r="J20" i="9"/>
  <c r="K20" i="9"/>
  <c r="L20" i="9"/>
  <c r="M20" i="9"/>
  <c r="BD50" i="9"/>
  <c r="BC50" i="9"/>
  <c r="BB50" i="9"/>
  <c r="BA50" i="9"/>
  <c r="AZ50" i="9"/>
  <c r="AY50" i="9"/>
  <c r="AX50" i="9"/>
  <c r="AW50" i="9"/>
  <c r="AV50" i="9"/>
  <c r="AU50" i="9"/>
  <c r="AT50" i="9"/>
  <c r="AS50" i="9"/>
  <c r="AR50" i="9"/>
  <c r="AQ50" i="9"/>
  <c r="AO50" i="9"/>
  <c r="AL50" i="9"/>
  <c r="AK50" i="9"/>
  <c r="AJ50" i="9"/>
  <c r="AI50" i="9"/>
  <c r="AH50" i="9"/>
  <c r="AG50" i="9"/>
  <c r="AF50" i="9"/>
  <c r="AE50" i="9"/>
  <c r="AD50" i="9"/>
  <c r="AC50" i="9"/>
  <c r="AA50" i="9"/>
  <c r="Z50" i="9"/>
  <c r="Y50" i="9"/>
  <c r="X50" i="9"/>
  <c r="W50" i="9"/>
  <c r="V50" i="9"/>
  <c r="U50" i="9"/>
  <c r="T50" i="9"/>
  <c r="S50" i="9"/>
  <c r="R50" i="9"/>
  <c r="Q50" i="9"/>
  <c r="P50" i="9"/>
  <c r="O50" i="9"/>
  <c r="M50" i="9"/>
  <c r="L50" i="9"/>
  <c r="K50" i="9"/>
  <c r="J50" i="9"/>
  <c r="I50" i="9"/>
  <c r="H50" i="9"/>
  <c r="I68" i="8" s="1"/>
  <c r="I48" i="8" s="1"/>
  <c r="G50" i="9"/>
  <c r="H28" i="8" s="1"/>
  <c r="F50" i="9"/>
  <c r="G28" i="8" s="1"/>
  <c r="E50" i="9"/>
  <c r="F28" i="8" s="1"/>
  <c r="D50" i="9"/>
  <c r="E28" i="8" s="1"/>
  <c r="C50" i="9"/>
  <c r="B50" i="9"/>
  <c r="C28" i="8" s="1"/>
  <c r="BD49" i="9"/>
  <c r="BC49" i="9"/>
  <c r="BB49" i="9"/>
  <c r="BA49" i="9"/>
  <c r="AZ49" i="9"/>
  <c r="AY49" i="9"/>
  <c r="AX49" i="9"/>
  <c r="AW49" i="9"/>
  <c r="AV49" i="9"/>
  <c r="AU49" i="9"/>
  <c r="AT49" i="9"/>
  <c r="AS49" i="9"/>
  <c r="AR49" i="9"/>
  <c r="AQ49" i="9"/>
  <c r="AO49" i="9"/>
  <c r="AL49" i="9"/>
  <c r="AK49" i="9"/>
  <c r="AJ49" i="9"/>
  <c r="AI49" i="9"/>
  <c r="AH49" i="9"/>
  <c r="AG49" i="9"/>
  <c r="AF49" i="9"/>
  <c r="AE49" i="9"/>
  <c r="AD49" i="9"/>
  <c r="AC49" i="9"/>
  <c r="AA49" i="9"/>
  <c r="Z49" i="9"/>
  <c r="Y49" i="9"/>
  <c r="X49" i="9"/>
  <c r="W49" i="9"/>
  <c r="V49" i="9"/>
  <c r="U49" i="9"/>
  <c r="T49" i="9"/>
  <c r="S49" i="9"/>
  <c r="R49" i="9"/>
  <c r="Q49" i="9"/>
  <c r="P49" i="9"/>
  <c r="O49" i="9"/>
  <c r="M49" i="9"/>
  <c r="L49" i="9"/>
  <c r="K49" i="9"/>
  <c r="J49" i="9"/>
  <c r="I49" i="9"/>
  <c r="H49" i="9"/>
  <c r="I27" i="8" s="1"/>
  <c r="G49" i="9"/>
  <c r="H27" i="8" s="1"/>
  <c r="F49" i="9"/>
  <c r="E49" i="9"/>
  <c r="F67" i="8" s="1"/>
  <c r="F47" i="8" s="1"/>
  <c r="D49" i="9"/>
  <c r="E27" i="8" s="1"/>
  <c r="C49" i="9"/>
  <c r="D27" i="8" s="1"/>
  <c r="B49" i="9"/>
  <c r="C27" i="8" s="1"/>
  <c r="BD48" i="9"/>
  <c r="BC48" i="9"/>
  <c r="BB48" i="9"/>
  <c r="BA48" i="9"/>
  <c r="AZ48" i="9"/>
  <c r="AY48" i="9"/>
  <c r="AX48" i="9"/>
  <c r="AW48" i="9"/>
  <c r="AV48" i="9"/>
  <c r="AU48" i="9"/>
  <c r="AT48" i="9"/>
  <c r="AS48" i="9"/>
  <c r="AR48" i="9"/>
  <c r="AQ48" i="9"/>
  <c r="AO48" i="9"/>
  <c r="AL48" i="9"/>
  <c r="AK48" i="9"/>
  <c r="AJ48" i="9"/>
  <c r="AI48" i="9"/>
  <c r="AH48" i="9"/>
  <c r="AG48" i="9"/>
  <c r="AF48" i="9"/>
  <c r="AE48" i="9"/>
  <c r="AD48" i="9"/>
  <c r="AC48" i="9"/>
  <c r="AA48" i="9"/>
  <c r="Z48" i="9"/>
  <c r="Y48" i="9"/>
  <c r="X48" i="9"/>
  <c r="W48" i="9"/>
  <c r="V48" i="9"/>
  <c r="U48" i="9"/>
  <c r="T48" i="9"/>
  <c r="S48" i="9"/>
  <c r="R48" i="9"/>
  <c r="Q48" i="9"/>
  <c r="P48" i="9"/>
  <c r="O48" i="9"/>
  <c r="M48" i="9"/>
  <c r="L48" i="9"/>
  <c r="K48" i="9"/>
  <c r="J48" i="9"/>
  <c r="I48" i="9"/>
  <c r="H48" i="9"/>
  <c r="I26" i="8" s="1"/>
  <c r="G48" i="9"/>
  <c r="H26" i="8" s="1"/>
  <c r="F48" i="9"/>
  <c r="G26" i="8" s="1"/>
  <c r="E48" i="9"/>
  <c r="F26" i="8" s="1"/>
  <c r="D48" i="9"/>
  <c r="E66" i="8" s="1"/>
  <c r="E46" i="8" s="1"/>
  <c r="C48" i="9"/>
  <c r="B48" i="9"/>
  <c r="C26" i="8" s="1"/>
  <c r="BD47" i="9"/>
  <c r="BC47" i="9"/>
  <c r="BB47" i="9"/>
  <c r="BA47" i="9"/>
  <c r="AZ47" i="9"/>
  <c r="AY47" i="9"/>
  <c r="AX47" i="9"/>
  <c r="AW47" i="9"/>
  <c r="AV47" i="9"/>
  <c r="AU47" i="9"/>
  <c r="AT47" i="9"/>
  <c r="AS47" i="9"/>
  <c r="AR47" i="9"/>
  <c r="AQ47" i="9"/>
  <c r="AO47" i="9"/>
  <c r="AL47" i="9"/>
  <c r="AK47" i="9"/>
  <c r="AJ47" i="9"/>
  <c r="AI47" i="9"/>
  <c r="AH47" i="9"/>
  <c r="AG47" i="9"/>
  <c r="AF47" i="9"/>
  <c r="AE47" i="9"/>
  <c r="AD47" i="9"/>
  <c r="AC47" i="9"/>
  <c r="AA47" i="9"/>
  <c r="Z47" i="9"/>
  <c r="Y47" i="9"/>
  <c r="X47" i="9"/>
  <c r="W47" i="9"/>
  <c r="V47" i="9"/>
  <c r="U47" i="9"/>
  <c r="T47" i="9"/>
  <c r="S47" i="9"/>
  <c r="R47" i="9"/>
  <c r="Q47" i="9"/>
  <c r="P47" i="9"/>
  <c r="O47" i="9"/>
  <c r="M47" i="9"/>
  <c r="L47" i="9"/>
  <c r="K47" i="9"/>
  <c r="J47" i="9"/>
  <c r="I47" i="9"/>
  <c r="H47" i="9"/>
  <c r="I65" i="8" s="1"/>
  <c r="I45" i="8" s="1"/>
  <c r="G47" i="9"/>
  <c r="H25" i="8" s="1"/>
  <c r="F47" i="9"/>
  <c r="G25" i="8" s="1"/>
  <c r="E47" i="9"/>
  <c r="F25" i="8" s="1"/>
  <c r="D47" i="9"/>
  <c r="E65" i="8" s="1"/>
  <c r="E45" i="8" s="1"/>
  <c r="C47" i="9"/>
  <c r="D25" i="8" s="1"/>
  <c r="B47" i="9"/>
  <c r="BD46" i="9"/>
  <c r="BC46" i="9"/>
  <c r="BB46" i="9"/>
  <c r="BA46" i="9"/>
  <c r="AZ46" i="9"/>
  <c r="AY46" i="9"/>
  <c r="AX46" i="9"/>
  <c r="AW46" i="9"/>
  <c r="AV46" i="9"/>
  <c r="AU46" i="9"/>
  <c r="AT46" i="9"/>
  <c r="AS46" i="9"/>
  <c r="AR46" i="9"/>
  <c r="AQ46" i="9"/>
  <c r="AO46" i="9"/>
  <c r="AL46" i="9"/>
  <c r="AK46" i="9"/>
  <c r="AJ46" i="9"/>
  <c r="AI46" i="9"/>
  <c r="AH46" i="9"/>
  <c r="AG46" i="9"/>
  <c r="AF46" i="9"/>
  <c r="AE46" i="9"/>
  <c r="AD46" i="9"/>
  <c r="AC46" i="9"/>
  <c r="AA46" i="9"/>
  <c r="Z46" i="9"/>
  <c r="Y46" i="9"/>
  <c r="X46" i="9"/>
  <c r="W46" i="9"/>
  <c r="V46" i="9"/>
  <c r="U46" i="9"/>
  <c r="T46" i="9"/>
  <c r="S46" i="9"/>
  <c r="R46" i="9"/>
  <c r="Q46" i="9"/>
  <c r="P46" i="9"/>
  <c r="O46" i="9"/>
  <c r="M46" i="9"/>
  <c r="L46" i="9"/>
  <c r="K46" i="9"/>
  <c r="J46" i="9"/>
  <c r="I46" i="9"/>
  <c r="H46" i="9"/>
  <c r="I64" i="8" s="1"/>
  <c r="I44" i="8" s="1"/>
  <c r="G46" i="9"/>
  <c r="H24" i="8" s="1"/>
  <c r="F46" i="9"/>
  <c r="G24" i="8" s="1"/>
  <c r="E46" i="9"/>
  <c r="F24" i="8" s="1"/>
  <c r="D46" i="9"/>
  <c r="E24" i="8" s="1"/>
  <c r="C46" i="9"/>
  <c r="B46" i="9"/>
  <c r="C24" i="8" s="1"/>
  <c r="BD45" i="9"/>
  <c r="BC45" i="9"/>
  <c r="BB45" i="9"/>
  <c r="BA45" i="9"/>
  <c r="AZ45" i="9"/>
  <c r="AY45" i="9"/>
  <c r="AX45" i="9"/>
  <c r="AW45" i="9"/>
  <c r="AV45" i="9"/>
  <c r="AU45" i="9"/>
  <c r="AT45" i="9"/>
  <c r="AS45" i="9"/>
  <c r="AR45" i="9"/>
  <c r="AQ45" i="9"/>
  <c r="AO45" i="9"/>
  <c r="AL45" i="9"/>
  <c r="AK45" i="9"/>
  <c r="AJ45" i="9"/>
  <c r="AI45" i="9"/>
  <c r="AH45" i="9"/>
  <c r="AG45" i="9"/>
  <c r="AF45" i="9"/>
  <c r="AE45" i="9"/>
  <c r="AD45" i="9"/>
  <c r="AC45" i="9"/>
  <c r="AA45" i="9"/>
  <c r="Z45" i="9"/>
  <c r="Y45" i="9"/>
  <c r="X45" i="9"/>
  <c r="W45" i="9"/>
  <c r="V45" i="9"/>
  <c r="U45" i="9"/>
  <c r="T45" i="9"/>
  <c r="S45" i="9"/>
  <c r="R45" i="9"/>
  <c r="Q45" i="9"/>
  <c r="P45" i="9"/>
  <c r="O45" i="9"/>
  <c r="M45" i="9"/>
  <c r="L45" i="9"/>
  <c r="K45" i="9"/>
  <c r="J45" i="9"/>
  <c r="I45" i="9"/>
  <c r="H45" i="9"/>
  <c r="I23" i="8" s="1"/>
  <c r="G45" i="9"/>
  <c r="H23" i="8" s="1"/>
  <c r="F45" i="9"/>
  <c r="E45" i="9"/>
  <c r="F63" i="8" s="1"/>
  <c r="F43" i="8" s="1"/>
  <c r="D45" i="9"/>
  <c r="E23" i="8" s="1"/>
  <c r="C45" i="9"/>
  <c r="D23" i="8" s="1"/>
  <c r="B45" i="9"/>
  <c r="C23" i="8" s="1"/>
  <c r="BD44" i="9"/>
  <c r="BC44" i="9"/>
  <c r="BB44" i="9"/>
  <c r="BA44" i="9"/>
  <c r="AZ44" i="9"/>
  <c r="AY44" i="9"/>
  <c r="AX44" i="9"/>
  <c r="AW44" i="9"/>
  <c r="AV44" i="9"/>
  <c r="AU44" i="9"/>
  <c r="AT44" i="9"/>
  <c r="AS44" i="9"/>
  <c r="AR44" i="9"/>
  <c r="AQ44" i="9"/>
  <c r="AO44" i="9"/>
  <c r="AL44" i="9"/>
  <c r="AK44" i="9"/>
  <c r="AJ44" i="9"/>
  <c r="AI44" i="9"/>
  <c r="AH44" i="9"/>
  <c r="AG44" i="9"/>
  <c r="AF44" i="9"/>
  <c r="AE44" i="9"/>
  <c r="AD44" i="9"/>
  <c r="AC44" i="9"/>
  <c r="AA44" i="9"/>
  <c r="Z44" i="9"/>
  <c r="Y44" i="9"/>
  <c r="X44" i="9"/>
  <c r="W44" i="9"/>
  <c r="V44" i="9"/>
  <c r="U44" i="9"/>
  <c r="T44" i="9"/>
  <c r="S44" i="9"/>
  <c r="R44" i="9"/>
  <c r="Q44" i="9"/>
  <c r="P44" i="9"/>
  <c r="O44" i="9"/>
  <c r="M44" i="9"/>
  <c r="L44" i="9"/>
  <c r="K44" i="9"/>
  <c r="J44" i="9"/>
  <c r="I44" i="9"/>
  <c r="H44" i="9"/>
  <c r="I22" i="8" s="1"/>
  <c r="G44" i="9"/>
  <c r="H22" i="8" s="1"/>
  <c r="F44" i="9"/>
  <c r="G22" i="8" s="1"/>
  <c r="E44" i="9"/>
  <c r="F22" i="8" s="1"/>
  <c r="D44" i="9"/>
  <c r="E62" i="8" s="1"/>
  <c r="E42" i="8" s="1"/>
  <c r="C44" i="9"/>
  <c r="B44" i="9"/>
  <c r="C22" i="8" s="1"/>
  <c r="BD43" i="9"/>
  <c r="BC43" i="9"/>
  <c r="BB43" i="9"/>
  <c r="BA43" i="9"/>
  <c r="AZ43" i="9"/>
  <c r="AY43" i="9"/>
  <c r="AX43" i="9"/>
  <c r="AW43" i="9"/>
  <c r="AV43" i="9"/>
  <c r="AU43" i="9"/>
  <c r="AT43" i="9"/>
  <c r="AS43" i="9"/>
  <c r="AR43" i="9"/>
  <c r="AQ43" i="9"/>
  <c r="AO43" i="9"/>
  <c r="AL43" i="9"/>
  <c r="AK43" i="9"/>
  <c r="AJ43" i="9"/>
  <c r="AI43" i="9"/>
  <c r="AH43" i="9"/>
  <c r="AG43" i="9"/>
  <c r="AF43" i="9"/>
  <c r="AE43" i="9"/>
  <c r="AD43" i="9"/>
  <c r="AC43" i="9"/>
  <c r="AA43" i="9"/>
  <c r="Z43" i="9"/>
  <c r="Y43" i="9"/>
  <c r="X43" i="9"/>
  <c r="W43" i="9"/>
  <c r="V43" i="9"/>
  <c r="U43" i="9"/>
  <c r="T43" i="9"/>
  <c r="S43" i="9"/>
  <c r="R43" i="9"/>
  <c r="Q43" i="9"/>
  <c r="P43" i="9"/>
  <c r="O43" i="9"/>
  <c r="M43" i="9"/>
  <c r="L43" i="9"/>
  <c r="K43" i="9"/>
  <c r="J43" i="9"/>
  <c r="I43" i="9"/>
  <c r="H43" i="9"/>
  <c r="I61" i="8" s="1"/>
  <c r="I41" i="8" s="1"/>
  <c r="G43" i="9"/>
  <c r="H21" i="8" s="1"/>
  <c r="F43" i="9"/>
  <c r="G21" i="8" s="1"/>
  <c r="E43" i="9"/>
  <c r="F21" i="8" s="1"/>
  <c r="D43" i="9"/>
  <c r="E61" i="8" s="1"/>
  <c r="E41" i="8" s="1"/>
  <c r="C43" i="9"/>
  <c r="D21" i="8" s="1"/>
  <c r="B43" i="9"/>
  <c r="BD42" i="9"/>
  <c r="BC42" i="9"/>
  <c r="BB42" i="9"/>
  <c r="BA42" i="9"/>
  <c r="AZ42" i="9"/>
  <c r="AY42" i="9"/>
  <c r="AX42" i="9"/>
  <c r="AW42" i="9"/>
  <c r="AV42" i="9"/>
  <c r="AU42" i="9"/>
  <c r="AT42" i="9"/>
  <c r="AS42" i="9"/>
  <c r="AR42" i="9"/>
  <c r="AQ42" i="9"/>
  <c r="AO42" i="9"/>
  <c r="AL42" i="9"/>
  <c r="AK42" i="9"/>
  <c r="AJ42" i="9"/>
  <c r="AI42" i="9"/>
  <c r="AH42" i="9"/>
  <c r="AG42" i="9"/>
  <c r="AF42" i="9"/>
  <c r="AE42" i="9"/>
  <c r="AD42" i="9"/>
  <c r="AC42" i="9"/>
  <c r="AA42" i="9"/>
  <c r="Z42" i="9"/>
  <c r="Y42" i="9"/>
  <c r="X42" i="9"/>
  <c r="W42" i="9"/>
  <c r="V42" i="9"/>
  <c r="U42" i="9"/>
  <c r="T42" i="9"/>
  <c r="S42" i="9"/>
  <c r="R42" i="9"/>
  <c r="Q42" i="9"/>
  <c r="P42" i="9"/>
  <c r="O42" i="9"/>
  <c r="M42" i="9"/>
  <c r="L42" i="9"/>
  <c r="K42" i="9"/>
  <c r="J42" i="9"/>
  <c r="I42" i="9"/>
  <c r="H42" i="9"/>
  <c r="I60" i="8" s="1"/>
  <c r="I40" i="8" s="1"/>
  <c r="G42" i="9"/>
  <c r="H20" i="8" s="1"/>
  <c r="F42" i="9"/>
  <c r="G20" i="8" s="1"/>
  <c r="E42" i="9"/>
  <c r="F60" i="8" s="1"/>
  <c r="F40" i="8" s="1"/>
  <c r="D42" i="9"/>
  <c r="E20" i="8" s="1"/>
  <c r="C42" i="9"/>
  <c r="B42" i="9"/>
  <c r="C20" i="8" s="1"/>
  <c r="BD41" i="9"/>
  <c r="BC41" i="9"/>
  <c r="BB41" i="9"/>
  <c r="BA41" i="9"/>
  <c r="AZ41" i="9"/>
  <c r="AY41" i="9"/>
  <c r="AX41" i="9"/>
  <c r="AW41" i="9"/>
  <c r="AV41" i="9"/>
  <c r="AU41" i="9"/>
  <c r="AT41" i="9"/>
  <c r="AS41" i="9"/>
  <c r="AR41" i="9"/>
  <c r="AQ41" i="9"/>
  <c r="AO41" i="9"/>
  <c r="AL41" i="9"/>
  <c r="AK41" i="9"/>
  <c r="AJ41" i="9"/>
  <c r="AI41" i="9"/>
  <c r="AH41" i="9"/>
  <c r="AG41" i="9"/>
  <c r="AF41" i="9"/>
  <c r="AE41" i="9"/>
  <c r="AD41" i="9"/>
  <c r="AC41" i="9"/>
  <c r="AA41" i="9"/>
  <c r="Z41" i="9"/>
  <c r="Y41" i="9"/>
  <c r="X41" i="9"/>
  <c r="W41" i="9"/>
  <c r="V41" i="9"/>
  <c r="U41" i="9"/>
  <c r="T41" i="9"/>
  <c r="S41" i="9"/>
  <c r="R41" i="9"/>
  <c r="Q41" i="9"/>
  <c r="P41" i="9"/>
  <c r="O41" i="9"/>
  <c r="M41" i="9"/>
  <c r="L41" i="9"/>
  <c r="K41" i="9"/>
  <c r="J41" i="9"/>
  <c r="I41" i="9"/>
  <c r="H41" i="9"/>
  <c r="I19" i="8" s="1"/>
  <c r="G41" i="9"/>
  <c r="H19" i="8" s="1"/>
  <c r="F41" i="9"/>
  <c r="E41" i="9"/>
  <c r="F59" i="8" s="1"/>
  <c r="F39" i="8" s="1"/>
  <c r="D41" i="9"/>
  <c r="E19" i="8" s="1"/>
  <c r="C41" i="9"/>
  <c r="D19" i="8" s="1"/>
  <c r="B41" i="9"/>
  <c r="C19" i="8" s="1"/>
  <c r="BD40" i="9"/>
  <c r="BC40" i="9"/>
  <c r="BB40" i="9"/>
  <c r="BA40" i="9"/>
  <c r="AZ40" i="9"/>
  <c r="AY40" i="9"/>
  <c r="AX40" i="9"/>
  <c r="AW40" i="9"/>
  <c r="AV40" i="9"/>
  <c r="AU40" i="9"/>
  <c r="AT40" i="9"/>
  <c r="AS40" i="9"/>
  <c r="AR40" i="9"/>
  <c r="AQ40" i="9"/>
  <c r="AO40" i="9"/>
  <c r="AL40" i="9"/>
  <c r="AK40" i="9"/>
  <c r="AJ40" i="9"/>
  <c r="AI40" i="9"/>
  <c r="AH40" i="9"/>
  <c r="AG40" i="9"/>
  <c r="AF40" i="9"/>
  <c r="AE40" i="9"/>
  <c r="AD40" i="9"/>
  <c r="AC40" i="9"/>
  <c r="AA40" i="9"/>
  <c r="Z40" i="9"/>
  <c r="Y40" i="9"/>
  <c r="X40" i="9"/>
  <c r="W40" i="9"/>
  <c r="V40" i="9"/>
  <c r="U40" i="9"/>
  <c r="T40" i="9"/>
  <c r="S40" i="9"/>
  <c r="R40" i="9"/>
  <c r="Q40" i="9"/>
  <c r="P40" i="9"/>
  <c r="O40" i="9"/>
  <c r="M40" i="9"/>
  <c r="L40" i="9"/>
  <c r="K40" i="9"/>
  <c r="J40" i="9"/>
  <c r="I40" i="9"/>
  <c r="H40" i="9"/>
  <c r="I18" i="8" s="1"/>
  <c r="G40" i="9"/>
  <c r="H18" i="8" s="1"/>
  <c r="F40" i="9"/>
  <c r="G18" i="8" s="1"/>
  <c r="E40" i="9"/>
  <c r="F18" i="8" s="1"/>
  <c r="D40" i="9"/>
  <c r="E58" i="8" s="1"/>
  <c r="E38" i="8" s="1"/>
  <c r="C40" i="9"/>
  <c r="B40" i="9"/>
  <c r="C18" i="8" s="1"/>
  <c r="BD39" i="9"/>
  <c r="BC39" i="9"/>
  <c r="BB39" i="9"/>
  <c r="BB51" i="9" s="1"/>
  <c r="BA39" i="9"/>
  <c r="AZ39" i="9"/>
  <c r="AY39" i="9"/>
  <c r="AX39" i="9"/>
  <c r="AX51" i="9" s="1"/>
  <c r="AW39" i="9"/>
  <c r="AV39" i="9"/>
  <c r="AU39" i="9"/>
  <c r="AT39" i="9"/>
  <c r="AT51" i="9" s="1"/>
  <c r="AS39" i="9"/>
  <c r="AR39" i="9"/>
  <c r="AQ39" i="9"/>
  <c r="AO39" i="9"/>
  <c r="AO51" i="9" s="1"/>
  <c r="AL39" i="9"/>
  <c r="AK39" i="9"/>
  <c r="AJ39" i="9"/>
  <c r="AI39" i="9"/>
  <c r="AI51" i="9" s="1"/>
  <c r="AH39" i="9"/>
  <c r="AG39" i="9"/>
  <c r="AF39" i="9"/>
  <c r="AE39" i="9"/>
  <c r="AE51" i="9" s="1"/>
  <c r="AD39" i="9"/>
  <c r="AC39" i="9"/>
  <c r="AA39" i="9"/>
  <c r="Z39" i="9"/>
  <c r="Z51" i="9" s="1"/>
  <c r="Y39" i="9"/>
  <c r="X39" i="9"/>
  <c r="W39" i="9"/>
  <c r="V39" i="9"/>
  <c r="V51" i="9" s="1"/>
  <c r="U39" i="9"/>
  <c r="T39" i="9"/>
  <c r="S39" i="9"/>
  <c r="R39" i="9"/>
  <c r="R51" i="9" s="1"/>
  <c r="Q39" i="9"/>
  <c r="P39" i="9"/>
  <c r="O39" i="9"/>
  <c r="M39" i="9"/>
  <c r="M51" i="9" s="1"/>
  <c r="L39" i="9"/>
  <c r="K39" i="9"/>
  <c r="J39" i="9"/>
  <c r="I39" i="9"/>
  <c r="I51" i="9" s="1"/>
  <c r="H39" i="9"/>
  <c r="I57" i="8" s="1"/>
  <c r="I37" i="8" s="1"/>
  <c r="G39" i="9"/>
  <c r="H17" i="8" s="1"/>
  <c r="F39" i="9"/>
  <c r="G17" i="8" s="1"/>
  <c r="E39" i="9"/>
  <c r="D39" i="9"/>
  <c r="E57" i="8" s="1"/>
  <c r="E37" i="8" s="1"/>
  <c r="C39" i="9"/>
  <c r="D17" i="8" s="1"/>
  <c r="B39" i="9"/>
  <c r="BD38" i="9"/>
  <c r="BC38" i="9"/>
  <c r="BB38" i="9"/>
  <c r="BA38" i="9"/>
  <c r="AZ38" i="9"/>
  <c r="AY38" i="9"/>
  <c r="AX38" i="9"/>
  <c r="AW38" i="9"/>
  <c r="AV38" i="9"/>
  <c r="AU38" i="9"/>
  <c r="AT38" i="9"/>
  <c r="AS38" i="9"/>
  <c r="AR38" i="9"/>
  <c r="AQ38" i="9"/>
  <c r="AO38" i="9"/>
  <c r="AL38" i="9"/>
  <c r="AK38" i="9"/>
  <c r="AJ38" i="9"/>
  <c r="AI38" i="9"/>
  <c r="AH38" i="9"/>
  <c r="AG38" i="9"/>
  <c r="AF38" i="9"/>
  <c r="AE38" i="9"/>
  <c r="AD38" i="9"/>
  <c r="AC38" i="9"/>
  <c r="AA38" i="9"/>
  <c r="Z38" i="9"/>
  <c r="Y38" i="9"/>
  <c r="X38" i="9"/>
  <c r="W38" i="9"/>
  <c r="V38" i="9"/>
  <c r="U38" i="9"/>
  <c r="T38" i="9"/>
  <c r="S38" i="9"/>
  <c r="R38" i="9"/>
  <c r="Q38" i="9"/>
  <c r="P38" i="9"/>
  <c r="O38" i="9"/>
  <c r="M38" i="9"/>
  <c r="L38" i="9"/>
  <c r="K38" i="9"/>
  <c r="J38" i="9"/>
  <c r="I38" i="9"/>
  <c r="H38" i="9"/>
  <c r="I56" i="8" s="1"/>
  <c r="I36" i="8" s="1"/>
  <c r="G38" i="9"/>
  <c r="H16" i="8" s="1"/>
  <c r="F38" i="9"/>
  <c r="G16" i="8" s="1"/>
  <c r="E38" i="9"/>
  <c r="F16" i="8" s="1"/>
  <c r="D38" i="9"/>
  <c r="E16" i="8" s="1"/>
  <c r="C38" i="9"/>
  <c r="B38" i="9"/>
  <c r="C16" i="8" s="1"/>
  <c r="AW36" i="9"/>
  <c r="AX36" i="9" s="1"/>
  <c r="AY36" i="9" s="1"/>
  <c r="AZ36" i="9" s="1"/>
  <c r="BA36" i="9" s="1"/>
  <c r="BB36" i="9" s="1"/>
  <c r="BC36" i="9" s="1"/>
  <c r="BD36" i="9" s="1"/>
  <c r="Z36" i="9"/>
  <c r="G36" i="9"/>
  <c r="E36" i="9"/>
  <c r="BE33" i="9"/>
  <c r="BE32" i="9"/>
  <c r="BE31" i="9"/>
  <c r="BE30" i="9"/>
  <c r="BE29" i="9"/>
  <c r="BE28" i="9"/>
  <c r="BE27" i="9"/>
  <c r="BE26" i="9"/>
  <c r="BE25" i="9"/>
  <c r="BE24" i="9"/>
  <c r="BE23" i="9"/>
  <c r="BE22" i="9"/>
  <c r="BE21" i="9"/>
  <c r="BE16" i="9"/>
  <c r="BE15" i="9"/>
  <c r="BE14" i="9"/>
  <c r="BE13" i="9"/>
  <c r="BE12" i="9"/>
  <c r="BE11" i="9"/>
  <c r="BE10" i="9"/>
  <c r="BE9" i="9"/>
  <c r="BE8" i="9"/>
  <c r="BE7" i="9"/>
  <c r="BE6" i="9"/>
  <c r="BE5" i="9"/>
  <c r="BE4" i="9"/>
  <c r="C3" i="9"/>
  <c r="D3" i="9" s="1"/>
  <c r="E3" i="9" s="1"/>
  <c r="F3" i="9" s="1"/>
  <c r="G3" i="9" s="1"/>
  <c r="H3" i="9" s="1"/>
  <c r="I3" i="9" s="1"/>
  <c r="J3" i="9" s="1"/>
  <c r="K3" i="9" s="1"/>
  <c r="L3" i="9" s="1"/>
  <c r="M3" i="9" s="1"/>
  <c r="O3" i="9" s="1"/>
  <c r="P3" i="9" s="1"/>
  <c r="Q3" i="9" s="1"/>
  <c r="R3" i="9" s="1"/>
  <c r="S3" i="9" s="1"/>
  <c r="T3" i="9" s="1"/>
  <c r="U3" i="9" s="1"/>
  <c r="V3" i="9" s="1"/>
  <c r="W3" i="9" s="1"/>
  <c r="X3" i="9" s="1"/>
  <c r="Y3" i="9" s="1"/>
  <c r="Z3" i="9" s="1"/>
  <c r="AA3" i="9" s="1"/>
  <c r="AC3" i="9" s="1"/>
  <c r="AD3" i="9" s="1"/>
  <c r="AE3" i="9" s="1"/>
  <c r="AF3" i="9" s="1"/>
  <c r="AG3" i="9" s="1"/>
  <c r="AH3" i="9" s="1"/>
  <c r="AI3" i="9" s="1"/>
  <c r="AJ3" i="9" s="1"/>
  <c r="AK3" i="9" s="1"/>
  <c r="AL3" i="9" s="1"/>
  <c r="AM3" i="9" s="1"/>
  <c r="AN3" i="9" s="1"/>
  <c r="AO3" i="9" s="1"/>
  <c r="AQ3" i="9" s="1"/>
  <c r="AR3" i="9" s="1"/>
  <c r="AS3" i="9" s="1"/>
  <c r="AT3" i="9" s="1"/>
  <c r="AU3" i="9" s="1"/>
  <c r="AV3" i="9" s="1"/>
  <c r="AW3" i="9" s="1"/>
  <c r="AX3" i="9" s="1"/>
  <c r="AY3" i="9" s="1"/>
  <c r="AZ3" i="9" s="1"/>
  <c r="BA3" i="9" s="1"/>
  <c r="BB3" i="9" s="1"/>
  <c r="BC3" i="9" s="1"/>
  <c r="BD3" i="9" s="1"/>
  <c r="I2" i="9"/>
  <c r="J2" i="9" s="1"/>
  <c r="K2" i="9" s="1"/>
  <c r="L2" i="9" s="1"/>
  <c r="M2" i="9" s="1"/>
  <c r="O2" i="9" s="1"/>
  <c r="P2" i="9" s="1"/>
  <c r="Q2" i="9" s="1"/>
  <c r="R2" i="9" s="1"/>
  <c r="S2" i="9" s="1"/>
  <c r="T2" i="9" s="1"/>
  <c r="U2" i="9" s="1"/>
  <c r="V2" i="9" s="1"/>
  <c r="W2" i="9" s="1"/>
  <c r="X2" i="9" s="1"/>
  <c r="Y2" i="9" s="1"/>
  <c r="Z2" i="9" s="1"/>
  <c r="AA2" i="9" s="1"/>
  <c r="AC2" i="9" s="1"/>
  <c r="AD2" i="9" s="1"/>
  <c r="AE2" i="9" s="1"/>
  <c r="AF2" i="9" s="1"/>
  <c r="AG2" i="9" s="1"/>
  <c r="AH2" i="9" s="1"/>
  <c r="AI2" i="9" s="1"/>
  <c r="AJ2" i="9" s="1"/>
  <c r="AK2" i="9" s="1"/>
  <c r="AL2" i="9" s="1"/>
  <c r="AM2" i="9" s="1"/>
  <c r="AN2" i="9" s="1"/>
  <c r="AO2" i="9" s="1"/>
  <c r="AQ2" i="9" s="1"/>
  <c r="AR2" i="9" s="1"/>
  <c r="AS2" i="9" s="1"/>
  <c r="AT2" i="9" s="1"/>
  <c r="AU2" i="9" s="1"/>
  <c r="AV2" i="9" s="1"/>
  <c r="AW2" i="9" s="1"/>
  <c r="AX2" i="9" s="1"/>
  <c r="AY2" i="9" s="1"/>
  <c r="AZ2" i="9" s="1"/>
  <c r="BA2" i="9" s="1"/>
  <c r="BB2" i="9" s="1"/>
  <c r="BC2" i="9" s="1"/>
  <c r="BD2" i="9" s="1"/>
  <c r="F2" i="9"/>
  <c r="G2" i="9" s="1"/>
  <c r="H2" i="9" s="1"/>
  <c r="E2" i="9"/>
  <c r="D2" i="9"/>
  <c r="C2" i="9"/>
  <c r="D55" i="8"/>
  <c r="E55" i="8" s="1"/>
  <c r="F55" i="8" s="1"/>
  <c r="G55" i="8" s="1"/>
  <c r="H55" i="8" s="1"/>
  <c r="I55" i="8" s="1"/>
  <c r="J55" i="8" s="1"/>
  <c r="K55" i="8" s="1"/>
  <c r="L55" i="8" s="1"/>
  <c r="M55" i="8" s="1"/>
  <c r="N55" i="8" s="1"/>
  <c r="P55" i="8" s="1"/>
  <c r="Q55" i="8" s="1"/>
  <c r="R55" i="8" s="1"/>
  <c r="S55" i="8" s="1"/>
  <c r="T55" i="8" s="1"/>
  <c r="U55" i="8" s="1"/>
  <c r="V55" i="8" s="1"/>
  <c r="W55" i="8" s="1"/>
  <c r="X55" i="8" s="1"/>
  <c r="Y55" i="8" s="1"/>
  <c r="Z55" i="8" s="1"/>
  <c r="AA55" i="8" s="1"/>
  <c r="AB55" i="8" s="1"/>
  <c r="AD55" i="8" s="1"/>
  <c r="AE55" i="8" s="1"/>
  <c r="AF55" i="8" s="1"/>
  <c r="AG55" i="8" s="1"/>
  <c r="AH55" i="8" s="1"/>
  <c r="AI55" i="8" s="1"/>
  <c r="AJ55" i="8" s="1"/>
  <c r="AK55" i="8" s="1"/>
  <c r="AL55" i="8" s="1"/>
  <c r="AM55" i="8" s="1"/>
  <c r="AN55" i="8" s="1"/>
  <c r="AO55" i="8" s="1"/>
  <c r="AP55" i="8" s="1"/>
  <c r="AR55" i="8" s="1"/>
  <c r="AS55" i="8" s="1"/>
  <c r="AT55" i="8" s="1"/>
  <c r="AU55" i="8" s="1"/>
  <c r="AV55" i="8" s="1"/>
  <c r="AW55" i="8" s="1"/>
  <c r="AX55" i="8" s="1"/>
  <c r="AY55" i="8" s="1"/>
  <c r="AZ55" i="8" s="1"/>
  <c r="BA55" i="8" s="1"/>
  <c r="BB55" i="8" s="1"/>
  <c r="BC55" i="8" s="1"/>
  <c r="BD55" i="8" s="1"/>
  <c r="BE55" i="8" s="1"/>
  <c r="D54" i="8"/>
  <c r="E54" i="8" s="1"/>
  <c r="F54" i="8" s="1"/>
  <c r="G54" i="8" s="1"/>
  <c r="H54" i="8" s="1"/>
  <c r="I54" i="8" s="1"/>
  <c r="J54" i="8" s="1"/>
  <c r="K54" i="8" s="1"/>
  <c r="L54" i="8" s="1"/>
  <c r="M54" i="8" s="1"/>
  <c r="N54" i="8" s="1"/>
  <c r="P54" i="8" s="1"/>
  <c r="Q54" i="8" s="1"/>
  <c r="R54" i="8" s="1"/>
  <c r="S54" i="8" s="1"/>
  <c r="T54" i="8" s="1"/>
  <c r="U54" i="8" s="1"/>
  <c r="V54" i="8" s="1"/>
  <c r="W54" i="8" s="1"/>
  <c r="X54" i="8" s="1"/>
  <c r="Y54" i="8" s="1"/>
  <c r="Z54" i="8" s="1"/>
  <c r="AA54" i="8" s="1"/>
  <c r="AB54" i="8" s="1"/>
  <c r="AD54" i="8" s="1"/>
  <c r="AE54" i="8" s="1"/>
  <c r="AF54" i="8" s="1"/>
  <c r="AG54" i="8" s="1"/>
  <c r="AH54" i="8" s="1"/>
  <c r="AI54" i="8" s="1"/>
  <c r="AJ54" i="8" s="1"/>
  <c r="AK54" i="8" s="1"/>
  <c r="AL54" i="8" s="1"/>
  <c r="AM54" i="8" s="1"/>
  <c r="AN54" i="8" s="1"/>
  <c r="AO54" i="8" s="1"/>
  <c r="AP54" i="8" s="1"/>
  <c r="AR54" i="8" s="1"/>
  <c r="AS54" i="8" s="1"/>
  <c r="AT54" i="8" s="1"/>
  <c r="AU54" i="8" s="1"/>
  <c r="AV54" i="8" s="1"/>
  <c r="AW54" i="8" s="1"/>
  <c r="AX54" i="8" s="1"/>
  <c r="AY54" i="8" s="1"/>
  <c r="AZ54" i="8" s="1"/>
  <c r="BA54" i="8" s="1"/>
  <c r="BB54" i="8" s="1"/>
  <c r="BC54" i="8" s="1"/>
  <c r="BD54" i="8" s="1"/>
  <c r="BE54" i="8" s="1"/>
  <c r="AP53" i="8"/>
  <c r="AR53" i="8" s="1"/>
  <c r="AS53" i="8" s="1"/>
  <c r="AT53" i="8" s="1"/>
  <c r="AU53" i="8" s="1"/>
  <c r="AV53" i="8" s="1"/>
  <c r="AW53" i="8" s="1"/>
  <c r="AX53" i="8" s="1"/>
  <c r="AY53" i="8" s="1"/>
  <c r="AZ53" i="8" s="1"/>
  <c r="BA53" i="8" s="1"/>
  <c r="BB53" i="8" s="1"/>
  <c r="BC53" i="8" s="1"/>
  <c r="BD53" i="8" s="1"/>
  <c r="BE53" i="8" s="1"/>
  <c r="D53" i="8"/>
  <c r="E53" i="8" s="1"/>
  <c r="F53" i="8" s="1"/>
  <c r="G53" i="8" s="1"/>
  <c r="H53" i="8" s="1"/>
  <c r="I53" i="8" s="1"/>
  <c r="J53" i="8" s="1"/>
  <c r="K53" i="8" s="1"/>
  <c r="L53" i="8" s="1"/>
  <c r="M53" i="8" s="1"/>
  <c r="N53" i="8" s="1"/>
  <c r="P53" i="8" s="1"/>
  <c r="Q53" i="8" s="1"/>
  <c r="R53" i="8" s="1"/>
  <c r="S53" i="8" s="1"/>
  <c r="T53" i="8" s="1"/>
  <c r="U53" i="8" s="1"/>
  <c r="V53" i="8" s="1"/>
  <c r="W53" i="8" s="1"/>
  <c r="X53" i="8" s="1"/>
  <c r="Y53" i="8" s="1"/>
  <c r="Z53" i="8" s="1"/>
  <c r="AA53" i="8" s="1"/>
  <c r="AB53" i="8" s="1"/>
  <c r="AD53" i="8" s="1"/>
  <c r="AE53" i="8" s="1"/>
  <c r="AF53" i="8" s="1"/>
  <c r="AG53" i="8" s="1"/>
  <c r="AH53" i="8" s="1"/>
  <c r="AI53" i="8" s="1"/>
  <c r="AJ53" i="8" s="1"/>
  <c r="AK53" i="8" s="1"/>
  <c r="AL53" i="8" s="1"/>
  <c r="AM53" i="8" s="1"/>
  <c r="AN53" i="8" s="1"/>
  <c r="AO53" i="8" s="1"/>
  <c r="D35" i="8"/>
  <c r="E35" i="8" s="1"/>
  <c r="F35" i="8" s="1"/>
  <c r="G35" i="8" s="1"/>
  <c r="H35" i="8" s="1"/>
  <c r="I35" i="8" s="1"/>
  <c r="J35" i="8" s="1"/>
  <c r="K35" i="8" s="1"/>
  <c r="L35" i="8" s="1"/>
  <c r="M35" i="8" s="1"/>
  <c r="N35" i="8" s="1"/>
  <c r="P35" i="8" s="1"/>
  <c r="Q35" i="8" s="1"/>
  <c r="R35" i="8" s="1"/>
  <c r="S35" i="8" s="1"/>
  <c r="T35" i="8" s="1"/>
  <c r="U35" i="8" s="1"/>
  <c r="V35" i="8" s="1"/>
  <c r="W35" i="8" s="1"/>
  <c r="X35" i="8" s="1"/>
  <c r="Y35" i="8" s="1"/>
  <c r="Z35" i="8" s="1"/>
  <c r="AA35" i="8" s="1"/>
  <c r="AB35" i="8" s="1"/>
  <c r="AD35" i="8" s="1"/>
  <c r="AE35" i="8" s="1"/>
  <c r="AF35" i="8" s="1"/>
  <c r="AG35" i="8" s="1"/>
  <c r="AH35" i="8" s="1"/>
  <c r="AI35" i="8" s="1"/>
  <c r="AJ35" i="8" s="1"/>
  <c r="AK35" i="8" s="1"/>
  <c r="AL35" i="8" s="1"/>
  <c r="AM35" i="8" s="1"/>
  <c r="AN35" i="8" s="1"/>
  <c r="AO35" i="8" s="1"/>
  <c r="AP35" i="8" s="1"/>
  <c r="AR35" i="8" s="1"/>
  <c r="AS35" i="8" s="1"/>
  <c r="AT35" i="8" s="1"/>
  <c r="AU35" i="8" s="1"/>
  <c r="AV35" i="8" s="1"/>
  <c r="AW35" i="8" s="1"/>
  <c r="AX35" i="8" s="1"/>
  <c r="AY35" i="8" s="1"/>
  <c r="AZ35" i="8" s="1"/>
  <c r="BA35" i="8" s="1"/>
  <c r="BB35" i="8" s="1"/>
  <c r="BC35" i="8" s="1"/>
  <c r="BD35" i="8" s="1"/>
  <c r="BE35" i="8" s="1"/>
  <c r="D34" i="8"/>
  <c r="E34" i="8" s="1"/>
  <c r="F34" i="8" s="1"/>
  <c r="G34" i="8" s="1"/>
  <c r="H34" i="8" s="1"/>
  <c r="I34" i="8" s="1"/>
  <c r="J34" i="8" s="1"/>
  <c r="K34" i="8" s="1"/>
  <c r="L34" i="8" s="1"/>
  <c r="M34" i="8" s="1"/>
  <c r="N34" i="8" s="1"/>
  <c r="P34" i="8" s="1"/>
  <c r="Q34" i="8" s="1"/>
  <c r="R34" i="8" s="1"/>
  <c r="S34" i="8" s="1"/>
  <c r="T34" i="8" s="1"/>
  <c r="U34" i="8" s="1"/>
  <c r="V34" i="8" s="1"/>
  <c r="W34" i="8" s="1"/>
  <c r="X34" i="8" s="1"/>
  <c r="Y34" i="8" s="1"/>
  <c r="Z34" i="8" s="1"/>
  <c r="AA34" i="8" s="1"/>
  <c r="AB34" i="8" s="1"/>
  <c r="AD34" i="8" s="1"/>
  <c r="AE34" i="8" s="1"/>
  <c r="AF34" i="8" s="1"/>
  <c r="AG34" i="8" s="1"/>
  <c r="AH34" i="8" s="1"/>
  <c r="AI34" i="8" s="1"/>
  <c r="AJ34" i="8" s="1"/>
  <c r="AK34" i="8" s="1"/>
  <c r="AL34" i="8" s="1"/>
  <c r="AM34" i="8" s="1"/>
  <c r="AN34" i="8" s="1"/>
  <c r="AO34" i="8" s="1"/>
  <c r="AP34" i="8" s="1"/>
  <c r="AR34" i="8" s="1"/>
  <c r="AS34" i="8" s="1"/>
  <c r="AT34" i="8" s="1"/>
  <c r="AU34" i="8" s="1"/>
  <c r="AV34" i="8" s="1"/>
  <c r="AW34" i="8" s="1"/>
  <c r="AX34" i="8" s="1"/>
  <c r="AY34" i="8" s="1"/>
  <c r="AZ34" i="8" s="1"/>
  <c r="BA34" i="8" s="1"/>
  <c r="BB34" i="8" s="1"/>
  <c r="BC34" i="8" s="1"/>
  <c r="BD34" i="8" s="1"/>
  <c r="BE34" i="8" s="1"/>
  <c r="D33" i="8"/>
  <c r="E33" i="8" s="1"/>
  <c r="F33" i="8" s="1"/>
  <c r="G33" i="8" s="1"/>
  <c r="H33" i="8" s="1"/>
  <c r="I33" i="8" s="1"/>
  <c r="J33" i="8" s="1"/>
  <c r="K33" i="8" s="1"/>
  <c r="L33" i="8" s="1"/>
  <c r="M33" i="8" s="1"/>
  <c r="N33" i="8" s="1"/>
  <c r="P33" i="8" s="1"/>
  <c r="Q33" i="8" s="1"/>
  <c r="R33" i="8" s="1"/>
  <c r="S33" i="8" s="1"/>
  <c r="T33" i="8" s="1"/>
  <c r="U33" i="8" s="1"/>
  <c r="V33" i="8" s="1"/>
  <c r="W33" i="8" s="1"/>
  <c r="X33" i="8" s="1"/>
  <c r="Y33" i="8" s="1"/>
  <c r="Z33" i="8" s="1"/>
  <c r="AA33" i="8" s="1"/>
  <c r="AB33" i="8" s="1"/>
  <c r="AD33" i="8" s="1"/>
  <c r="AE33" i="8" s="1"/>
  <c r="AF33" i="8" s="1"/>
  <c r="AG33" i="8" s="1"/>
  <c r="AH33" i="8" s="1"/>
  <c r="AI33" i="8" s="1"/>
  <c r="AJ33" i="8" s="1"/>
  <c r="AK33" i="8" s="1"/>
  <c r="AL33" i="8" s="1"/>
  <c r="AM33" i="8" s="1"/>
  <c r="AN33" i="8" s="1"/>
  <c r="AO33" i="8" s="1"/>
  <c r="AP33" i="8" s="1"/>
  <c r="AR33" i="8" s="1"/>
  <c r="AS33" i="8" s="1"/>
  <c r="AT33" i="8" s="1"/>
  <c r="AU33" i="8" s="1"/>
  <c r="AV33" i="8" s="1"/>
  <c r="AW33" i="8" s="1"/>
  <c r="AX33" i="8" s="1"/>
  <c r="AY33" i="8" s="1"/>
  <c r="AZ33" i="8" s="1"/>
  <c r="BA33" i="8" s="1"/>
  <c r="BB33" i="8" s="1"/>
  <c r="BC33" i="8" s="1"/>
  <c r="BD33" i="8" s="1"/>
  <c r="BE33" i="8" s="1"/>
  <c r="Y29" i="8"/>
  <c r="AJ29" i="8"/>
  <c r="D15" i="8"/>
  <c r="E15" i="8" s="1"/>
  <c r="F15" i="8" s="1"/>
  <c r="G15" i="8" s="1"/>
  <c r="H15" i="8" s="1"/>
  <c r="I15" i="8" s="1"/>
  <c r="J15" i="8" s="1"/>
  <c r="K15" i="8" s="1"/>
  <c r="L15" i="8" s="1"/>
  <c r="M15" i="8" s="1"/>
  <c r="N15" i="8" s="1"/>
  <c r="P15" i="8" s="1"/>
  <c r="Q15" i="8" s="1"/>
  <c r="R15" i="8" s="1"/>
  <c r="S15" i="8" s="1"/>
  <c r="T15" i="8" s="1"/>
  <c r="U15" i="8" s="1"/>
  <c r="V15" i="8" s="1"/>
  <c r="W15" i="8" s="1"/>
  <c r="X15" i="8" s="1"/>
  <c r="Y15" i="8" s="1"/>
  <c r="Z15" i="8" s="1"/>
  <c r="AA15" i="8" s="1"/>
  <c r="AB15" i="8" s="1"/>
  <c r="AD15" i="8" s="1"/>
  <c r="AE15" i="8" s="1"/>
  <c r="AF15" i="8" s="1"/>
  <c r="AG15" i="8" s="1"/>
  <c r="AH15" i="8" s="1"/>
  <c r="AI15" i="8" s="1"/>
  <c r="AJ15" i="8" s="1"/>
  <c r="AK15" i="8" s="1"/>
  <c r="AL15" i="8" s="1"/>
  <c r="AM15" i="8" s="1"/>
  <c r="AN15" i="8" s="1"/>
  <c r="AO15" i="8" s="1"/>
  <c r="AP15" i="8" s="1"/>
  <c r="AR15" i="8" s="1"/>
  <c r="AS15" i="8" s="1"/>
  <c r="AT15" i="8" s="1"/>
  <c r="AU15" i="8" s="1"/>
  <c r="AV15" i="8" s="1"/>
  <c r="AW15" i="8" s="1"/>
  <c r="AX15" i="8" s="1"/>
  <c r="AY15" i="8" s="1"/>
  <c r="AZ15" i="8" s="1"/>
  <c r="BA15" i="8" s="1"/>
  <c r="BB15" i="8" s="1"/>
  <c r="BC15" i="8" s="1"/>
  <c r="BD15" i="8" s="1"/>
  <c r="BE15" i="8" s="1"/>
  <c r="D14" i="8"/>
  <c r="E14" i="8" s="1"/>
  <c r="F14" i="8" s="1"/>
  <c r="G14" i="8" s="1"/>
  <c r="H14" i="8" s="1"/>
  <c r="I14" i="8" s="1"/>
  <c r="J14" i="8" s="1"/>
  <c r="K14" i="8" s="1"/>
  <c r="L14" i="8" s="1"/>
  <c r="M14" i="8" s="1"/>
  <c r="N14" i="8" s="1"/>
  <c r="P14" i="8" s="1"/>
  <c r="Q14" i="8" s="1"/>
  <c r="R14" i="8" s="1"/>
  <c r="S14" i="8" s="1"/>
  <c r="T14" i="8" s="1"/>
  <c r="U14" i="8" s="1"/>
  <c r="V14" i="8" s="1"/>
  <c r="W14" i="8" s="1"/>
  <c r="X14" i="8" s="1"/>
  <c r="Y14" i="8" s="1"/>
  <c r="Z14" i="8" s="1"/>
  <c r="AA14" i="8" s="1"/>
  <c r="AB14" i="8" s="1"/>
  <c r="AD14" i="8" s="1"/>
  <c r="AE14" i="8" s="1"/>
  <c r="AF14" i="8" s="1"/>
  <c r="AG14" i="8" s="1"/>
  <c r="AH14" i="8" s="1"/>
  <c r="AI14" i="8" s="1"/>
  <c r="AJ14" i="8" s="1"/>
  <c r="AK14" i="8" s="1"/>
  <c r="AL14" i="8" s="1"/>
  <c r="AM14" i="8" s="1"/>
  <c r="AN14" i="8" s="1"/>
  <c r="AO14" i="8" s="1"/>
  <c r="AP14" i="8" s="1"/>
  <c r="AR14" i="8" s="1"/>
  <c r="AS14" i="8" s="1"/>
  <c r="AT14" i="8" s="1"/>
  <c r="AU14" i="8" s="1"/>
  <c r="AV14" i="8" s="1"/>
  <c r="AW14" i="8" s="1"/>
  <c r="AX14" i="8" s="1"/>
  <c r="AY14" i="8" s="1"/>
  <c r="AZ14" i="8" s="1"/>
  <c r="BA14" i="8" s="1"/>
  <c r="BB14" i="8" s="1"/>
  <c r="BC14" i="8" s="1"/>
  <c r="BD14" i="8" s="1"/>
  <c r="BE14" i="8" s="1"/>
  <c r="BH9" i="8"/>
  <c r="BG9" i="8"/>
  <c r="BF9" i="8"/>
  <c r="BE9" i="8"/>
  <c r="BD9" i="8"/>
  <c r="BC9" i="8"/>
  <c r="BB9" i="8"/>
  <c r="BA9" i="8"/>
  <c r="AZ9" i="8"/>
  <c r="AY9" i="8"/>
  <c r="AX9" i="8"/>
  <c r="AW9" i="8"/>
  <c r="AV9" i="8"/>
  <c r="AU9" i="8"/>
  <c r="AT9" i="8"/>
  <c r="AS9" i="8"/>
  <c r="AR9" i="8"/>
  <c r="AP9" i="8"/>
  <c r="AO9" i="8"/>
  <c r="AN9" i="8"/>
  <c r="AM9" i="8"/>
  <c r="AL9" i="8"/>
  <c r="AK9" i="8"/>
  <c r="AJ9" i="8"/>
  <c r="AI9" i="8"/>
  <c r="AH9" i="8"/>
  <c r="AG9" i="8"/>
  <c r="AF9" i="8"/>
  <c r="AE9" i="8"/>
  <c r="AD9" i="8"/>
  <c r="AB9" i="8"/>
  <c r="AA9" i="8"/>
  <c r="Z9" i="8"/>
  <c r="Y9" i="8"/>
  <c r="X9" i="8"/>
  <c r="W9" i="8"/>
  <c r="V9" i="8"/>
  <c r="U9" i="8"/>
  <c r="T9" i="8"/>
  <c r="S9" i="8"/>
  <c r="R9" i="8"/>
  <c r="Q9" i="8"/>
  <c r="P9" i="8"/>
  <c r="N9" i="8"/>
  <c r="M9" i="8"/>
  <c r="L9" i="8"/>
  <c r="K9" i="8"/>
  <c r="J9" i="8"/>
  <c r="I9" i="8"/>
  <c r="H9" i="8"/>
  <c r="G9" i="8"/>
  <c r="F9" i="8"/>
  <c r="E9" i="8"/>
  <c r="D9" i="8"/>
  <c r="C9" i="8"/>
  <c r="D7" i="8"/>
  <c r="E7" i="8" s="1"/>
  <c r="F7" i="8" s="1"/>
  <c r="G7" i="8" s="1"/>
  <c r="H7" i="8" s="1"/>
  <c r="I7" i="8" s="1"/>
  <c r="J7" i="8" s="1"/>
  <c r="K7" i="8" s="1"/>
  <c r="L7" i="8" s="1"/>
  <c r="M7" i="8" s="1"/>
  <c r="N7" i="8" s="1"/>
  <c r="P7" i="8" s="1"/>
  <c r="Q7" i="8" s="1"/>
  <c r="R7" i="8" s="1"/>
  <c r="S7" i="8" s="1"/>
  <c r="T7" i="8" s="1"/>
  <c r="U7" i="8" s="1"/>
  <c r="V7" i="8" s="1"/>
  <c r="W7" i="8" s="1"/>
  <c r="X7" i="8" s="1"/>
  <c r="Y7" i="8" s="1"/>
  <c r="Z7" i="8" s="1"/>
  <c r="AA7" i="8" s="1"/>
  <c r="AB7" i="8" s="1"/>
  <c r="AD7" i="8" s="1"/>
  <c r="AE7" i="8" s="1"/>
  <c r="AF7" i="8" s="1"/>
  <c r="AG7" i="8" s="1"/>
  <c r="AH7" i="8" s="1"/>
  <c r="AI7" i="8" s="1"/>
  <c r="AJ7" i="8" s="1"/>
  <c r="AK7" i="8" s="1"/>
  <c r="AL7" i="8" s="1"/>
  <c r="AM7" i="8" s="1"/>
  <c r="AN7" i="8" s="1"/>
  <c r="AO7" i="8" s="1"/>
  <c r="AP7" i="8" s="1"/>
  <c r="AR7" i="8" s="1"/>
  <c r="AS7" i="8" s="1"/>
  <c r="AT7" i="8" s="1"/>
  <c r="AU7" i="8" s="1"/>
  <c r="AV7" i="8" s="1"/>
  <c r="AW7" i="8" s="1"/>
  <c r="AX7" i="8" s="1"/>
  <c r="AY7" i="8" s="1"/>
  <c r="AZ7" i="8" s="1"/>
  <c r="BA7" i="8" s="1"/>
  <c r="BB7" i="8" s="1"/>
  <c r="BC7" i="8" s="1"/>
  <c r="BD7" i="8" s="1"/>
  <c r="BE7" i="8" s="1"/>
  <c r="D4" i="8"/>
  <c r="E4" i="8" s="1"/>
  <c r="F4" i="8" s="1"/>
  <c r="G4" i="8" s="1"/>
  <c r="H4" i="8" s="1"/>
  <c r="I4" i="8" s="1"/>
  <c r="J4" i="8" s="1"/>
  <c r="K4" i="8" s="1"/>
  <c r="L4" i="8" s="1"/>
  <c r="M4" i="8" s="1"/>
  <c r="N4" i="8" s="1"/>
  <c r="P4" i="8" s="1"/>
  <c r="Q4" i="8" s="1"/>
  <c r="R4" i="8" s="1"/>
  <c r="S4" i="8" s="1"/>
  <c r="T4" i="8" s="1"/>
  <c r="U4" i="8" s="1"/>
  <c r="V4" i="8" s="1"/>
  <c r="W4" i="8" s="1"/>
  <c r="X4" i="8" s="1"/>
  <c r="Y4" i="8" s="1"/>
  <c r="Z4" i="8" s="1"/>
  <c r="AA4" i="8" s="1"/>
  <c r="AB4" i="8" s="1"/>
  <c r="AD4" i="8" s="1"/>
  <c r="AE4" i="8" s="1"/>
  <c r="AF4" i="8" s="1"/>
  <c r="AG4" i="8" s="1"/>
  <c r="AH4" i="8" s="1"/>
  <c r="AI4" i="8" s="1"/>
  <c r="AJ4" i="8" s="1"/>
  <c r="AK4" i="8" s="1"/>
  <c r="AL4" i="8" s="1"/>
  <c r="AM4" i="8" s="1"/>
  <c r="AN4" i="8" s="1"/>
  <c r="AO4" i="8" s="1"/>
  <c r="AP4" i="8" s="1"/>
  <c r="AR4" i="8" s="1"/>
  <c r="AS4" i="8" s="1"/>
  <c r="AT4" i="8" s="1"/>
  <c r="AU4" i="8" s="1"/>
  <c r="AV4" i="8" s="1"/>
  <c r="AW4" i="8" s="1"/>
  <c r="AX4" i="8" s="1"/>
  <c r="AY4" i="8" s="1"/>
  <c r="AZ4" i="8" s="1"/>
  <c r="BA4" i="8" s="1"/>
  <c r="BB4" i="8" s="1"/>
  <c r="BC4" i="8" s="1"/>
  <c r="BD4" i="8" s="1"/>
  <c r="BE4" i="8" s="1"/>
  <c r="E3" i="8"/>
  <c r="F3" i="8" s="1"/>
  <c r="G3" i="8" s="1"/>
  <c r="H3" i="8" s="1"/>
  <c r="I3" i="8" s="1"/>
  <c r="J3" i="8" s="1"/>
  <c r="K3" i="8" s="1"/>
  <c r="L3" i="8" s="1"/>
  <c r="M3" i="8" s="1"/>
  <c r="N3" i="8" s="1"/>
  <c r="P3" i="8" s="1"/>
  <c r="Q3" i="8" s="1"/>
  <c r="R3" i="8" s="1"/>
  <c r="S3" i="8" s="1"/>
  <c r="T3" i="8" s="1"/>
  <c r="U3" i="8" s="1"/>
  <c r="V3" i="8" s="1"/>
  <c r="W3" i="8" s="1"/>
  <c r="X3" i="8" s="1"/>
  <c r="Y3" i="8" s="1"/>
  <c r="Z3" i="8" s="1"/>
  <c r="AA3" i="8" s="1"/>
  <c r="AB3" i="8" s="1"/>
  <c r="AD3" i="8" s="1"/>
  <c r="AE3" i="8" s="1"/>
  <c r="AF3" i="8" s="1"/>
  <c r="AG3" i="8" s="1"/>
  <c r="AH3" i="8" s="1"/>
  <c r="AI3" i="8" s="1"/>
  <c r="AJ3" i="8" s="1"/>
  <c r="AK3" i="8" s="1"/>
  <c r="AL3" i="8" s="1"/>
  <c r="AM3" i="8" s="1"/>
  <c r="AN3" i="8" s="1"/>
  <c r="AO3" i="8" s="1"/>
  <c r="AP3" i="8" s="1"/>
  <c r="AR3" i="8" s="1"/>
  <c r="AS3" i="8" s="1"/>
  <c r="AT3" i="8" s="1"/>
  <c r="AU3" i="8" s="1"/>
  <c r="AV3" i="8" s="1"/>
  <c r="AW3" i="8" s="1"/>
  <c r="AX3" i="8" s="1"/>
  <c r="AY3" i="8" s="1"/>
  <c r="AZ3" i="8" s="1"/>
  <c r="BA3" i="8" s="1"/>
  <c r="BB3" i="8" s="1"/>
  <c r="BC3" i="8" s="1"/>
  <c r="BD3" i="8" s="1"/>
  <c r="BE3" i="8" s="1"/>
  <c r="D3" i="8"/>
  <c r="I59" i="8" l="1"/>
  <c r="I39" i="8" s="1"/>
  <c r="I63" i="8"/>
  <c r="I43" i="8" s="1"/>
  <c r="I67" i="8"/>
  <c r="I47" i="8" s="1"/>
  <c r="I17" i="8"/>
  <c r="I21" i="8"/>
  <c r="I25" i="8"/>
  <c r="H29" i="8"/>
  <c r="H56" i="8"/>
  <c r="H36" i="8" s="1"/>
  <c r="H60" i="8"/>
  <c r="H40" i="8" s="1"/>
  <c r="H64" i="8"/>
  <c r="H44" i="8" s="1"/>
  <c r="H68" i="8"/>
  <c r="H48" i="8" s="1"/>
  <c r="H57" i="8"/>
  <c r="H37" i="8" s="1"/>
  <c r="H61" i="8"/>
  <c r="H41" i="8" s="1"/>
  <c r="H65" i="8"/>
  <c r="H45" i="8" s="1"/>
  <c r="H58" i="8"/>
  <c r="H38" i="8" s="1"/>
  <c r="H62" i="8"/>
  <c r="H42" i="8" s="1"/>
  <c r="H66" i="8"/>
  <c r="H46" i="8" s="1"/>
  <c r="H59" i="8"/>
  <c r="H39" i="8" s="1"/>
  <c r="H63" i="8"/>
  <c r="H43" i="8" s="1"/>
  <c r="H67" i="8"/>
  <c r="H47" i="8" s="1"/>
  <c r="G56" i="8"/>
  <c r="G36" i="8" s="1"/>
  <c r="G60" i="8"/>
  <c r="G40" i="8" s="1"/>
  <c r="G64" i="8"/>
  <c r="G44" i="8" s="1"/>
  <c r="G68" i="8"/>
  <c r="G48" i="8" s="1"/>
  <c r="G57" i="8"/>
  <c r="G37" i="8" s="1"/>
  <c r="G61" i="8"/>
  <c r="G41" i="8" s="1"/>
  <c r="G65" i="8"/>
  <c r="G45" i="8" s="1"/>
  <c r="G58" i="8"/>
  <c r="G38" i="8" s="1"/>
  <c r="G62" i="8"/>
  <c r="G42" i="8" s="1"/>
  <c r="G66" i="8"/>
  <c r="G46" i="8" s="1"/>
  <c r="F56" i="8"/>
  <c r="F36" i="8" s="1"/>
  <c r="F64" i="8"/>
  <c r="F44" i="8" s="1"/>
  <c r="F20" i="8"/>
  <c r="E51" i="9"/>
  <c r="F69" i="8" s="1"/>
  <c r="F49" i="8" s="1"/>
  <c r="F58" i="8"/>
  <c r="F38" i="8" s="1"/>
  <c r="F62" i="8"/>
  <c r="F42" i="8" s="1"/>
  <c r="F66" i="8"/>
  <c r="F46" i="8" s="1"/>
  <c r="F17" i="8"/>
  <c r="F29" i="8" s="1"/>
  <c r="F68" i="8"/>
  <c r="F48" i="8" s="1"/>
  <c r="E17" i="8"/>
  <c r="E25" i="8"/>
  <c r="E59" i="8"/>
  <c r="E39" i="8" s="1"/>
  <c r="E63" i="8"/>
  <c r="E43" i="8" s="1"/>
  <c r="E67" i="8"/>
  <c r="E47" i="8" s="1"/>
  <c r="E21" i="8"/>
  <c r="E18" i="8"/>
  <c r="E22" i="8"/>
  <c r="E26" i="8"/>
  <c r="D57" i="8"/>
  <c r="D37" i="8" s="1"/>
  <c r="D61" i="8"/>
  <c r="D41" i="8" s="1"/>
  <c r="D65" i="8"/>
  <c r="D45" i="8" s="1"/>
  <c r="BE34" i="9"/>
  <c r="D59" i="8"/>
  <c r="D39" i="8" s="1"/>
  <c r="D63" i="8"/>
  <c r="D43" i="8" s="1"/>
  <c r="D67" i="8"/>
  <c r="D47" i="8" s="1"/>
  <c r="BE29" i="8"/>
  <c r="G29" i="8"/>
  <c r="BB29" i="8"/>
  <c r="D29" i="8"/>
  <c r="I29" i="8"/>
  <c r="J29" i="8"/>
  <c r="K29" i="8"/>
  <c r="L29" i="8"/>
  <c r="N29" i="8"/>
  <c r="P29" i="8"/>
  <c r="Q29" i="8"/>
  <c r="T29" i="8"/>
  <c r="U29" i="8"/>
  <c r="W29" i="8"/>
  <c r="Z29" i="8"/>
  <c r="AA29" i="8"/>
  <c r="AB29" i="8"/>
  <c r="AD29" i="8"/>
  <c r="AF29" i="8"/>
  <c r="AG29" i="8"/>
  <c r="AH29" i="8"/>
  <c r="AK29" i="8"/>
  <c r="AL29" i="8"/>
  <c r="AN29" i="8"/>
  <c r="AR29" i="8"/>
  <c r="AS29" i="8"/>
  <c r="AT29" i="8"/>
  <c r="AU29" i="8"/>
  <c r="AW29" i="8"/>
  <c r="AX29" i="8"/>
  <c r="AY29" i="8"/>
  <c r="BA29" i="8"/>
  <c r="BC29" i="8"/>
  <c r="BJ5" i="8"/>
  <c r="BJ9" i="8" s="1"/>
  <c r="E29" i="8"/>
  <c r="R29" i="8"/>
  <c r="V29" i="8"/>
  <c r="AI29" i="8"/>
  <c r="AM29" i="8"/>
  <c r="AZ29" i="8"/>
  <c r="BD29" i="8"/>
  <c r="C29" i="8"/>
  <c r="C62" i="8"/>
  <c r="C42" i="8" s="1"/>
  <c r="C66" i="8"/>
  <c r="C46" i="8" s="1"/>
  <c r="C59" i="8"/>
  <c r="C39" i="8" s="1"/>
  <c r="C63" i="8"/>
  <c r="C43" i="8" s="1"/>
  <c r="C67" i="8"/>
  <c r="C47" i="8" s="1"/>
  <c r="C58" i="8"/>
  <c r="C38" i="8" s="1"/>
  <c r="C60" i="8"/>
  <c r="C40" i="8" s="1"/>
  <c r="C64" i="8"/>
  <c r="C44" i="8" s="1"/>
  <c r="C68" i="8"/>
  <c r="C48" i="8" s="1"/>
  <c r="C56" i="8"/>
  <c r="C36" i="8" s="1"/>
  <c r="BE44" i="9"/>
  <c r="BE48" i="9"/>
  <c r="BE40" i="9"/>
  <c r="BE17" i="9"/>
  <c r="D51" i="9"/>
  <c r="E69" i="8" s="1"/>
  <c r="E49" i="8" s="1"/>
  <c r="H51" i="9"/>
  <c r="I69" i="8" s="1"/>
  <c r="I49" i="8" s="1"/>
  <c r="L51" i="9"/>
  <c r="Q51" i="9"/>
  <c r="U51" i="9"/>
  <c r="Y51" i="9"/>
  <c r="AD51" i="9"/>
  <c r="AH51" i="9"/>
  <c r="AL51" i="9"/>
  <c r="AS51" i="9"/>
  <c r="AW51" i="9"/>
  <c r="BA51" i="9"/>
  <c r="BE42" i="9"/>
  <c r="BE46" i="9"/>
  <c r="BE47" i="9"/>
  <c r="BE50" i="9"/>
  <c r="BE41" i="9"/>
  <c r="BE45" i="9"/>
  <c r="BE49" i="9"/>
  <c r="BE39" i="9"/>
  <c r="F51" i="9"/>
  <c r="G69" i="8" s="1"/>
  <c r="G49" i="8" s="1"/>
  <c r="J51" i="9"/>
  <c r="O51" i="9"/>
  <c r="S51" i="9"/>
  <c r="W51" i="9"/>
  <c r="AA51" i="9"/>
  <c r="AF51" i="9"/>
  <c r="AJ51" i="9"/>
  <c r="AQ51" i="9"/>
  <c r="AU51" i="9"/>
  <c r="AY51" i="9"/>
  <c r="BE43" i="9"/>
  <c r="BE38" i="9"/>
  <c r="BC51" i="9"/>
  <c r="C51" i="9"/>
  <c r="D69" i="8" s="1"/>
  <c r="D49" i="8" s="1"/>
  <c r="G51" i="9"/>
  <c r="H69" i="8" s="1"/>
  <c r="H49" i="8" s="1"/>
  <c r="K51" i="9"/>
  <c r="P51" i="9"/>
  <c r="T51" i="9"/>
  <c r="X51" i="9"/>
  <c r="AC51" i="9"/>
  <c r="AG51" i="9"/>
  <c r="AK51" i="9"/>
  <c r="AR51" i="9"/>
  <c r="AV51" i="9"/>
  <c r="AZ51" i="9"/>
  <c r="BD51" i="9"/>
  <c r="B51" i="9"/>
  <c r="C69" i="8" s="1"/>
  <c r="C49" i="8" s="1"/>
  <c r="AD49" i="6"/>
  <c r="AD48" i="6"/>
  <c r="AD47" i="6"/>
  <c r="AD46" i="6"/>
  <c r="AD45" i="6"/>
  <c r="AD44" i="6"/>
  <c r="AD43" i="6"/>
  <c r="AD42" i="6"/>
  <c r="AD41" i="6"/>
  <c r="AD40" i="6"/>
  <c r="AD39" i="6"/>
  <c r="AD38" i="6"/>
  <c r="AD37" i="6"/>
  <c r="AD36" i="6"/>
  <c r="AN56" i="6"/>
  <c r="AO56" i="6"/>
  <c r="AN57" i="6"/>
  <c r="AO57" i="6"/>
  <c r="AN58" i="6"/>
  <c r="AO58" i="6"/>
  <c r="AN59" i="6"/>
  <c r="AO59" i="6"/>
  <c r="AN60" i="6"/>
  <c r="AO60" i="6"/>
  <c r="AN61" i="6"/>
  <c r="AO61" i="6"/>
  <c r="AN62" i="6"/>
  <c r="AO62" i="6"/>
  <c r="AN63" i="6"/>
  <c r="AO63" i="6"/>
  <c r="AN64" i="6"/>
  <c r="AO64" i="6"/>
  <c r="AN65" i="6"/>
  <c r="AO65" i="6"/>
  <c r="AN66" i="6"/>
  <c r="AO66" i="6"/>
  <c r="AN67" i="6"/>
  <c r="AO67" i="6"/>
  <c r="AN68" i="6"/>
  <c r="AO68" i="6"/>
  <c r="AN69" i="6"/>
  <c r="AO69" i="6"/>
  <c r="AD69" i="6"/>
  <c r="AD68" i="6"/>
  <c r="AD67" i="6"/>
  <c r="AD66" i="6"/>
  <c r="AD65" i="6"/>
  <c r="AD64" i="6"/>
  <c r="AD63" i="6"/>
  <c r="AD62" i="6"/>
  <c r="AD61" i="6"/>
  <c r="AD60" i="6"/>
  <c r="AD59" i="6"/>
  <c r="AD58" i="6"/>
  <c r="AD57" i="6"/>
  <c r="AD56" i="6"/>
  <c r="BE51" i="9" l="1"/>
  <c r="AN39" i="6"/>
  <c r="C59" i="6"/>
  <c r="C39" i="6" s="1"/>
  <c r="D59" i="6"/>
  <c r="E59" i="6"/>
  <c r="F59" i="6"/>
  <c r="G59" i="6"/>
  <c r="H59" i="6"/>
  <c r="I59" i="6"/>
  <c r="J59" i="6"/>
  <c r="K59" i="6"/>
  <c r="L59" i="6"/>
  <c r="AO39" i="6"/>
  <c r="D39" i="6"/>
  <c r="E39" i="6"/>
  <c r="F39" i="6"/>
  <c r="G39" i="6"/>
  <c r="H39" i="6"/>
  <c r="I39" i="6"/>
  <c r="J39" i="6"/>
  <c r="K39" i="6"/>
  <c r="L39" i="6"/>
  <c r="AN19" i="6"/>
  <c r="AO19" i="6"/>
  <c r="C19" i="6"/>
  <c r="D19" i="6"/>
  <c r="E19" i="6"/>
  <c r="F19" i="6"/>
  <c r="G19" i="6"/>
  <c r="H19" i="6"/>
  <c r="I19" i="6"/>
  <c r="J19" i="6"/>
  <c r="K19" i="6"/>
  <c r="L19" i="6"/>
  <c r="AL40" i="3" l="1"/>
  <c r="AM40" i="3"/>
  <c r="AL41" i="3"/>
  <c r="AM41" i="3"/>
  <c r="AD40" i="3"/>
  <c r="AD41" i="3"/>
  <c r="Y40" i="3"/>
  <c r="Z40" i="3"/>
  <c r="AA40" i="3"/>
  <c r="AB40" i="3"/>
  <c r="Y41" i="3"/>
  <c r="Z41" i="3"/>
  <c r="AA41" i="3"/>
  <c r="AB41" i="3"/>
  <c r="X40" i="3"/>
  <c r="X41" i="3"/>
  <c r="L41" i="7"/>
  <c r="M41" i="7"/>
  <c r="O41" i="7"/>
  <c r="P41" i="7"/>
  <c r="Q41" i="7"/>
  <c r="R41" i="7"/>
  <c r="S41" i="7"/>
  <c r="T41" i="7"/>
  <c r="U41" i="7"/>
  <c r="V41" i="7"/>
  <c r="W41" i="7"/>
  <c r="X41" i="7"/>
  <c r="Y41" i="7"/>
  <c r="Z41" i="7"/>
  <c r="AA41" i="7"/>
  <c r="AC41" i="7"/>
  <c r="AD41" i="7"/>
  <c r="AE41" i="7"/>
  <c r="AF41" i="7"/>
  <c r="AG41" i="7"/>
  <c r="AH41" i="7"/>
  <c r="AI41" i="7"/>
  <c r="AJ41" i="7"/>
  <c r="AK41" i="7"/>
  <c r="AL41" i="7"/>
  <c r="AO41" i="7"/>
  <c r="AQ41" i="7"/>
  <c r="AR41" i="7"/>
  <c r="AS41" i="7"/>
  <c r="AT41" i="7"/>
  <c r="AU41" i="7"/>
  <c r="AV41" i="7"/>
  <c r="AW41" i="7"/>
  <c r="AX41" i="7"/>
  <c r="AY41" i="7"/>
  <c r="AZ41" i="7"/>
  <c r="BA41" i="7"/>
  <c r="BB41" i="7"/>
  <c r="BC41" i="7"/>
  <c r="BD41" i="7"/>
  <c r="D38" i="7"/>
  <c r="E38" i="7"/>
  <c r="F38" i="7"/>
  <c r="G38" i="7"/>
  <c r="H38" i="7"/>
  <c r="I38" i="7"/>
  <c r="J38" i="7"/>
  <c r="D39" i="7"/>
  <c r="E39" i="7"/>
  <c r="F39" i="7"/>
  <c r="G39" i="7"/>
  <c r="H39" i="7"/>
  <c r="I39" i="7"/>
  <c r="J39" i="7"/>
  <c r="D40" i="7"/>
  <c r="E40" i="7"/>
  <c r="F40" i="7"/>
  <c r="G40" i="7"/>
  <c r="H40" i="7"/>
  <c r="I40" i="7"/>
  <c r="I51" i="7" s="1"/>
  <c r="J40" i="7"/>
  <c r="D41" i="7"/>
  <c r="E41" i="7"/>
  <c r="F41" i="7"/>
  <c r="G41" i="7"/>
  <c r="H41" i="7"/>
  <c r="I41" i="7"/>
  <c r="J41" i="7"/>
  <c r="D42" i="7"/>
  <c r="E42" i="7"/>
  <c r="F42" i="7"/>
  <c r="G42" i="7"/>
  <c r="H42" i="7"/>
  <c r="I42" i="7"/>
  <c r="J42" i="7"/>
  <c r="D43" i="7"/>
  <c r="E43" i="7"/>
  <c r="F43" i="7"/>
  <c r="G43" i="7"/>
  <c r="H43" i="7"/>
  <c r="I43" i="7"/>
  <c r="J43" i="7"/>
  <c r="D44" i="7"/>
  <c r="E44" i="7"/>
  <c r="F44" i="7"/>
  <c r="G44" i="7"/>
  <c r="H44" i="7"/>
  <c r="I44" i="7"/>
  <c r="J44" i="7"/>
  <c r="D45" i="7"/>
  <c r="E45" i="7"/>
  <c r="F45" i="7"/>
  <c r="G45" i="7"/>
  <c r="H45" i="7"/>
  <c r="I45" i="7"/>
  <c r="J45" i="7"/>
  <c r="D46" i="7"/>
  <c r="E46" i="7"/>
  <c r="F46" i="7"/>
  <c r="G46" i="7"/>
  <c r="H46" i="7"/>
  <c r="I46" i="7"/>
  <c r="J46" i="7"/>
  <c r="D47" i="7"/>
  <c r="E47" i="7"/>
  <c r="F47" i="7"/>
  <c r="G47" i="7"/>
  <c r="H47" i="7"/>
  <c r="I47" i="7"/>
  <c r="J47" i="7"/>
  <c r="D48" i="7"/>
  <c r="E48" i="7"/>
  <c r="F48" i="7"/>
  <c r="G48" i="7"/>
  <c r="H48" i="7"/>
  <c r="I48" i="7"/>
  <c r="J48" i="7"/>
  <c r="D49" i="7"/>
  <c r="E49" i="7"/>
  <c r="F49" i="7"/>
  <c r="G49" i="7"/>
  <c r="H49" i="7"/>
  <c r="I49" i="7"/>
  <c r="J49" i="7"/>
  <c r="D50" i="7"/>
  <c r="E50" i="7"/>
  <c r="F50" i="7"/>
  <c r="G50" i="7"/>
  <c r="H50" i="7"/>
  <c r="I50" i="7"/>
  <c r="J50" i="7"/>
  <c r="D51" i="7"/>
  <c r="B41" i="7"/>
  <c r="C41" i="7"/>
  <c r="K41" i="7"/>
  <c r="AQ41" i="3"/>
  <c r="AR41" i="3"/>
  <c r="AS41" i="3"/>
  <c r="AT41" i="3"/>
  <c r="AU41" i="3"/>
  <c r="AV41" i="3"/>
  <c r="AW41" i="3"/>
  <c r="AX41" i="3"/>
  <c r="AY41" i="3"/>
  <c r="AZ41" i="3"/>
  <c r="BA41" i="3"/>
  <c r="BB41" i="3"/>
  <c r="BC41" i="3"/>
  <c r="BD41" i="3"/>
  <c r="AN41" i="3"/>
  <c r="AO41" i="3"/>
  <c r="AE41" i="3"/>
  <c r="AF41" i="3"/>
  <c r="AG41" i="3"/>
  <c r="AH41" i="3"/>
  <c r="AI41" i="3"/>
  <c r="AJ41" i="3"/>
  <c r="AK41" i="3"/>
  <c r="O40" i="3"/>
  <c r="P40" i="3"/>
  <c r="Q40" i="3"/>
  <c r="R40" i="3"/>
  <c r="S40" i="3"/>
  <c r="T18" i="1" s="1"/>
  <c r="T40" i="3"/>
  <c r="U40" i="3"/>
  <c r="V40" i="3"/>
  <c r="W40" i="3"/>
  <c r="O41" i="3"/>
  <c r="P41" i="3"/>
  <c r="Q41" i="3"/>
  <c r="R41" i="3"/>
  <c r="S41" i="3"/>
  <c r="T41" i="3"/>
  <c r="U56" i="1" s="1"/>
  <c r="U41" i="3"/>
  <c r="V41" i="3"/>
  <c r="W41" i="3"/>
  <c r="X56" i="1" s="1"/>
  <c r="AN56" i="1"/>
  <c r="AN37" i="1" s="1"/>
  <c r="Y56" i="1"/>
  <c r="Y37" i="1" s="1"/>
  <c r="D56" i="1"/>
  <c r="E56" i="1"/>
  <c r="F56" i="1"/>
  <c r="G56" i="1"/>
  <c r="G37" i="1" s="1"/>
  <c r="H56" i="1"/>
  <c r="H37" i="1" s="1"/>
  <c r="I56" i="1"/>
  <c r="J56" i="1"/>
  <c r="J37" i="1" s="1"/>
  <c r="K56" i="1"/>
  <c r="L56" i="1"/>
  <c r="M56" i="1"/>
  <c r="M37" i="1" s="1"/>
  <c r="N56" i="1"/>
  <c r="N37" i="1" s="1"/>
  <c r="I37" i="1"/>
  <c r="C56" i="1"/>
  <c r="C37" i="1" s="1"/>
  <c r="U18" i="1"/>
  <c r="D18" i="1"/>
  <c r="E18" i="1"/>
  <c r="F18" i="1"/>
  <c r="G18" i="1"/>
  <c r="H18" i="1"/>
  <c r="I18" i="1"/>
  <c r="J18" i="1"/>
  <c r="K18" i="1"/>
  <c r="L18" i="1"/>
  <c r="M18" i="1"/>
  <c r="N18" i="1"/>
  <c r="C18" i="1"/>
  <c r="BE7" i="7"/>
  <c r="BE24" i="7"/>
  <c r="BE24" i="3"/>
  <c r="BE7" i="3"/>
  <c r="C54" i="1"/>
  <c r="D54" i="1"/>
  <c r="E54" i="1"/>
  <c r="F54" i="1"/>
  <c r="F35" i="1" s="1"/>
  <c r="G54" i="1"/>
  <c r="H54" i="1"/>
  <c r="I54" i="1"/>
  <c r="J54" i="1"/>
  <c r="J35" i="1" s="1"/>
  <c r="K54" i="1"/>
  <c r="L54" i="1"/>
  <c r="L35" i="1" s="1"/>
  <c r="M54" i="1"/>
  <c r="M35" i="1" s="1"/>
  <c r="N54" i="1"/>
  <c r="N35" i="1" s="1"/>
  <c r="Y54" i="1"/>
  <c r="Y35" i="1" s="1"/>
  <c r="Z54" i="1"/>
  <c r="Z35" i="1" s="1"/>
  <c r="AD54" i="1"/>
  <c r="AD35" i="1" s="1"/>
  <c r="AE54" i="1"/>
  <c r="AE35" i="1" s="1"/>
  <c r="AM54" i="1"/>
  <c r="AN54" i="1"/>
  <c r="C55" i="1"/>
  <c r="C36" i="1" s="1"/>
  <c r="D55" i="1"/>
  <c r="D36" i="1" s="1"/>
  <c r="E55" i="1"/>
  <c r="F55" i="1"/>
  <c r="F36" i="1" s="1"/>
  <c r="G55" i="1"/>
  <c r="G36" i="1" s="1"/>
  <c r="H55" i="1"/>
  <c r="H36" i="1" s="1"/>
  <c r="I55" i="1"/>
  <c r="J55" i="1"/>
  <c r="J36" i="1" s="1"/>
  <c r="K55" i="1"/>
  <c r="K36" i="1" s="1"/>
  <c r="L55" i="1"/>
  <c r="L36" i="1" s="1"/>
  <c r="M55" i="1"/>
  <c r="N55" i="1"/>
  <c r="Y55" i="1"/>
  <c r="Y36" i="1" s="1"/>
  <c r="Z55" i="1"/>
  <c r="Z36" i="1" s="1"/>
  <c r="AD55" i="1"/>
  <c r="AE55" i="1"/>
  <c r="AE36" i="1" s="1"/>
  <c r="AM55" i="1"/>
  <c r="AM36" i="1" s="1"/>
  <c r="AN55" i="1"/>
  <c r="AN36" i="1" s="1"/>
  <c r="F37" i="1"/>
  <c r="L37" i="1"/>
  <c r="C57" i="1"/>
  <c r="C38" i="1" s="1"/>
  <c r="D57" i="1"/>
  <c r="D38" i="1" s="1"/>
  <c r="E57" i="1"/>
  <c r="F57" i="1"/>
  <c r="G57" i="1"/>
  <c r="G38" i="1" s="1"/>
  <c r="H57" i="1"/>
  <c r="H38" i="1" s="1"/>
  <c r="I57" i="1"/>
  <c r="J57" i="1"/>
  <c r="K57" i="1"/>
  <c r="K38" i="1" s="1"/>
  <c r="L57" i="1"/>
  <c r="L38" i="1" s="1"/>
  <c r="M57" i="1"/>
  <c r="N57" i="1"/>
  <c r="N38" i="1" s="1"/>
  <c r="Y57" i="1"/>
  <c r="Y38" i="1" s="1"/>
  <c r="Z57" i="1"/>
  <c r="Z38" i="1" s="1"/>
  <c r="AD57" i="1"/>
  <c r="AE57" i="1"/>
  <c r="AE38" i="1" s="1"/>
  <c r="AM57" i="1"/>
  <c r="AM38" i="1" s="1"/>
  <c r="AN57" i="1"/>
  <c r="AN38" i="1" s="1"/>
  <c r="C58" i="1"/>
  <c r="D58" i="1"/>
  <c r="E58" i="1"/>
  <c r="E39" i="1" s="1"/>
  <c r="F58" i="1"/>
  <c r="F39" i="1" s="1"/>
  <c r="G58" i="1"/>
  <c r="H58" i="1"/>
  <c r="H39" i="1" s="1"/>
  <c r="I58" i="1"/>
  <c r="I39" i="1" s="1"/>
  <c r="J58" i="1"/>
  <c r="J39" i="1" s="1"/>
  <c r="K58" i="1"/>
  <c r="L58" i="1"/>
  <c r="M58" i="1"/>
  <c r="M39" i="1" s="1"/>
  <c r="N58" i="1"/>
  <c r="N39" i="1" s="1"/>
  <c r="Y58" i="1"/>
  <c r="Z58" i="1"/>
  <c r="Z39" i="1" s="1"/>
  <c r="AD58" i="1"/>
  <c r="AD39" i="1" s="1"/>
  <c r="AE58" i="1"/>
  <c r="AE39" i="1" s="1"/>
  <c r="AM58" i="1"/>
  <c r="AN58" i="1"/>
  <c r="C59" i="1"/>
  <c r="C40" i="1" s="1"/>
  <c r="D59" i="1"/>
  <c r="D40" i="1" s="1"/>
  <c r="E59" i="1"/>
  <c r="F59" i="1"/>
  <c r="F40" i="1" s="1"/>
  <c r="G59" i="1"/>
  <c r="G40" i="1" s="1"/>
  <c r="H59" i="1"/>
  <c r="H40" i="1" s="1"/>
  <c r="I59" i="1"/>
  <c r="J59" i="1"/>
  <c r="J40" i="1" s="1"/>
  <c r="K59" i="1"/>
  <c r="K40" i="1" s="1"/>
  <c r="L59" i="1"/>
  <c r="L40" i="1" s="1"/>
  <c r="M59" i="1"/>
  <c r="N59" i="1"/>
  <c r="Y59" i="1"/>
  <c r="Y40" i="1" s="1"/>
  <c r="Z59" i="1"/>
  <c r="Z40" i="1" s="1"/>
  <c r="AD59" i="1"/>
  <c r="AE59" i="1"/>
  <c r="AM59" i="1"/>
  <c r="AN59" i="1"/>
  <c r="AN40" i="1" s="1"/>
  <c r="C60" i="1"/>
  <c r="C41" i="1" s="1"/>
  <c r="D60" i="1"/>
  <c r="D41" i="1" s="1"/>
  <c r="E60" i="1"/>
  <c r="E41" i="1" s="1"/>
  <c r="F60" i="1"/>
  <c r="F41" i="1" s="1"/>
  <c r="G60" i="1"/>
  <c r="H60" i="1"/>
  <c r="I60" i="1"/>
  <c r="I41" i="1" s="1"/>
  <c r="J60" i="1"/>
  <c r="J41" i="1" s="1"/>
  <c r="K60" i="1"/>
  <c r="L60" i="1"/>
  <c r="L41" i="1" s="1"/>
  <c r="M60" i="1"/>
  <c r="M41" i="1" s="1"/>
  <c r="N60" i="1"/>
  <c r="N41" i="1" s="1"/>
  <c r="Y60" i="1"/>
  <c r="Z60" i="1"/>
  <c r="AD60" i="1"/>
  <c r="AD41" i="1" s="1"/>
  <c r="AE60" i="1"/>
  <c r="AE41" i="1" s="1"/>
  <c r="AM60" i="1"/>
  <c r="AN60" i="1"/>
  <c r="C61" i="1"/>
  <c r="C42" i="1" s="1"/>
  <c r="D61" i="1"/>
  <c r="D42" i="1" s="1"/>
  <c r="E61" i="1"/>
  <c r="F61" i="1"/>
  <c r="F42" i="1" s="1"/>
  <c r="G61" i="1"/>
  <c r="G42" i="1" s="1"/>
  <c r="H61" i="1"/>
  <c r="H42" i="1" s="1"/>
  <c r="I61" i="1"/>
  <c r="J61" i="1"/>
  <c r="K61" i="1"/>
  <c r="L61" i="1"/>
  <c r="L42" i="1" s="1"/>
  <c r="M61" i="1"/>
  <c r="N61" i="1"/>
  <c r="Y61" i="1"/>
  <c r="Z61" i="1"/>
  <c r="Z42" i="1" s="1"/>
  <c r="AD61" i="1"/>
  <c r="AE61" i="1"/>
  <c r="AE42" i="1" s="1"/>
  <c r="AM61" i="1"/>
  <c r="AM42" i="1" s="1"/>
  <c r="AN61" i="1"/>
  <c r="AN42" i="1" s="1"/>
  <c r="C62" i="1"/>
  <c r="C43" i="1" s="1"/>
  <c r="D62" i="1"/>
  <c r="E62" i="1"/>
  <c r="E43" i="1" s="1"/>
  <c r="F62" i="1"/>
  <c r="F43" i="1" s="1"/>
  <c r="G62" i="1"/>
  <c r="H62" i="1"/>
  <c r="H43" i="1" s="1"/>
  <c r="I62" i="1"/>
  <c r="I43" i="1" s="1"/>
  <c r="J62" i="1"/>
  <c r="J43" i="1" s="1"/>
  <c r="K62" i="1"/>
  <c r="L62" i="1"/>
  <c r="L43" i="1" s="1"/>
  <c r="M62" i="1"/>
  <c r="M43" i="1" s="1"/>
  <c r="N62" i="1"/>
  <c r="N43" i="1" s="1"/>
  <c r="Y62" i="1"/>
  <c r="Z62" i="1"/>
  <c r="AD62" i="1"/>
  <c r="AD43" i="1" s="1"/>
  <c r="AE62" i="1"/>
  <c r="AE43" i="1" s="1"/>
  <c r="AM62" i="1"/>
  <c r="AN62" i="1"/>
  <c r="AN43" i="1" s="1"/>
  <c r="C63" i="1"/>
  <c r="C44" i="1" s="1"/>
  <c r="D63" i="1"/>
  <c r="D44" i="1" s="1"/>
  <c r="E63" i="1"/>
  <c r="F63" i="1"/>
  <c r="G63" i="1"/>
  <c r="H63" i="1"/>
  <c r="H44" i="1" s="1"/>
  <c r="I63" i="1"/>
  <c r="J63" i="1"/>
  <c r="J44" i="1" s="1"/>
  <c r="K63" i="1"/>
  <c r="K44" i="1" s="1"/>
  <c r="L63" i="1"/>
  <c r="L44" i="1" s="1"/>
  <c r="M63" i="1"/>
  <c r="N63" i="1"/>
  <c r="N44" i="1" s="1"/>
  <c r="Y63" i="1"/>
  <c r="Y44" i="1" s="1"/>
  <c r="Z63" i="1"/>
  <c r="Z44" i="1" s="1"/>
  <c r="AD63" i="1"/>
  <c r="AE63" i="1"/>
  <c r="AE44" i="1" s="1"/>
  <c r="AM63" i="1"/>
  <c r="AM44" i="1" s="1"/>
  <c r="AN63" i="1"/>
  <c r="AN44" i="1" s="1"/>
  <c r="C64" i="1"/>
  <c r="D64" i="1"/>
  <c r="D45" i="1" s="1"/>
  <c r="E64" i="1"/>
  <c r="E45" i="1" s="1"/>
  <c r="F64" i="1"/>
  <c r="F45" i="1" s="1"/>
  <c r="G64" i="1"/>
  <c r="H64" i="1"/>
  <c r="I64" i="1"/>
  <c r="I45" i="1" s="1"/>
  <c r="J64" i="1"/>
  <c r="J45" i="1" s="1"/>
  <c r="K64" i="1"/>
  <c r="L64" i="1"/>
  <c r="M64" i="1"/>
  <c r="M45" i="1" s="1"/>
  <c r="N64" i="1"/>
  <c r="N45" i="1" s="1"/>
  <c r="Y64" i="1"/>
  <c r="Z64" i="1"/>
  <c r="Z45" i="1" s="1"/>
  <c r="AD64" i="1"/>
  <c r="AD45" i="1" s="1"/>
  <c r="AE64" i="1"/>
  <c r="AE45" i="1" s="1"/>
  <c r="AM64" i="1"/>
  <c r="AN64" i="1"/>
  <c r="AN45" i="1" s="1"/>
  <c r="C65" i="1"/>
  <c r="C46" i="1" s="1"/>
  <c r="D65" i="1"/>
  <c r="D46" i="1" s="1"/>
  <c r="E65" i="1"/>
  <c r="F65" i="1"/>
  <c r="G65" i="1"/>
  <c r="G46" i="1" s="1"/>
  <c r="H65" i="1"/>
  <c r="H46" i="1" s="1"/>
  <c r="I65" i="1"/>
  <c r="J65" i="1"/>
  <c r="J46" i="1" s="1"/>
  <c r="K65" i="1"/>
  <c r="K46" i="1" s="1"/>
  <c r="L65" i="1"/>
  <c r="L46" i="1" s="1"/>
  <c r="M65" i="1"/>
  <c r="N65" i="1"/>
  <c r="Y65" i="1"/>
  <c r="Y46" i="1" s="1"/>
  <c r="Z65" i="1"/>
  <c r="Z46" i="1" s="1"/>
  <c r="AD65" i="1"/>
  <c r="AE65" i="1"/>
  <c r="AE46" i="1" s="1"/>
  <c r="AM65" i="1"/>
  <c r="AM46" i="1" s="1"/>
  <c r="AN65" i="1"/>
  <c r="AN46" i="1" s="1"/>
  <c r="D66" i="1"/>
  <c r="E66" i="1"/>
  <c r="F66" i="1"/>
  <c r="F47" i="1" s="1"/>
  <c r="G66" i="1"/>
  <c r="G47" i="1" s="1"/>
  <c r="H66" i="1"/>
  <c r="I66" i="1"/>
  <c r="I47" i="1" s="1"/>
  <c r="J66" i="1"/>
  <c r="J47" i="1" s="1"/>
  <c r="K66" i="1"/>
  <c r="K47" i="1" s="1"/>
  <c r="L66" i="1"/>
  <c r="M66" i="1"/>
  <c r="M47" i="1" s="1"/>
  <c r="N66" i="1"/>
  <c r="N47" i="1" s="1"/>
  <c r="Y66" i="1"/>
  <c r="Y47" i="1" s="1"/>
  <c r="Z66" i="1"/>
  <c r="AD66" i="1"/>
  <c r="AE66" i="1"/>
  <c r="AE47" i="1" s="1"/>
  <c r="AM66" i="1"/>
  <c r="AM47" i="1" s="1"/>
  <c r="AN66" i="1"/>
  <c r="C35" i="1"/>
  <c r="D35" i="1"/>
  <c r="E35" i="1"/>
  <c r="G35" i="1"/>
  <c r="H35" i="1"/>
  <c r="I35" i="1"/>
  <c r="K35" i="1"/>
  <c r="AM35" i="1"/>
  <c r="AN35" i="1"/>
  <c r="E36" i="1"/>
  <c r="I36" i="1"/>
  <c r="M36" i="1"/>
  <c r="N36" i="1"/>
  <c r="AD36" i="1"/>
  <c r="D37" i="1"/>
  <c r="E37" i="1"/>
  <c r="K37" i="1"/>
  <c r="E38" i="1"/>
  <c r="F38" i="1"/>
  <c r="I38" i="1"/>
  <c r="J38" i="1"/>
  <c r="M38" i="1"/>
  <c r="AD38" i="1"/>
  <c r="C39" i="1"/>
  <c r="D39" i="1"/>
  <c r="G39" i="1"/>
  <c r="K39" i="1"/>
  <c r="L39" i="1"/>
  <c r="Y39" i="1"/>
  <c r="AM39" i="1"/>
  <c r="AN39" i="1"/>
  <c r="E40" i="1"/>
  <c r="I40" i="1"/>
  <c r="M40" i="1"/>
  <c r="N40" i="1"/>
  <c r="AD40" i="1"/>
  <c r="AE40" i="1"/>
  <c r="AM40" i="1"/>
  <c r="G41" i="1"/>
  <c r="H41" i="1"/>
  <c r="K41" i="1"/>
  <c r="Y41" i="1"/>
  <c r="Z41" i="1"/>
  <c r="AM41" i="1"/>
  <c r="AN41" i="1"/>
  <c r="E42" i="1"/>
  <c r="I42" i="1"/>
  <c r="J42" i="1"/>
  <c r="K42" i="1"/>
  <c r="M42" i="1"/>
  <c r="N42" i="1"/>
  <c r="Y42" i="1"/>
  <c r="AD42" i="1"/>
  <c r="D43" i="1"/>
  <c r="G43" i="1"/>
  <c r="K43" i="1"/>
  <c r="Y43" i="1"/>
  <c r="Z43" i="1"/>
  <c r="AM43" i="1"/>
  <c r="E44" i="1"/>
  <c r="F44" i="1"/>
  <c r="G44" i="1"/>
  <c r="I44" i="1"/>
  <c r="M44" i="1"/>
  <c r="AD44" i="1"/>
  <c r="C45" i="1"/>
  <c r="G45" i="1"/>
  <c r="H45" i="1"/>
  <c r="K45" i="1"/>
  <c r="L45" i="1"/>
  <c r="Y45" i="1"/>
  <c r="AM45" i="1"/>
  <c r="E46" i="1"/>
  <c r="F46" i="1"/>
  <c r="I46" i="1"/>
  <c r="M46" i="1"/>
  <c r="N46" i="1"/>
  <c r="AD46" i="1"/>
  <c r="D47" i="1"/>
  <c r="E47" i="1"/>
  <c r="H47" i="1"/>
  <c r="L47" i="1"/>
  <c r="Z47" i="1"/>
  <c r="AD47" i="1"/>
  <c r="AN47" i="1"/>
  <c r="BE19" i="6" l="1"/>
  <c r="BE59" i="6"/>
  <c r="BE39" i="6" s="1"/>
  <c r="BD19" i="6"/>
  <c r="BD59" i="6"/>
  <c r="BD39" i="6" s="1"/>
  <c r="BC19" i="6"/>
  <c r="BC59" i="6"/>
  <c r="BC39" i="6" s="1"/>
  <c r="BB59" i="6"/>
  <c r="BB39" i="6" s="1"/>
  <c r="BB19" i="6"/>
  <c r="BA59" i="6"/>
  <c r="BA39" i="6" s="1"/>
  <c r="BA19" i="6"/>
  <c r="AZ19" i="6"/>
  <c r="AZ59" i="6"/>
  <c r="AZ39" i="6" s="1"/>
  <c r="AY59" i="6"/>
  <c r="AY39" i="6" s="1"/>
  <c r="AY19" i="6"/>
  <c r="AX59" i="6"/>
  <c r="AX39" i="6" s="1"/>
  <c r="AX19" i="6"/>
  <c r="AW19" i="6"/>
  <c r="AW59" i="6"/>
  <c r="AW39" i="6" s="1"/>
  <c r="AV19" i="6"/>
  <c r="AV59" i="6"/>
  <c r="AV39" i="6" s="1"/>
  <c r="AU59" i="6"/>
  <c r="AU39" i="6" s="1"/>
  <c r="AU19" i="6"/>
  <c r="AT19" i="6"/>
  <c r="AT59" i="6"/>
  <c r="AT39" i="6" s="1"/>
  <c r="AS59" i="6"/>
  <c r="AS39" i="6" s="1"/>
  <c r="AS19" i="6"/>
  <c r="AR59" i="6"/>
  <c r="AR39" i="6" s="1"/>
  <c r="AR19" i="6"/>
  <c r="AP59" i="6"/>
  <c r="AP39" i="6" s="1"/>
  <c r="AP19" i="6"/>
  <c r="AM59" i="6"/>
  <c r="AM39" i="6" s="1"/>
  <c r="AM19" i="6"/>
  <c r="AL59" i="6"/>
  <c r="AL39" i="6" s="1"/>
  <c r="AL19" i="6"/>
  <c r="AK59" i="6"/>
  <c r="AK39" i="6" s="1"/>
  <c r="AK19" i="6"/>
  <c r="AJ59" i="6"/>
  <c r="AJ39" i="6" s="1"/>
  <c r="AJ19" i="6"/>
  <c r="AI59" i="6"/>
  <c r="AI39" i="6" s="1"/>
  <c r="AI19" i="6"/>
  <c r="AH59" i="6"/>
  <c r="AH39" i="6" s="1"/>
  <c r="AH19" i="6"/>
  <c r="AG59" i="6"/>
  <c r="AG39" i="6" s="1"/>
  <c r="AG19" i="6"/>
  <c r="AF59" i="6"/>
  <c r="AF39" i="6" s="1"/>
  <c r="AF19" i="6"/>
  <c r="AE59" i="6"/>
  <c r="AE39" i="6" s="1"/>
  <c r="AE19" i="6"/>
  <c r="AD19" i="6"/>
  <c r="AB59" i="6"/>
  <c r="AB39" i="6" s="1"/>
  <c r="AB19" i="6"/>
  <c r="AA59" i="6"/>
  <c r="AA39" i="6" s="1"/>
  <c r="AA19" i="6"/>
  <c r="Z59" i="6"/>
  <c r="Z39" i="6" s="1"/>
  <c r="Z19" i="6"/>
  <c r="Y59" i="6"/>
  <c r="Y39" i="6" s="1"/>
  <c r="Y19" i="6"/>
  <c r="X59" i="6"/>
  <c r="X39" i="6" s="1"/>
  <c r="X19" i="6"/>
  <c r="W59" i="6"/>
  <c r="W39" i="6" s="1"/>
  <c r="W19" i="6"/>
  <c r="V59" i="6"/>
  <c r="V39" i="6" s="1"/>
  <c r="V19" i="6"/>
  <c r="U19" i="6"/>
  <c r="U59" i="6"/>
  <c r="U39" i="6" s="1"/>
  <c r="T59" i="6"/>
  <c r="T39" i="6" s="1"/>
  <c r="T19" i="6"/>
  <c r="S19" i="6"/>
  <c r="S59" i="6"/>
  <c r="S39" i="6" s="1"/>
  <c r="R59" i="6"/>
  <c r="R39" i="6" s="1"/>
  <c r="R19" i="6"/>
  <c r="Q19" i="6"/>
  <c r="Q59" i="6"/>
  <c r="Q39" i="6" s="1"/>
  <c r="P59" i="6"/>
  <c r="P39" i="6" s="1"/>
  <c r="P19" i="6"/>
  <c r="N59" i="6"/>
  <c r="N39" i="6" s="1"/>
  <c r="N19" i="6"/>
  <c r="M59" i="6"/>
  <c r="M39" i="6" s="1"/>
  <c r="M19" i="6"/>
  <c r="J51" i="7"/>
  <c r="H51" i="7"/>
  <c r="G51" i="7"/>
  <c r="F51" i="7"/>
  <c r="E51" i="7"/>
  <c r="BE41" i="7"/>
  <c r="AN18" i="1"/>
  <c r="AM56" i="1"/>
  <c r="AM37" i="1" s="1"/>
  <c r="AE56" i="1"/>
  <c r="AE37" i="1" s="1"/>
  <c r="AD18" i="1"/>
  <c r="AB18" i="1"/>
  <c r="AB56" i="1"/>
  <c r="AA56" i="1"/>
  <c r="AA18" i="1"/>
  <c r="Z18" i="1"/>
  <c r="Z56" i="1"/>
  <c r="Z37" i="1" s="1"/>
  <c r="Y18" i="1"/>
  <c r="X18" i="1"/>
  <c r="W18" i="1"/>
  <c r="W56" i="1"/>
  <c r="V18" i="1"/>
  <c r="V56" i="1"/>
  <c r="T56" i="1"/>
  <c r="AM18" i="1"/>
  <c r="AE18" i="1"/>
  <c r="AD56" i="1"/>
  <c r="AD37" i="1" s="1"/>
  <c r="BE41" i="3"/>
  <c r="E37" i="7"/>
  <c r="E36" i="7"/>
  <c r="E56" i="6" l="1"/>
  <c r="E36" i="6" s="1"/>
  <c r="F56" i="6"/>
  <c r="F36" i="6" s="1"/>
  <c r="G56" i="6"/>
  <c r="G36" i="6" s="1"/>
  <c r="I56" i="6"/>
  <c r="I36" i="6" s="1"/>
  <c r="E57" i="6"/>
  <c r="E37" i="6" s="1"/>
  <c r="F57" i="6"/>
  <c r="F37" i="6" s="1"/>
  <c r="G57" i="6"/>
  <c r="G37" i="6" s="1"/>
  <c r="I57" i="6"/>
  <c r="I37" i="6" s="1"/>
  <c r="E58" i="6"/>
  <c r="E38" i="6" s="1"/>
  <c r="F58" i="6"/>
  <c r="F38" i="6" s="1"/>
  <c r="G58" i="6"/>
  <c r="G38" i="6" s="1"/>
  <c r="I58" i="6"/>
  <c r="I38" i="6" s="1"/>
  <c r="E60" i="6"/>
  <c r="E40" i="6" s="1"/>
  <c r="F60" i="6"/>
  <c r="F40" i="6" s="1"/>
  <c r="G60" i="6"/>
  <c r="G40" i="6" s="1"/>
  <c r="I60" i="6"/>
  <c r="I40" i="6" s="1"/>
  <c r="E61" i="6"/>
  <c r="E41" i="6" s="1"/>
  <c r="F61" i="6"/>
  <c r="F41" i="6" s="1"/>
  <c r="G61" i="6"/>
  <c r="G41" i="6" s="1"/>
  <c r="I61" i="6"/>
  <c r="I41" i="6" s="1"/>
  <c r="E62" i="6"/>
  <c r="E42" i="6" s="1"/>
  <c r="F62" i="6"/>
  <c r="F42" i="6" s="1"/>
  <c r="G62" i="6"/>
  <c r="G42" i="6" s="1"/>
  <c r="I62" i="6"/>
  <c r="I42" i="6" s="1"/>
  <c r="E63" i="6"/>
  <c r="E43" i="6" s="1"/>
  <c r="F63" i="6"/>
  <c r="F43" i="6" s="1"/>
  <c r="G63" i="6"/>
  <c r="G43" i="6" s="1"/>
  <c r="I63" i="6"/>
  <c r="I43" i="6" s="1"/>
  <c r="E64" i="6"/>
  <c r="F64" i="6"/>
  <c r="F44" i="6" s="1"/>
  <c r="G64" i="6"/>
  <c r="G44" i="6" s="1"/>
  <c r="I64" i="6"/>
  <c r="I44" i="6" s="1"/>
  <c r="E65" i="6"/>
  <c r="E45" i="6" s="1"/>
  <c r="F65" i="6"/>
  <c r="F45" i="6" s="1"/>
  <c r="G65" i="6"/>
  <c r="G45" i="6" s="1"/>
  <c r="I65" i="6"/>
  <c r="I45" i="6" s="1"/>
  <c r="E66" i="6"/>
  <c r="E46" i="6" s="1"/>
  <c r="F66" i="6"/>
  <c r="F46" i="6" s="1"/>
  <c r="G66" i="6"/>
  <c r="G46" i="6" s="1"/>
  <c r="I66" i="6"/>
  <c r="I46" i="6" s="1"/>
  <c r="E67" i="6"/>
  <c r="E47" i="6" s="1"/>
  <c r="F67" i="6"/>
  <c r="F47" i="6" s="1"/>
  <c r="G67" i="6"/>
  <c r="G47" i="6" s="1"/>
  <c r="I67" i="6"/>
  <c r="I47" i="6" s="1"/>
  <c r="E68" i="6"/>
  <c r="F68" i="6"/>
  <c r="F48" i="6" s="1"/>
  <c r="G68" i="6"/>
  <c r="G48" i="6" s="1"/>
  <c r="I68" i="6"/>
  <c r="I48" i="6" s="1"/>
  <c r="E69" i="6"/>
  <c r="E49" i="6" s="1"/>
  <c r="F69" i="6"/>
  <c r="F49" i="6" s="1"/>
  <c r="G69" i="6"/>
  <c r="G49" i="6" s="1"/>
  <c r="I69" i="6"/>
  <c r="I49" i="6" s="1"/>
  <c r="E44" i="6"/>
  <c r="E48" i="6"/>
  <c r="BD50" i="7" l="1"/>
  <c r="BE68" i="6" s="1"/>
  <c r="BE48" i="6" s="1"/>
  <c r="BC50" i="7"/>
  <c r="BD68" i="6" s="1"/>
  <c r="BD48" i="6" s="1"/>
  <c r="BB50" i="7"/>
  <c r="BC68" i="6" s="1"/>
  <c r="BC48" i="6" s="1"/>
  <c r="BA50" i="7"/>
  <c r="BB68" i="6" s="1"/>
  <c r="BB48" i="6" s="1"/>
  <c r="AZ50" i="7"/>
  <c r="BA68" i="6" s="1"/>
  <c r="BA48" i="6" s="1"/>
  <c r="AY50" i="7"/>
  <c r="AZ68" i="6" s="1"/>
  <c r="AZ48" i="6" s="1"/>
  <c r="AX50" i="7"/>
  <c r="AY68" i="6" s="1"/>
  <c r="AY48" i="6" s="1"/>
  <c r="AW50" i="7"/>
  <c r="AX68" i="6" s="1"/>
  <c r="AX48" i="6" s="1"/>
  <c r="AV50" i="7"/>
  <c r="AW68" i="6" s="1"/>
  <c r="AW48" i="6" s="1"/>
  <c r="AU50" i="7"/>
  <c r="AV68" i="6" s="1"/>
  <c r="AV48" i="6" s="1"/>
  <c r="AT50" i="7"/>
  <c r="AU68" i="6" s="1"/>
  <c r="AU48" i="6" s="1"/>
  <c r="AS50" i="7"/>
  <c r="AT68" i="6" s="1"/>
  <c r="AT48" i="6" s="1"/>
  <c r="AR50" i="7"/>
  <c r="AS68" i="6" s="1"/>
  <c r="AS48" i="6" s="1"/>
  <c r="AQ50" i="7"/>
  <c r="AR68" i="6" s="1"/>
  <c r="AR48" i="6" s="1"/>
  <c r="AO50" i="7"/>
  <c r="AO48" i="6"/>
  <c r="AN48" i="6"/>
  <c r="AL50" i="7"/>
  <c r="AK50" i="7"/>
  <c r="AJ50" i="7"/>
  <c r="AI50" i="7"/>
  <c r="AH50" i="7"/>
  <c r="AG50" i="7"/>
  <c r="AF50" i="7"/>
  <c r="AE50" i="7"/>
  <c r="AD50" i="7"/>
  <c r="AC50" i="7"/>
  <c r="AA50" i="7"/>
  <c r="AB68" i="6" s="1"/>
  <c r="AB48" i="6" s="1"/>
  <c r="Z50" i="7"/>
  <c r="AA68" i="6" s="1"/>
  <c r="AA48" i="6" s="1"/>
  <c r="Y50" i="7"/>
  <c r="Z68" i="6" s="1"/>
  <c r="Z48" i="6" s="1"/>
  <c r="X50" i="7"/>
  <c r="Y68" i="6" s="1"/>
  <c r="Y48" i="6" s="1"/>
  <c r="W50" i="7"/>
  <c r="X68" i="6" s="1"/>
  <c r="X48" i="6" s="1"/>
  <c r="V50" i="7"/>
  <c r="W68" i="6" s="1"/>
  <c r="W48" i="6" s="1"/>
  <c r="U50" i="7"/>
  <c r="V68" i="6" s="1"/>
  <c r="V48" i="6" s="1"/>
  <c r="T50" i="7"/>
  <c r="U68" i="6" s="1"/>
  <c r="U48" i="6" s="1"/>
  <c r="S50" i="7"/>
  <c r="T68" i="6" s="1"/>
  <c r="T48" i="6" s="1"/>
  <c r="R50" i="7"/>
  <c r="S68" i="6" s="1"/>
  <c r="S48" i="6" s="1"/>
  <c r="Q50" i="7"/>
  <c r="R68" i="6" s="1"/>
  <c r="R48" i="6" s="1"/>
  <c r="P50" i="7"/>
  <c r="Q68" i="6" s="1"/>
  <c r="Q48" i="6" s="1"/>
  <c r="O50" i="7"/>
  <c r="P68" i="6" s="1"/>
  <c r="P48" i="6" s="1"/>
  <c r="M50" i="7"/>
  <c r="N68" i="6" s="1"/>
  <c r="N48" i="6" s="1"/>
  <c r="L50" i="7"/>
  <c r="M68" i="6" s="1"/>
  <c r="M48" i="6" s="1"/>
  <c r="K50" i="7"/>
  <c r="L68" i="6" s="1"/>
  <c r="L48" i="6" s="1"/>
  <c r="K68" i="6"/>
  <c r="K48" i="6" s="1"/>
  <c r="J68" i="6"/>
  <c r="J48" i="6" s="1"/>
  <c r="H68" i="6"/>
  <c r="H48" i="6" s="1"/>
  <c r="C50" i="7"/>
  <c r="D68" i="6" s="1"/>
  <c r="D48" i="6" s="1"/>
  <c r="BD49" i="7"/>
  <c r="BE67" i="6" s="1"/>
  <c r="BE47" i="6" s="1"/>
  <c r="BC49" i="7"/>
  <c r="BD67" i="6" s="1"/>
  <c r="BD47" i="6" s="1"/>
  <c r="BB49" i="7"/>
  <c r="BC67" i="6" s="1"/>
  <c r="BC47" i="6" s="1"/>
  <c r="BA49" i="7"/>
  <c r="BB67" i="6" s="1"/>
  <c r="BB47" i="6" s="1"/>
  <c r="AZ49" i="7"/>
  <c r="BA67" i="6" s="1"/>
  <c r="BA47" i="6" s="1"/>
  <c r="AY49" i="7"/>
  <c r="AZ67" i="6" s="1"/>
  <c r="AZ47" i="6" s="1"/>
  <c r="AX49" i="7"/>
  <c r="AY67" i="6" s="1"/>
  <c r="AY47" i="6" s="1"/>
  <c r="AW49" i="7"/>
  <c r="AX67" i="6" s="1"/>
  <c r="AX47" i="6" s="1"/>
  <c r="AV49" i="7"/>
  <c r="AW67" i="6" s="1"/>
  <c r="AW47" i="6" s="1"/>
  <c r="AU49" i="7"/>
  <c r="AV67" i="6" s="1"/>
  <c r="AV47" i="6" s="1"/>
  <c r="AT49" i="7"/>
  <c r="AU67" i="6" s="1"/>
  <c r="AU47" i="6" s="1"/>
  <c r="AS49" i="7"/>
  <c r="AT67" i="6" s="1"/>
  <c r="AT47" i="6" s="1"/>
  <c r="AR49" i="7"/>
  <c r="AS67" i="6" s="1"/>
  <c r="AS47" i="6" s="1"/>
  <c r="AQ49" i="7"/>
  <c r="AR67" i="6" s="1"/>
  <c r="AR47" i="6" s="1"/>
  <c r="AO49" i="7"/>
  <c r="AO47" i="6"/>
  <c r="AN47" i="6"/>
  <c r="AL49" i="7"/>
  <c r="AK49" i="7"/>
  <c r="AJ49" i="7"/>
  <c r="AI49" i="7"/>
  <c r="AH49" i="7"/>
  <c r="AG49" i="7"/>
  <c r="AF49" i="7"/>
  <c r="AE49" i="7"/>
  <c r="AD49" i="7"/>
  <c r="AC49" i="7"/>
  <c r="AA49" i="7"/>
  <c r="AB67" i="6" s="1"/>
  <c r="AB47" i="6" s="1"/>
  <c r="Z49" i="7"/>
  <c r="AA67" i="6" s="1"/>
  <c r="AA47" i="6" s="1"/>
  <c r="Y49" i="7"/>
  <c r="Z67" i="6" s="1"/>
  <c r="Z47" i="6" s="1"/>
  <c r="X49" i="7"/>
  <c r="Y67" i="6" s="1"/>
  <c r="Y47" i="6" s="1"/>
  <c r="W49" i="7"/>
  <c r="X67" i="6" s="1"/>
  <c r="X47" i="6" s="1"/>
  <c r="V49" i="7"/>
  <c r="W67" i="6" s="1"/>
  <c r="W47" i="6" s="1"/>
  <c r="U49" i="7"/>
  <c r="V67" i="6" s="1"/>
  <c r="V47" i="6" s="1"/>
  <c r="T49" i="7"/>
  <c r="U67" i="6" s="1"/>
  <c r="U47" i="6" s="1"/>
  <c r="S49" i="7"/>
  <c r="T67" i="6" s="1"/>
  <c r="T47" i="6" s="1"/>
  <c r="R49" i="7"/>
  <c r="S67" i="6" s="1"/>
  <c r="S47" i="6" s="1"/>
  <c r="Q49" i="7"/>
  <c r="R67" i="6" s="1"/>
  <c r="R47" i="6" s="1"/>
  <c r="P49" i="7"/>
  <c r="Q67" i="6" s="1"/>
  <c r="Q47" i="6" s="1"/>
  <c r="O49" i="7"/>
  <c r="P67" i="6" s="1"/>
  <c r="P47" i="6" s="1"/>
  <c r="M49" i="7"/>
  <c r="N67" i="6" s="1"/>
  <c r="N47" i="6" s="1"/>
  <c r="L49" i="7"/>
  <c r="M67" i="6" s="1"/>
  <c r="M47" i="6" s="1"/>
  <c r="K49" i="7"/>
  <c r="L67" i="6" s="1"/>
  <c r="L47" i="6" s="1"/>
  <c r="K67" i="6"/>
  <c r="K47" i="6" s="1"/>
  <c r="J67" i="6"/>
  <c r="J47" i="6" s="1"/>
  <c r="H67" i="6"/>
  <c r="H47" i="6" s="1"/>
  <c r="C49" i="7"/>
  <c r="D67" i="6" s="1"/>
  <c r="D47" i="6" s="1"/>
  <c r="B49" i="7"/>
  <c r="C27" i="6" s="1"/>
  <c r="BD48" i="7"/>
  <c r="BE66" i="6" s="1"/>
  <c r="BE46" i="6" s="1"/>
  <c r="BC48" i="7"/>
  <c r="BD66" i="6" s="1"/>
  <c r="BD46" i="6" s="1"/>
  <c r="BB48" i="7"/>
  <c r="BC66" i="6" s="1"/>
  <c r="BC46" i="6" s="1"/>
  <c r="BA48" i="7"/>
  <c r="BB66" i="6" s="1"/>
  <c r="BB46" i="6" s="1"/>
  <c r="AZ48" i="7"/>
  <c r="BA66" i="6" s="1"/>
  <c r="BA46" i="6" s="1"/>
  <c r="AY48" i="7"/>
  <c r="AZ66" i="6" s="1"/>
  <c r="AZ46" i="6" s="1"/>
  <c r="AX48" i="7"/>
  <c r="AY66" i="6" s="1"/>
  <c r="AY46" i="6" s="1"/>
  <c r="AW48" i="7"/>
  <c r="AX66" i="6" s="1"/>
  <c r="AX46" i="6" s="1"/>
  <c r="AV48" i="7"/>
  <c r="AW66" i="6" s="1"/>
  <c r="AW46" i="6" s="1"/>
  <c r="AU48" i="7"/>
  <c r="AV66" i="6" s="1"/>
  <c r="AV46" i="6" s="1"/>
  <c r="AT48" i="7"/>
  <c r="AU66" i="6" s="1"/>
  <c r="AU46" i="6" s="1"/>
  <c r="AS48" i="7"/>
  <c r="AT66" i="6" s="1"/>
  <c r="AT46" i="6" s="1"/>
  <c r="AR48" i="7"/>
  <c r="AS66" i="6" s="1"/>
  <c r="AS46" i="6" s="1"/>
  <c r="AQ48" i="7"/>
  <c r="AR66" i="6" s="1"/>
  <c r="AR46" i="6" s="1"/>
  <c r="AO48" i="7"/>
  <c r="AP26" i="6" s="1"/>
  <c r="AO46" i="6"/>
  <c r="AN46" i="6"/>
  <c r="AL48" i="7"/>
  <c r="AK48" i="7"/>
  <c r="AJ48" i="7"/>
  <c r="AI48" i="7"/>
  <c r="AH48" i="7"/>
  <c r="AG48" i="7"/>
  <c r="AF48" i="7"/>
  <c r="AE48" i="7"/>
  <c r="AD48" i="7"/>
  <c r="AC48" i="7"/>
  <c r="AA48" i="7"/>
  <c r="AB66" i="6" s="1"/>
  <c r="AB46" i="6" s="1"/>
  <c r="Z48" i="7"/>
  <c r="AA66" i="6" s="1"/>
  <c r="AA46" i="6" s="1"/>
  <c r="Y48" i="7"/>
  <c r="Z66" i="6" s="1"/>
  <c r="Z46" i="6" s="1"/>
  <c r="X48" i="7"/>
  <c r="Y66" i="6" s="1"/>
  <c r="Y46" i="6" s="1"/>
  <c r="W48" i="7"/>
  <c r="X66" i="6" s="1"/>
  <c r="X46" i="6" s="1"/>
  <c r="V48" i="7"/>
  <c r="W66" i="6" s="1"/>
  <c r="W46" i="6" s="1"/>
  <c r="U48" i="7"/>
  <c r="V66" i="6" s="1"/>
  <c r="V46" i="6" s="1"/>
  <c r="T48" i="7"/>
  <c r="U66" i="6" s="1"/>
  <c r="U46" i="6" s="1"/>
  <c r="S48" i="7"/>
  <c r="T66" i="6" s="1"/>
  <c r="T46" i="6" s="1"/>
  <c r="R48" i="7"/>
  <c r="S66" i="6" s="1"/>
  <c r="S46" i="6" s="1"/>
  <c r="Q48" i="7"/>
  <c r="R66" i="6" s="1"/>
  <c r="R46" i="6" s="1"/>
  <c r="P48" i="7"/>
  <c r="Q66" i="6" s="1"/>
  <c r="Q46" i="6" s="1"/>
  <c r="O48" i="7"/>
  <c r="P66" i="6" s="1"/>
  <c r="P46" i="6" s="1"/>
  <c r="M48" i="7"/>
  <c r="N66" i="6" s="1"/>
  <c r="N46" i="6" s="1"/>
  <c r="L48" i="7"/>
  <c r="M66" i="6" s="1"/>
  <c r="M46" i="6" s="1"/>
  <c r="K48" i="7"/>
  <c r="L66" i="6" s="1"/>
  <c r="L46" i="6" s="1"/>
  <c r="K66" i="6"/>
  <c r="K46" i="6" s="1"/>
  <c r="J66" i="6"/>
  <c r="J46" i="6" s="1"/>
  <c r="H66" i="6"/>
  <c r="H46" i="6" s="1"/>
  <c r="C48" i="7"/>
  <c r="D66" i="6" s="1"/>
  <c r="D46" i="6" s="1"/>
  <c r="BD47" i="7"/>
  <c r="BE65" i="6" s="1"/>
  <c r="BE45" i="6" s="1"/>
  <c r="BC47" i="7"/>
  <c r="BD65" i="6" s="1"/>
  <c r="BD45" i="6" s="1"/>
  <c r="BB47" i="7"/>
  <c r="BC65" i="6" s="1"/>
  <c r="BC45" i="6" s="1"/>
  <c r="BA47" i="7"/>
  <c r="BB65" i="6" s="1"/>
  <c r="BB45" i="6" s="1"/>
  <c r="AZ47" i="7"/>
  <c r="BA65" i="6" s="1"/>
  <c r="BA45" i="6" s="1"/>
  <c r="AY47" i="7"/>
  <c r="AZ65" i="6" s="1"/>
  <c r="AZ45" i="6" s="1"/>
  <c r="AX47" i="7"/>
  <c r="AY65" i="6" s="1"/>
  <c r="AY45" i="6" s="1"/>
  <c r="AW47" i="7"/>
  <c r="AX65" i="6" s="1"/>
  <c r="AX45" i="6" s="1"/>
  <c r="AV47" i="7"/>
  <c r="AW65" i="6" s="1"/>
  <c r="AW45" i="6" s="1"/>
  <c r="AU47" i="7"/>
  <c r="AV65" i="6" s="1"/>
  <c r="AV45" i="6" s="1"/>
  <c r="AT47" i="7"/>
  <c r="AU65" i="6" s="1"/>
  <c r="AU45" i="6" s="1"/>
  <c r="AS47" i="7"/>
  <c r="AT65" i="6" s="1"/>
  <c r="AT45" i="6" s="1"/>
  <c r="AR47" i="7"/>
  <c r="AS65" i="6" s="1"/>
  <c r="AS45" i="6" s="1"/>
  <c r="AQ47" i="7"/>
  <c r="AR65" i="6" s="1"/>
  <c r="AR45" i="6" s="1"/>
  <c r="AO47" i="7"/>
  <c r="AO45" i="6"/>
  <c r="AN45" i="6"/>
  <c r="AL47" i="7"/>
  <c r="AK47" i="7"/>
  <c r="AJ47" i="7"/>
  <c r="AI47" i="7"/>
  <c r="AH47" i="7"/>
  <c r="AG47" i="7"/>
  <c r="AF47" i="7"/>
  <c r="AE47" i="7"/>
  <c r="AD47" i="7"/>
  <c r="AC47" i="7"/>
  <c r="AA47" i="7"/>
  <c r="AB65" i="6" s="1"/>
  <c r="AB45" i="6" s="1"/>
  <c r="Z47" i="7"/>
  <c r="AA65" i="6" s="1"/>
  <c r="AA45" i="6" s="1"/>
  <c r="Y47" i="7"/>
  <c r="Z65" i="6" s="1"/>
  <c r="Z45" i="6" s="1"/>
  <c r="X47" i="7"/>
  <c r="Y65" i="6" s="1"/>
  <c r="Y45" i="6" s="1"/>
  <c r="W47" i="7"/>
  <c r="X65" i="6" s="1"/>
  <c r="X45" i="6" s="1"/>
  <c r="V47" i="7"/>
  <c r="W65" i="6" s="1"/>
  <c r="W45" i="6" s="1"/>
  <c r="U47" i="7"/>
  <c r="V65" i="6" s="1"/>
  <c r="V45" i="6" s="1"/>
  <c r="T47" i="7"/>
  <c r="U65" i="6" s="1"/>
  <c r="U45" i="6" s="1"/>
  <c r="S47" i="7"/>
  <c r="T65" i="6" s="1"/>
  <c r="T45" i="6" s="1"/>
  <c r="R47" i="7"/>
  <c r="S65" i="6" s="1"/>
  <c r="S45" i="6" s="1"/>
  <c r="Q47" i="7"/>
  <c r="R65" i="6" s="1"/>
  <c r="R45" i="6" s="1"/>
  <c r="P47" i="7"/>
  <c r="Q65" i="6" s="1"/>
  <c r="Q45" i="6" s="1"/>
  <c r="O47" i="7"/>
  <c r="P65" i="6" s="1"/>
  <c r="P45" i="6" s="1"/>
  <c r="M47" i="7"/>
  <c r="N65" i="6" s="1"/>
  <c r="N45" i="6" s="1"/>
  <c r="L47" i="7"/>
  <c r="M65" i="6" s="1"/>
  <c r="M45" i="6" s="1"/>
  <c r="K47" i="7"/>
  <c r="L65" i="6" s="1"/>
  <c r="L45" i="6" s="1"/>
  <c r="K65" i="6"/>
  <c r="K45" i="6" s="1"/>
  <c r="J65" i="6"/>
  <c r="J45" i="6" s="1"/>
  <c r="H65" i="6"/>
  <c r="H45" i="6" s="1"/>
  <c r="C47" i="7"/>
  <c r="D65" i="6" s="1"/>
  <c r="D45" i="6" s="1"/>
  <c r="BD46" i="7"/>
  <c r="BE64" i="6" s="1"/>
  <c r="BE44" i="6" s="1"/>
  <c r="BC46" i="7"/>
  <c r="BD64" i="6" s="1"/>
  <c r="BD44" i="6" s="1"/>
  <c r="BB46" i="7"/>
  <c r="BC64" i="6" s="1"/>
  <c r="BC44" i="6" s="1"/>
  <c r="BA46" i="7"/>
  <c r="BB64" i="6" s="1"/>
  <c r="BB44" i="6" s="1"/>
  <c r="AZ46" i="7"/>
  <c r="BA64" i="6" s="1"/>
  <c r="BA44" i="6" s="1"/>
  <c r="AY46" i="7"/>
  <c r="AZ64" i="6" s="1"/>
  <c r="AZ44" i="6" s="1"/>
  <c r="AX46" i="7"/>
  <c r="AY64" i="6" s="1"/>
  <c r="AY44" i="6" s="1"/>
  <c r="AW46" i="7"/>
  <c r="AX64" i="6" s="1"/>
  <c r="AX44" i="6" s="1"/>
  <c r="AV46" i="7"/>
  <c r="AW64" i="6" s="1"/>
  <c r="AW44" i="6" s="1"/>
  <c r="AU46" i="7"/>
  <c r="AV64" i="6" s="1"/>
  <c r="AV44" i="6" s="1"/>
  <c r="AT46" i="7"/>
  <c r="AU64" i="6" s="1"/>
  <c r="AU44" i="6" s="1"/>
  <c r="AS46" i="7"/>
  <c r="AT64" i="6" s="1"/>
  <c r="AT44" i="6" s="1"/>
  <c r="AR46" i="7"/>
  <c r="AS64" i="6" s="1"/>
  <c r="AS44" i="6" s="1"/>
  <c r="AQ46" i="7"/>
  <c r="AR64" i="6" s="1"/>
  <c r="AR44" i="6" s="1"/>
  <c r="AO46" i="7"/>
  <c r="AO44" i="6"/>
  <c r="AN44" i="6"/>
  <c r="AL46" i="7"/>
  <c r="AK46" i="7"/>
  <c r="AJ46" i="7"/>
  <c r="AI46" i="7"/>
  <c r="AH46" i="7"/>
  <c r="AG46" i="7"/>
  <c r="AF46" i="7"/>
  <c r="AE46" i="7"/>
  <c r="AD46" i="7"/>
  <c r="AC46" i="7"/>
  <c r="AA46" i="7"/>
  <c r="AB64" i="6" s="1"/>
  <c r="AB44" i="6" s="1"/>
  <c r="Z46" i="7"/>
  <c r="AA64" i="6" s="1"/>
  <c r="AA44" i="6" s="1"/>
  <c r="Y46" i="7"/>
  <c r="Z64" i="6" s="1"/>
  <c r="Z44" i="6" s="1"/>
  <c r="X46" i="7"/>
  <c r="Y64" i="6" s="1"/>
  <c r="Y44" i="6" s="1"/>
  <c r="W46" i="7"/>
  <c r="X64" i="6" s="1"/>
  <c r="X44" i="6" s="1"/>
  <c r="V46" i="7"/>
  <c r="W64" i="6" s="1"/>
  <c r="W44" i="6" s="1"/>
  <c r="U46" i="7"/>
  <c r="V64" i="6" s="1"/>
  <c r="V44" i="6" s="1"/>
  <c r="T46" i="7"/>
  <c r="U64" i="6" s="1"/>
  <c r="U44" i="6" s="1"/>
  <c r="S46" i="7"/>
  <c r="T64" i="6" s="1"/>
  <c r="T44" i="6" s="1"/>
  <c r="R46" i="7"/>
  <c r="S64" i="6" s="1"/>
  <c r="S44" i="6" s="1"/>
  <c r="Q46" i="7"/>
  <c r="R64" i="6" s="1"/>
  <c r="R44" i="6" s="1"/>
  <c r="P46" i="7"/>
  <c r="Q64" i="6" s="1"/>
  <c r="Q44" i="6" s="1"/>
  <c r="O46" i="7"/>
  <c r="P64" i="6" s="1"/>
  <c r="P44" i="6" s="1"/>
  <c r="M46" i="7"/>
  <c r="N64" i="6" s="1"/>
  <c r="N44" i="6" s="1"/>
  <c r="L46" i="7"/>
  <c r="M64" i="6" s="1"/>
  <c r="M44" i="6" s="1"/>
  <c r="K46" i="7"/>
  <c r="L64" i="6" s="1"/>
  <c r="L44" i="6" s="1"/>
  <c r="K64" i="6"/>
  <c r="K44" i="6" s="1"/>
  <c r="J64" i="6"/>
  <c r="J44" i="6" s="1"/>
  <c r="H64" i="6"/>
  <c r="H44" i="6" s="1"/>
  <c r="C46" i="7"/>
  <c r="D64" i="6" s="1"/>
  <c r="D44" i="6" s="1"/>
  <c r="B46" i="7"/>
  <c r="BD45" i="7"/>
  <c r="BE63" i="6" s="1"/>
  <c r="BE43" i="6" s="1"/>
  <c r="BC45" i="7"/>
  <c r="BD63" i="6" s="1"/>
  <c r="BD43" i="6" s="1"/>
  <c r="BB45" i="7"/>
  <c r="BC63" i="6" s="1"/>
  <c r="BC43" i="6" s="1"/>
  <c r="BA45" i="7"/>
  <c r="BB63" i="6" s="1"/>
  <c r="BB43" i="6" s="1"/>
  <c r="AZ45" i="7"/>
  <c r="BA63" i="6" s="1"/>
  <c r="BA43" i="6" s="1"/>
  <c r="AY45" i="7"/>
  <c r="AZ63" i="6" s="1"/>
  <c r="AZ43" i="6" s="1"/>
  <c r="AX45" i="7"/>
  <c r="AY63" i="6" s="1"/>
  <c r="AY43" i="6" s="1"/>
  <c r="AW45" i="7"/>
  <c r="AX63" i="6" s="1"/>
  <c r="AX43" i="6" s="1"/>
  <c r="AV45" i="7"/>
  <c r="AW63" i="6" s="1"/>
  <c r="AW43" i="6" s="1"/>
  <c r="AU45" i="7"/>
  <c r="AV63" i="6" s="1"/>
  <c r="AV43" i="6" s="1"/>
  <c r="AT45" i="7"/>
  <c r="AU63" i="6" s="1"/>
  <c r="AU43" i="6" s="1"/>
  <c r="AS45" i="7"/>
  <c r="AT63" i="6" s="1"/>
  <c r="AT43" i="6" s="1"/>
  <c r="AR45" i="7"/>
  <c r="AS63" i="6" s="1"/>
  <c r="AS43" i="6" s="1"/>
  <c r="AQ45" i="7"/>
  <c r="AR63" i="6" s="1"/>
  <c r="AR43" i="6" s="1"/>
  <c r="AO45" i="7"/>
  <c r="AO43" i="6"/>
  <c r="AN43" i="6"/>
  <c r="AL45" i="7"/>
  <c r="AK45" i="7"/>
  <c r="AJ45" i="7"/>
  <c r="AI45" i="7"/>
  <c r="AH45" i="7"/>
  <c r="AG45" i="7"/>
  <c r="AF45" i="7"/>
  <c r="AE45" i="7"/>
  <c r="AD45" i="7"/>
  <c r="AC45" i="7"/>
  <c r="AA45" i="7"/>
  <c r="AB63" i="6" s="1"/>
  <c r="AB43" i="6" s="1"/>
  <c r="Z45" i="7"/>
  <c r="AA63" i="6" s="1"/>
  <c r="AA43" i="6" s="1"/>
  <c r="Y45" i="7"/>
  <c r="Z63" i="6" s="1"/>
  <c r="Z43" i="6" s="1"/>
  <c r="X45" i="7"/>
  <c r="Y63" i="6" s="1"/>
  <c r="Y43" i="6" s="1"/>
  <c r="W45" i="7"/>
  <c r="X63" i="6" s="1"/>
  <c r="X43" i="6" s="1"/>
  <c r="V45" i="7"/>
  <c r="W63" i="6" s="1"/>
  <c r="W43" i="6" s="1"/>
  <c r="U45" i="7"/>
  <c r="V63" i="6" s="1"/>
  <c r="V43" i="6" s="1"/>
  <c r="T45" i="7"/>
  <c r="U63" i="6" s="1"/>
  <c r="U43" i="6" s="1"/>
  <c r="S45" i="7"/>
  <c r="T63" i="6" s="1"/>
  <c r="T43" i="6" s="1"/>
  <c r="R45" i="7"/>
  <c r="S63" i="6" s="1"/>
  <c r="S43" i="6" s="1"/>
  <c r="Q45" i="7"/>
  <c r="R63" i="6" s="1"/>
  <c r="R43" i="6" s="1"/>
  <c r="P45" i="7"/>
  <c r="Q63" i="6" s="1"/>
  <c r="Q43" i="6" s="1"/>
  <c r="O45" i="7"/>
  <c r="P63" i="6" s="1"/>
  <c r="P43" i="6" s="1"/>
  <c r="M45" i="7"/>
  <c r="N63" i="6" s="1"/>
  <c r="N43" i="6" s="1"/>
  <c r="L45" i="7"/>
  <c r="M63" i="6" s="1"/>
  <c r="M43" i="6" s="1"/>
  <c r="K45" i="7"/>
  <c r="L63" i="6" s="1"/>
  <c r="L43" i="6" s="1"/>
  <c r="K63" i="6"/>
  <c r="K43" i="6" s="1"/>
  <c r="J63" i="6"/>
  <c r="J43" i="6" s="1"/>
  <c r="H63" i="6"/>
  <c r="H43" i="6" s="1"/>
  <c r="C45" i="7"/>
  <c r="D63" i="6" s="1"/>
  <c r="D43" i="6" s="1"/>
  <c r="BD44" i="7"/>
  <c r="BE62" i="6" s="1"/>
  <c r="BE42" i="6" s="1"/>
  <c r="BC44" i="7"/>
  <c r="BD62" i="6" s="1"/>
  <c r="BD42" i="6" s="1"/>
  <c r="BB44" i="7"/>
  <c r="BC62" i="6" s="1"/>
  <c r="BC42" i="6" s="1"/>
  <c r="BA44" i="7"/>
  <c r="BB62" i="6" s="1"/>
  <c r="BB42" i="6" s="1"/>
  <c r="AZ44" i="7"/>
  <c r="BA62" i="6" s="1"/>
  <c r="BA42" i="6" s="1"/>
  <c r="AY44" i="7"/>
  <c r="AZ62" i="6" s="1"/>
  <c r="AZ42" i="6" s="1"/>
  <c r="AX44" i="7"/>
  <c r="AY62" i="6" s="1"/>
  <c r="AY42" i="6" s="1"/>
  <c r="AW44" i="7"/>
  <c r="AX62" i="6" s="1"/>
  <c r="AX42" i="6" s="1"/>
  <c r="AV44" i="7"/>
  <c r="AW62" i="6" s="1"/>
  <c r="AW42" i="6" s="1"/>
  <c r="AU44" i="7"/>
  <c r="AV62" i="6" s="1"/>
  <c r="AV42" i="6" s="1"/>
  <c r="AT44" i="7"/>
  <c r="AU62" i="6" s="1"/>
  <c r="AU42" i="6" s="1"/>
  <c r="AS44" i="7"/>
  <c r="AT62" i="6" s="1"/>
  <c r="AT42" i="6" s="1"/>
  <c r="AR44" i="7"/>
  <c r="AS62" i="6" s="1"/>
  <c r="AS42" i="6" s="1"/>
  <c r="AQ44" i="7"/>
  <c r="AR62" i="6" s="1"/>
  <c r="AR42" i="6" s="1"/>
  <c r="AO44" i="7"/>
  <c r="AO42" i="6"/>
  <c r="AN42" i="6"/>
  <c r="AL44" i="7"/>
  <c r="AK44" i="7"/>
  <c r="AJ44" i="7"/>
  <c r="AI44" i="7"/>
  <c r="AH44" i="7"/>
  <c r="AG44" i="7"/>
  <c r="AF44" i="7"/>
  <c r="AE44" i="7"/>
  <c r="AD44" i="7"/>
  <c r="AC44" i="7"/>
  <c r="AA44" i="7"/>
  <c r="AB62" i="6" s="1"/>
  <c r="AB42" i="6" s="1"/>
  <c r="Z44" i="7"/>
  <c r="AA62" i="6" s="1"/>
  <c r="AA42" i="6" s="1"/>
  <c r="Y44" i="7"/>
  <c r="Z62" i="6" s="1"/>
  <c r="Z42" i="6" s="1"/>
  <c r="X44" i="7"/>
  <c r="Y62" i="6" s="1"/>
  <c r="Y42" i="6" s="1"/>
  <c r="W44" i="7"/>
  <c r="X62" i="6" s="1"/>
  <c r="X42" i="6" s="1"/>
  <c r="V44" i="7"/>
  <c r="W62" i="6" s="1"/>
  <c r="W42" i="6" s="1"/>
  <c r="U44" i="7"/>
  <c r="V62" i="6" s="1"/>
  <c r="V42" i="6" s="1"/>
  <c r="T44" i="7"/>
  <c r="U62" i="6" s="1"/>
  <c r="U42" i="6" s="1"/>
  <c r="S44" i="7"/>
  <c r="T62" i="6" s="1"/>
  <c r="T42" i="6" s="1"/>
  <c r="R44" i="7"/>
  <c r="S62" i="6" s="1"/>
  <c r="S42" i="6" s="1"/>
  <c r="Q44" i="7"/>
  <c r="R62" i="6" s="1"/>
  <c r="R42" i="6" s="1"/>
  <c r="P44" i="7"/>
  <c r="Q62" i="6" s="1"/>
  <c r="Q42" i="6" s="1"/>
  <c r="O44" i="7"/>
  <c r="P62" i="6" s="1"/>
  <c r="P42" i="6" s="1"/>
  <c r="M44" i="7"/>
  <c r="N62" i="6" s="1"/>
  <c r="N42" i="6" s="1"/>
  <c r="L44" i="7"/>
  <c r="M62" i="6" s="1"/>
  <c r="M42" i="6" s="1"/>
  <c r="K44" i="7"/>
  <c r="L62" i="6" s="1"/>
  <c r="L42" i="6" s="1"/>
  <c r="K62" i="6"/>
  <c r="K42" i="6" s="1"/>
  <c r="J62" i="6"/>
  <c r="J42" i="6" s="1"/>
  <c r="H62" i="6"/>
  <c r="H42" i="6" s="1"/>
  <c r="C44" i="7"/>
  <c r="D62" i="6" s="1"/>
  <c r="D42" i="6" s="1"/>
  <c r="BD43" i="7"/>
  <c r="BE61" i="6" s="1"/>
  <c r="BE41" i="6" s="1"/>
  <c r="BC43" i="7"/>
  <c r="BD61" i="6" s="1"/>
  <c r="BD41" i="6" s="1"/>
  <c r="BB43" i="7"/>
  <c r="BC61" i="6" s="1"/>
  <c r="BC41" i="6" s="1"/>
  <c r="BA43" i="7"/>
  <c r="BB61" i="6" s="1"/>
  <c r="BB41" i="6" s="1"/>
  <c r="AZ43" i="7"/>
  <c r="BA61" i="6" s="1"/>
  <c r="BA41" i="6" s="1"/>
  <c r="AY43" i="7"/>
  <c r="AZ61" i="6" s="1"/>
  <c r="AZ41" i="6" s="1"/>
  <c r="AX43" i="7"/>
  <c r="AY61" i="6" s="1"/>
  <c r="AY41" i="6" s="1"/>
  <c r="AW43" i="7"/>
  <c r="AX61" i="6" s="1"/>
  <c r="AX41" i="6" s="1"/>
  <c r="AV43" i="7"/>
  <c r="AW61" i="6" s="1"/>
  <c r="AW41" i="6" s="1"/>
  <c r="AU43" i="7"/>
  <c r="AV61" i="6" s="1"/>
  <c r="AV41" i="6" s="1"/>
  <c r="AT43" i="7"/>
  <c r="AU61" i="6" s="1"/>
  <c r="AU41" i="6" s="1"/>
  <c r="AS43" i="7"/>
  <c r="AT61" i="6" s="1"/>
  <c r="AT41" i="6" s="1"/>
  <c r="AR43" i="7"/>
  <c r="AS61" i="6" s="1"/>
  <c r="AS41" i="6" s="1"/>
  <c r="AQ43" i="7"/>
  <c r="AR61" i="6" s="1"/>
  <c r="AR41" i="6" s="1"/>
  <c r="AO43" i="7"/>
  <c r="AO41" i="6"/>
  <c r="AN41" i="6"/>
  <c r="AL43" i="7"/>
  <c r="AK43" i="7"/>
  <c r="AJ43" i="7"/>
  <c r="AI43" i="7"/>
  <c r="AH43" i="7"/>
  <c r="AG43" i="7"/>
  <c r="AF43" i="7"/>
  <c r="AE43" i="7"/>
  <c r="AD43" i="7"/>
  <c r="AC43" i="7"/>
  <c r="AA43" i="7"/>
  <c r="AB61" i="6" s="1"/>
  <c r="AB41" i="6" s="1"/>
  <c r="Z43" i="7"/>
  <c r="AA61" i="6" s="1"/>
  <c r="AA41" i="6" s="1"/>
  <c r="Y43" i="7"/>
  <c r="Z61" i="6" s="1"/>
  <c r="Z41" i="6" s="1"/>
  <c r="X43" i="7"/>
  <c r="Y61" i="6" s="1"/>
  <c r="Y41" i="6" s="1"/>
  <c r="W43" i="7"/>
  <c r="X61" i="6" s="1"/>
  <c r="X41" i="6" s="1"/>
  <c r="V43" i="7"/>
  <c r="W61" i="6" s="1"/>
  <c r="W41" i="6" s="1"/>
  <c r="U43" i="7"/>
  <c r="V61" i="6" s="1"/>
  <c r="V41" i="6" s="1"/>
  <c r="T43" i="7"/>
  <c r="U61" i="6" s="1"/>
  <c r="U41" i="6" s="1"/>
  <c r="S43" i="7"/>
  <c r="T61" i="6" s="1"/>
  <c r="T41" i="6" s="1"/>
  <c r="R43" i="7"/>
  <c r="S61" i="6" s="1"/>
  <c r="S41" i="6" s="1"/>
  <c r="Q43" i="7"/>
  <c r="R61" i="6" s="1"/>
  <c r="R41" i="6" s="1"/>
  <c r="P43" i="7"/>
  <c r="Q61" i="6" s="1"/>
  <c r="Q41" i="6" s="1"/>
  <c r="O43" i="7"/>
  <c r="P61" i="6" s="1"/>
  <c r="P41" i="6" s="1"/>
  <c r="M43" i="7"/>
  <c r="N61" i="6" s="1"/>
  <c r="N41" i="6" s="1"/>
  <c r="L43" i="7"/>
  <c r="M61" i="6" s="1"/>
  <c r="M41" i="6" s="1"/>
  <c r="K43" i="7"/>
  <c r="L61" i="6" s="1"/>
  <c r="L41" i="6" s="1"/>
  <c r="K61" i="6"/>
  <c r="K41" i="6" s="1"/>
  <c r="J61" i="6"/>
  <c r="J41" i="6" s="1"/>
  <c r="H61" i="6"/>
  <c r="H41" i="6" s="1"/>
  <c r="C43" i="7"/>
  <c r="D61" i="6" s="1"/>
  <c r="D41" i="6" s="1"/>
  <c r="BD42" i="7"/>
  <c r="BE60" i="6" s="1"/>
  <c r="BE40" i="6" s="1"/>
  <c r="BC42" i="7"/>
  <c r="BD60" i="6" s="1"/>
  <c r="BD40" i="6" s="1"/>
  <c r="BB42" i="7"/>
  <c r="BC60" i="6" s="1"/>
  <c r="BC40" i="6" s="1"/>
  <c r="BA42" i="7"/>
  <c r="BB60" i="6" s="1"/>
  <c r="BB40" i="6" s="1"/>
  <c r="AZ42" i="7"/>
  <c r="BA60" i="6" s="1"/>
  <c r="BA40" i="6" s="1"/>
  <c r="AY42" i="7"/>
  <c r="AZ60" i="6" s="1"/>
  <c r="AZ40" i="6" s="1"/>
  <c r="AX42" i="7"/>
  <c r="AY60" i="6" s="1"/>
  <c r="AY40" i="6" s="1"/>
  <c r="AW42" i="7"/>
  <c r="AX60" i="6" s="1"/>
  <c r="AX40" i="6" s="1"/>
  <c r="AV42" i="7"/>
  <c r="AW60" i="6" s="1"/>
  <c r="AW40" i="6" s="1"/>
  <c r="AU42" i="7"/>
  <c r="AV60" i="6" s="1"/>
  <c r="AV40" i="6" s="1"/>
  <c r="AT42" i="7"/>
  <c r="AU60" i="6" s="1"/>
  <c r="AU40" i="6" s="1"/>
  <c r="AS42" i="7"/>
  <c r="AT60" i="6" s="1"/>
  <c r="AT40" i="6" s="1"/>
  <c r="AR42" i="7"/>
  <c r="AS60" i="6" s="1"/>
  <c r="AS40" i="6" s="1"/>
  <c r="AQ42" i="7"/>
  <c r="AR60" i="6" s="1"/>
  <c r="AR40" i="6" s="1"/>
  <c r="AO42" i="7"/>
  <c r="AO40" i="6"/>
  <c r="AN40" i="6"/>
  <c r="AL42" i="7"/>
  <c r="AK42" i="7"/>
  <c r="AJ42" i="7"/>
  <c r="AI42" i="7"/>
  <c r="AH42" i="7"/>
  <c r="AG42" i="7"/>
  <c r="AF42" i="7"/>
  <c r="AE42" i="7"/>
  <c r="AD42" i="7"/>
  <c r="AC42" i="7"/>
  <c r="AA42" i="7"/>
  <c r="AB60" i="6" s="1"/>
  <c r="AB40" i="6" s="1"/>
  <c r="Z42" i="7"/>
  <c r="AA60" i="6" s="1"/>
  <c r="AA40" i="6" s="1"/>
  <c r="Y42" i="7"/>
  <c r="Z60" i="6" s="1"/>
  <c r="Z40" i="6" s="1"/>
  <c r="X42" i="7"/>
  <c r="Y60" i="6" s="1"/>
  <c r="Y40" i="6" s="1"/>
  <c r="W42" i="7"/>
  <c r="X60" i="6" s="1"/>
  <c r="X40" i="6" s="1"/>
  <c r="V42" i="7"/>
  <c r="W60" i="6" s="1"/>
  <c r="W40" i="6" s="1"/>
  <c r="U42" i="7"/>
  <c r="V60" i="6" s="1"/>
  <c r="V40" i="6" s="1"/>
  <c r="T42" i="7"/>
  <c r="U60" i="6" s="1"/>
  <c r="U40" i="6" s="1"/>
  <c r="S42" i="7"/>
  <c r="T60" i="6" s="1"/>
  <c r="T40" i="6" s="1"/>
  <c r="R42" i="7"/>
  <c r="S60" i="6" s="1"/>
  <c r="S40" i="6" s="1"/>
  <c r="Q42" i="7"/>
  <c r="R60" i="6" s="1"/>
  <c r="R40" i="6" s="1"/>
  <c r="P42" i="7"/>
  <c r="Q60" i="6" s="1"/>
  <c r="Q40" i="6" s="1"/>
  <c r="O42" i="7"/>
  <c r="P60" i="6" s="1"/>
  <c r="P40" i="6" s="1"/>
  <c r="M42" i="7"/>
  <c r="N60" i="6" s="1"/>
  <c r="N40" i="6" s="1"/>
  <c r="L42" i="7"/>
  <c r="M60" i="6" s="1"/>
  <c r="M40" i="6" s="1"/>
  <c r="K42" i="7"/>
  <c r="L60" i="6" s="1"/>
  <c r="L40" i="6" s="1"/>
  <c r="K60" i="6"/>
  <c r="K40" i="6" s="1"/>
  <c r="J60" i="6"/>
  <c r="J40" i="6" s="1"/>
  <c r="H60" i="6"/>
  <c r="H40" i="6" s="1"/>
  <c r="C42" i="7"/>
  <c r="D60" i="6" s="1"/>
  <c r="D40" i="6" s="1"/>
  <c r="BD40" i="7"/>
  <c r="BE58" i="6" s="1"/>
  <c r="BE38" i="6" s="1"/>
  <c r="BC40" i="7"/>
  <c r="BD58" i="6" s="1"/>
  <c r="BD38" i="6" s="1"/>
  <c r="BB40" i="7"/>
  <c r="BC58" i="6" s="1"/>
  <c r="BC38" i="6" s="1"/>
  <c r="BA40" i="7"/>
  <c r="BB58" i="6" s="1"/>
  <c r="BB38" i="6" s="1"/>
  <c r="AZ40" i="7"/>
  <c r="BA58" i="6" s="1"/>
  <c r="BA38" i="6" s="1"/>
  <c r="AY40" i="7"/>
  <c r="AZ58" i="6" s="1"/>
  <c r="AZ38" i="6" s="1"/>
  <c r="AX40" i="7"/>
  <c r="AY58" i="6" s="1"/>
  <c r="AY38" i="6" s="1"/>
  <c r="AW40" i="7"/>
  <c r="AX58" i="6" s="1"/>
  <c r="AX38" i="6" s="1"/>
  <c r="AV40" i="7"/>
  <c r="AW58" i="6" s="1"/>
  <c r="AW38" i="6" s="1"/>
  <c r="AU40" i="7"/>
  <c r="AV58" i="6" s="1"/>
  <c r="AV38" i="6" s="1"/>
  <c r="AT40" i="7"/>
  <c r="AU58" i="6" s="1"/>
  <c r="AU38" i="6" s="1"/>
  <c r="AS40" i="7"/>
  <c r="AT58" i="6" s="1"/>
  <c r="AT38" i="6" s="1"/>
  <c r="AR40" i="7"/>
  <c r="AS58" i="6" s="1"/>
  <c r="AS38" i="6" s="1"/>
  <c r="AQ40" i="7"/>
  <c r="AR58" i="6" s="1"/>
  <c r="AR38" i="6" s="1"/>
  <c r="AO40" i="7"/>
  <c r="AO38" i="6"/>
  <c r="AN38" i="6"/>
  <c r="AL40" i="7"/>
  <c r="AK40" i="7"/>
  <c r="AJ40" i="7"/>
  <c r="AI40" i="7"/>
  <c r="AH40" i="7"/>
  <c r="AG40" i="7"/>
  <c r="AF40" i="7"/>
  <c r="AE40" i="7"/>
  <c r="AD40" i="7"/>
  <c r="AC40" i="7"/>
  <c r="AA40" i="7"/>
  <c r="AB58" i="6" s="1"/>
  <c r="AB38" i="6" s="1"/>
  <c r="Z40" i="7"/>
  <c r="AA58" i="6" s="1"/>
  <c r="AA38" i="6" s="1"/>
  <c r="Y40" i="7"/>
  <c r="Z58" i="6" s="1"/>
  <c r="Z38" i="6" s="1"/>
  <c r="X40" i="7"/>
  <c r="Y58" i="6" s="1"/>
  <c r="Y38" i="6" s="1"/>
  <c r="W40" i="7"/>
  <c r="X58" i="6" s="1"/>
  <c r="X38" i="6" s="1"/>
  <c r="V40" i="7"/>
  <c r="W58" i="6" s="1"/>
  <c r="W38" i="6" s="1"/>
  <c r="U40" i="7"/>
  <c r="V58" i="6" s="1"/>
  <c r="V38" i="6" s="1"/>
  <c r="T40" i="7"/>
  <c r="U58" i="6" s="1"/>
  <c r="U38" i="6" s="1"/>
  <c r="S40" i="7"/>
  <c r="T58" i="6" s="1"/>
  <c r="T38" i="6" s="1"/>
  <c r="R40" i="7"/>
  <c r="S58" i="6" s="1"/>
  <c r="S38" i="6" s="1"/>
  <c r="Q40" i="7"/>
  <c r="R58" i="6" s="1"/>
  <c r="R38" i="6" s="1"/>
  <c r="P40" i="7"/>
  <c r="Q58" i="6" s="1"/>
  <c r="Q38" i="6" s="1"/>
  <c r="O40" i="7"/>
  <c r="P58" i="6" s="1"/>
  <c r="P38" i="6" s="1"/>
  <c r="M40" i="7"/>
  <c r="N58" i="6" s="1"/>
  <c r="N38" i="6" s="1"/>
  <c r="L40" i="7"/>
  <c r="M58" i="6" s="1"/>
  <c r="M38" i="6" s="1"/>
  <c r="K40" i="7"/>
  <c r="L58" i="6" s="1"/>
  <c r="L38" i="6" s="1"/>
  <c r="K58" i="6"/>
  <c r="K38" i="6" s="1"/>
  <c r="J58" i="6"/>
  <c r="J38" i="6" s="1"/>
  <c r="H58" i="6"/>
  <c r="H38" i="6" s="1"/>
  <c r="C40" i="7"/>
  <c r="D58" i="6" s="1"/>
  <c r="D38" i="6" s="1"/>
  <c r="BD39" i="7"/>
  <c r="BE57" i="6" s="1"/>
  <c r="BE37" i="6" s="1"/>
  <c r="BC39" i="7"/>
  <c r="BD57" i="6" s="1"/>
  <c r="BD37" i="6" s="1"/>
  <c r="BB39" i="7"/>
  <c r="BC57" i="6" s="1"/>
  <c r="BC37" i="6" s="1"/>
  <c r="BA39" i="7"/>
  <c r="BB57" i="6" s="1"/>
  <c r="BB37" i="6" s="1"/>
  <c r="AZ39" i="7"/>
  <c r="BA57" i="6" s="1"/>
  <c r="BA37" i="6" s="1"/>
  <c r="AY39" i="7"/>
  <c r="AZ57" i="6" s="1"/>
  <c r="AZ37" i="6" s="1"/>
  <c r="AX39" i="7"/>
  <c r="AY57" i="6" s="1"/>
  <c r="AY37" i="6" s="1"/>
  <c r="AW39" i="7"/>
  <c r="AX57" i="6" s="1"/>
  <c r="AX37" i="6" s="1"/>
  <c r="AV39" i="7"/>
  <c r="AW57" i="6" s="1"/>
  <c r="AW37" i="6" s="1"/>
  <c r="AU39" i="7"/>
  <c r="AV57" i="6" s="1"/>
  <c r="AV37" i="6" s="1"/>
  <c r="AT39" i="7"/>
  <c r="AU57" i="6" s="1"/>
  <c r="AU37" i="6" s="1"/>
  <c r="AS39" i="7"/>
  <c r="AT57" i="6" s="1"/>
  <c r="AT37" i="6" s="1"/>
  <c r="AR39" i="7"/>
  <c r="AS57" i="6" s="1"/>
  <c r="AS37" i="6" s="1"/>
  <c r="AQ39" i="7"/>
  <c r="AR57" i="6" s="1"/>
  <c r="AR37" i="6" s="1"/>
  <c r="AO39" i="7"/>
  <c r="AO37" i="6"/>
  <c r="AN37" i="6"/>
  <c r="AL39" i="7"/>
  <c r="AK39" i="7"/>
  <c r="AJ39" i="7"/>
  <c r="AI39" i="7"/>
  <c r="AH39" i="7"/>
  <c r="AG39" i="7"/>
  <c r="AF39" i="7"/>
  <c r="AE39" i="7"/>
  <c r="AD39" i="7"/>
  <c r="AC39" i="7"/>
  <c r="AA39" i="7"/>
  <c r="AB57" i="6" s="1"/>
  <c r="AB37" i="6" s="1"/>
  <c r="Z39" i="7"/>
  <c r="AA57" i="6" s="1"/>
  <c r="AA37" i="6" s="1"/>
  <c r="Y39" i="7"/>
  <c r="Z57" i="6" s="1"/>
  <c r="Z37" i="6" s="1"/>
  <c r="X39" i="7"/>
  <c r="Y57" i="6" s="1"/>
  <c r="Y37" i="6" s="1"/>
  <c r="W39" i="7"/>
  <c r="X57" i="6" s="1"/>
  <c r="X37" i="6" s="1"/>
  <c r="V39" i="7"/>
  <c r="W57" i="6" s="1"/>
  <c r="W37" i="6" s="1"/>
  <c r="U39" i="7"/>
  <c r="V57" i="6" s="1"/>
  <c r="V37" i="6" s="1"/>
  <c r="T39" i="7"/>
  <c r="U57" i="6" s="1"/>
  <c r="U37" i="6" s="1"/>
  <c r="S39" i="7"/>
  <c r="T57" i="6" s="1"/>
  <c r="T37" i="6" s="1"/>
  <c r="R39" i="7"/>
  <c r="S57" i="6" s="1"/>
  <c r="S37" i="6" s="1"/>
  <c r="Q39" i="7"/>
  <c r="R57" i="6" s="1"/>
  <c r="R37" i="6" s="1"/>
  <c r="P39" i="7"/>
  <c r="Q57" i="6" s="1"/>
  <c r="Q37" i="6" s="1"/>
  <c r="O39" i="7"/>
  <c r="P57" i="6" s="1"/>
  <c r="P37" i="6" s="1"/>
  <c r="M39" i="7"/>
  <c r="N57" i="6" s="1"/>
  <c r="N37" i="6" s="1"/>
  <c r="L39" i="7"/>
  <c r="M57" i="6" s="1"/>
  <c r="M37" i="6" s="1"/>
  <c r="K39" i="7"/>
  <c r="L57" i="6" s="1"/>
  <c r="L37" i="6" s="1"/>
  <c r="K57" i="6"/>
  <c r="K37" i="6" s="1"/>
  <c r="J57" i="6"/>
  <c r="J37" i="6" s="1"/>
  <c r="H57" i="6"/>
  <c r="H37" i="6" s="1"/>
  <c r="C39" i="7"/>
  <c r="D57" i="6" s="1"/>
  <c r="D37" i="6" s="1"/>
  <c r="BD38" i="7"/>
  <c r="BC38" i="7"/>
  <c r="BB38" i="7"/>
  <c r="BC56" i="6" s="1"/>
  <c r="BC36" i="6" s="1"/>
  <c r="BA38" i="7"/>
  <c r="BB16" i="6" s="1"/>
  <c r="AZ38" i="7"/>
  <c r="AY38" i="7"/>
  <c r="AZ56" i="6" s="1"/>
  <c r="AZ36" i="6" s="1"/>
  <c r="AX38" i="7"/>
  <c r="AY56" i="6" s="1"/>
  <c r="AY36" i="6" s="1"/>
  <c r="AW38" i="7"/>
  <c r="AX16" i="6" s="1"/>
  <c r="AV38" i="7"/>
  <c r="AU38" i="7"/>
  <c r="AT38" i="7"/>
  <c r="AU56" i="6" s="1"/>
  <c r="AU36" i="6" s="1"/>
  <c r="AS38" i="7"/>
  <c r="AT16" i="6" s="1"/>
  <c r="AR38" i="7"/>
  <c r="AS56" i="6" s="1"/>
  <c r="AS36" i="6" s="1"/>
  <c r="AQ38" i="7"/>
  <c r="AR56" i="6" s="1"/>
  <c r="AR36" i="6" s="1"/>
  <c r="AO38" i="7"/>
  <c r="AO16" i="6"/>
  <c r="AL38" i="7"/>
  <c r="AM56" i="6" s="1"/>
  <c r="AK38" i="7"/>
  <c r="AJ38" i="7"/>
  <c r="AI38" i="7"/>
  <c r="AJ56" i="6" s="1"/>
  <c r="AH38" i="7"/>
  <c r="AG38" i="7"/>
  <c r="AF38" i="7"/>
  <c r="AE38" i="7"/>
  <c r="AF56" i="6" s="1"/>
  <c r="AD38" i="7"/>
  <c r="AE56" i="6" s="1"/>
  <c r="AC38" i="7"/>
  <c r="AA38" i="7"/>
  <c r="AB16" i="6" s="1"/>
  <c r="Z38" i="7"/>
  <c r="AA56" i="6" s="1"/>
  <c r="AA36" i="6" s="1"/>
  <c r="Y38" i="7"/>
  <c r="Z56" i="6" s="1"/>
  <c r="Z36" i="6" s="1"/>
  <c r="X38" i="7"/>
  <c r="Y56" i="6" s="1"/>
  <c r="Y36" i="6" s="1"/>
  <c r="W38" i="7"/>
  <c r="X16" i="6" s="1"/>
  <c r="V38" i="7"/>
  <c r="U38" i="7"/>
  <c r="T38" i="7"/>
  <c r="U56" i="6" s="1"/>
  <c r="U36" i="6" s="1"/>
  <c r="S38" i="7"/>
  <c r="T16" i="6" s="1"/>
  <c r="R38" i="7"/>
  <c r="Q38" i="7"/>
  <c r="R56" i="6" s="1"/>
  <c r="R36" i="6" s="1"/>
  <c r="P38" i="7"/>
  <c r="Q56" i="6" s="1"/>
  <c r="Q36" i="6" s="1"/>
  <c r="O38" i="7"/>
  <c r="P16" i="6" s="1"/>
  <c r="M38" i="7"/>
  <c r="L38" i="7"/>
  <c r="K38" i="7"/>
  <c r="L56" i="6" s="1"/>
  <c r="L36" i="6" s="1"/>
  <c r="K16" i="6"/>
  <c r="J56" i="6"/>
  <c r="J36" i="6" s="1"/>
  <c r="H56" i="6"/>
  <c r="H36" i="6" s="1"/>
  <c r="C38" i="7"/>
  <c r="D56" i="6" s="1"/>
  <c r="D36" i="6" s="1"/>
  <c r="G37" i="7"/>
  <c r="I37" i="7" s="1"/>
  <c r="J37" i="7" s="1"/>
  <c r="K37" i="7" s="1"/>
  <c r="L37" i="7" s="1"/>
  <c r="M37" i="7" s="1"/>
  <c r="O37" i="7" s="1"/>
  <c r="P37" i="7" s="1"/>
  <c r="Q37" i="7" s="1"/>
  <c r="R37" i="7" s="1"/>
  <c r="S37" i="7" s="1"/>
  <c r="T37" i="7" s="1"/>
  <c r="U37" i="7" s="1"/>
  <c r="V37" i="7" s="1"/>
  <c r="W37" i="7" s="1"/>
  <c r="X37" i="7" s="1"/>
  <c r="Y37" i="7" s="1"/>
  <c r="Z37" i="7" s="1"/>
  <c r="AA37" i="7" s="1"/>
  <c r="AC37" i="7" s="1"/>
  <c r="AD37" i="7" s="1"/>
  <c r="AE37" i="7" s="1"/>
  <c r="AF37" i="7" s="1"/>
  <c r="AG37" i="7" s="1"/>
  <c r="AH37" i="7" s="1"/>
  <c r="AI37" i="7" s="1"/>
  <c r="AJ37" i="7" s="1"/>
  <c r="AK37" i="7" s="1"/>
  <c r="AL37" i="7" s="1"/>
  <c r="AO37" i="7" s="1"/>
  <c r="AQ37" i="7" s="1"/>
  <c r="AR37" i="7" s="1"/>
  <c r="AS37" i="7" s="1"/>
  <c r="AT37" i="7" s="1"/>
  <c r="AU37" i="7" s="1"/>
  <c r="AV37" i="7" s="1"/>
  <c r="AW37" i="7" s="1"/>
  <c r="AX37" i="7" s="1"/>
  <c r="AY37" i="7" s="1"/>
  <c r="AZ37" i="7" s="1"/>
  <c r="BA37" i="7" s="1"/>
  <c r="BB37" i="7" s="1"/>
  <c r="BC37" i="7" s="1"/>
  <c r="BD37" i="7" s="1"/>
  <c r="C37" i="7"/>
  <c r="AW36" i="7"/>
  <c r="AX36" i="7" s="1"/>
  <c r="AY36" i="7" s="1"/>
  <c r="AZ36" i="7" s="1"/>
  <c r="BA36" i="7" s="1"/>
  <c r="BB36" i="7" s="1"/>
  <c r="BC36" i="7" s="1"/>
  <c r="BD36" i="7" s="1"/>
  <c r="Z36" i="7"/>
  <c r="G36" i="7"/>
  <c r="BE32" i="7"/>
  <c r="BE30" i="7"/>
  <c r="BE29" i="7"/>
  <c r="BE28" i="7"/>
  <c r="B45" i="7"/>
  <c r="C23" i="6" s="1"/>
  <c r="BE27" i="7"/>
  <c r="BE25" i="7"/>
  <c r="BE23" i="7"/>
  <c r="BE22" i="7"/>
  <c r="BE21" i="7"/>
  <c r="AQ20" i="7"/>
  <c r="BE31" i="7"/>
  <c r="BE15" i="7"/>
  <c r="BE14" i="7"/>
  <c r="B48" i="7"/>
  <c r="C66" i="6" s="1"/>
  <c r="C46" i="6" s="1"/>
  <c r="B47" i="7"/>
  <c r="C65" i="6" s="1"/>
  <c r="C45" i="6" s="1"/>
  <c r="BE12" i="7"/>
  <c r="BE11" i="7"/>
  <c r="BE10" i="7"/>
  <c r="B44" i="7"/>
  <c r="C62" i="6" s="1"/>
  <c r="C42" i="6" s="1"/>
  <c r="BE8" i="7"/>
  <c r="BE5" i="7"/>
  <c r="B39" i="7"/>
  <c r="C57" i="6" s="1"/>
  <c r="C37" i="6" s="1"/>
  <c r="C3" i="7"/>
  <c r="D3" i="7" s="1"/>
  <c r="E3" i="7" s="1"/>
  <c r="F3" i="7" s="1"/>
  <c r="G3" i="7" s="1"/>
  <c r="H3" i="7" s="1"/>
  <c r="I3" i="7" s="1"/>
  <c r="J3" i="7" s="1"/>
  <c r="K3" i="7" s="1"/>
  <c r="L3" i="7" s="1"/>
  <c r="M3" i="7" s="1"/>
  <c r="O3" i="7" s="1"/>
  <c r="P3" i="7" s="1"/>
  <c r="Q3" i="7" s="1"/>
  <c r="R3" i="7" s="1"/>
  <c r="S3" i="7" s="1"/>
  <c r="T3" i="7" s="1"/>
  <c r="U3" i="7" s="1"/>
  <c r="V3" i="7" s="1"/>
  <c r="W3" i="7" s="1"/>
  <c r="X3" i="7" s="1"/>
  <c r="Y3" i="7" s="1"/>
  <c r="Z3" i="7" s="1"/>
  <c r="AA3" i="7" s="1"/>
  <c r="AC3" i="7" s="1"/>
  <c r="AD3" i="7" s="1"/>
  <c r="AE3" i="7" s="1"/>
  <c r="AF3" i="7" s="1"/>
  <c r="AG3" i="7" s="1"/>
  <c r="AH3" i="7" s="1"/>
  <c r="AI3" i="7" s="1"/>
  <c r="AJ3" i="7" s="1"/>
  <c r="AK3" i="7" s="1"/>
  <c r="AL3" i="7" s="1"/>
  <c r="AM3" i="7" s="1"/>
  <c r="AN3" i="7" s="1"/>
  <c r="AO3" i="7" s="1"/>
  <c r="AQ3" i="7" s="1"/>
  <c r="AR3" i="7" s="1"/>
  <c r="AS3" i="7" s="1"/>
  <c r="AT3" i="7" s="1"/>
  <c r="AU3" i="7" s="1"/>
  <c r="AV3" i="7" s="1"/>
  <c r="AW3" i="7" s="1"/>
  <c r="AX3" i="7" s="1"/>
  <c r="AY3" i="7" s="1"/>
  <c r="AZ3" i="7" s="1"/>
  <c r="BA3" i="7" s="1"/>
  <c r="BB3" i="7" s="1"/>
  <c r="BC3" i="7" s="1"/>
  <c r="BD3" i="7" s="1"/>
  <c r="C2" i="7"/>
  <c r="D2" i="7" s="1"/>
  <c r="E2" i="7" s="1"/>
  <c r="F2" i="7" s="1"/>
  <c r="G2" i="7" s="1"/>
  <c r="H2" i="7" s="1"/>
  <c r="I2" i="7" s="1"/>
  <c r="J2" i="7" s="1"/>
  <c r="K2" i="7" s="1"/>
  <c r="L2" i="7" s="1"/>
  <c r="M2" i="7" s="1"/>
  <c r="O2" i="7" s="1"/>
  <c r="P2" i="7" s="1"/>
  <c r="Q2" i="7" s="1"/>
  <c r="R2" i="7" s="1"/>
  <c r="S2" i="7" s="1"/>
  <c r="T2" i="7" s="1"/>
  <c r="U2" i="7" s="1"/>
  <c r="V2" i="7" s="1"/>
  <c r="W2" i="7" s="1"/>
  <c r="X2" i="7" s="1"/>
  <c r="Y2" i="7" s="1"/>
  <c r="Z2" i="7" s="1"/>
  <c r="AA2" i="7" s="1"/>
  <c r="AC2" i="7" s="1"/>
  <c r="AD2" i="7" s="1"/>
  <c r="AE2" i="7" s="1"/>
  <c r="AF2" i="7" s="1"/>
  <c r="AG2" i="7" s="1"/>
  <c r="AH2" i="7" s="1"/>
  <c r="AI2" i="7" s="1"/>
  <c r="AJ2" i="7" s="1"/>
  <c r="AK2" i="7" s="1"/>
  <c r="AL2" i="7" s="1"/>
  <c r="AM2" i="7" s="1"/>
  <c r="AN2" i="7" s="1"/>
  <c r="AO2" i="7" s="1"/>
  <c r="AQ2" i="7" s="1"/>
  <c r="AR2" i="7" s="1"/>
  <c r="AS2" i="7" s="1"/>
  <c r="AT2" i="7" s="1"/>
  <c r="AU2" i="7" s="1"/>
  <c r="AV2" i="7" s="1"/>
  <c r="AW2" i="7" s="1"/>
  <c r="AX2" i="7" s="1"/>
  <c r="AY2" i="7" s="1"/>
  <c r="AZ2" i="7" s="1"/>
  <c r="BA2" i="7" s="1"/>
  <c r="BB2" i="7" s="1"/>
  <c r="BC2" i="7" s="1"/>
  <c r="BD2" i="7" s="1"/>
  <c r="L55" i="6"/>
  <c r="M55" i="6" s="1"/>
  <c r="N55" i="6" s="1"/>
  <c r="P55" i="6" s="1"/>
  <c r="Q55" i="6" s="1"/>
  <c r="R55" i="6" s="1"/>
  <c r="S55" i="6" s="1"/>
  <c r="T55" i="6" s="1"/>
  <c r="U55" i="6" s="1"/>
  <c r="V55" i="6" s="1"/>
  <c r="W55" i="6" s="1"/>
  <c r="X55" i="6" s="1"/>
  <c r="Y55" i="6" s="1"/>
  <c r="Z55" i="6" s="1"/>
  <c r="AA55" i="6" s="1"/>
  <c r="AB55" i="6" s="1"/>
  <c r="AD55" i="6" s="1"/>
  <c r="AE55" i="6" s="1"/>
  <c r="AF55" i="6" s="1"/>
  <c r="AG55" i="6" s="1"/>
  <c r="AH55" i="6" s="1"/>
  <c r="AI55" i="6" s="1"/>
  <c r="AJ55" i="6" s="1"/>
  <c r="AK55" i="6" s="1"/>
  <c r="AL55" i="6" s="1"/>
  <c r="AM55" i="6" s="1"/>
  <c r="AN55" i="6" s="1"/>
  <c r="AO55" i="6" s="1"/>
  <c r="AP55" i="6" s="1"/>
  <c r="AR55" i="6" s="1"/>
  <c r="AS55" i="6" s="1"/>
  <c r="AT55" i="6" s="1"/>
  <c r="AU55" i="6" s="1"/>
  <c r="AV55" i="6" s="1"/>
  <c r="AW55" i="6" s="1"/>
  <c r="AX55" i="6" s="1"/>
  <c r="AY55" i="6" s="1"/>
  <c r="AZ55" i="6" s="1"/>
  <c r="BA55" i="6" s="1"/>
  <c r="BB55" i="6" s="1"/>
  <c r="BC55" i="6" s="1"/>
  <c r="BD55" i="6" s="1"/>
  <c r="BE55" i="6" s="1"/>
  <c r="E55" i="6"/>
  <c r="F55" i="6" s="1"/>
  <c r="G55" i="6" s="1"/>
  <c r="H55" i="6" s="1"/>
  <c r="I55" i="6" s="1"/>
  <c r="J55" i="6" s="1"/>
  <c r="K55" i="6" s="1"/>
  <c r="D55" i="6"/>
  <c r="P54" i="6"/>
  <c r="Q54" i="6" s="1"/>
  <c r="R54" i="6" s="1"/>
  <c r="S54" i="6" s="1"/>
  <c r="T54" i="6" s="1"/>
  <c r="U54" i="6" s="1"/>
  <c r="V54" i="6" s="1"/>
  <c r="W54" i="6" s="1"/>
  <c r="X54" i="6" s="1"/>
  <c r="Y54" i="6" s="1"/>
  <c r="Z54" i="6" s="1"/>
  <c r="AA54" i="6" s="1"/>
  <c r="AB54" i="6" s="1"/>
  <c r="AD54" i="6" s="1"/>
  <c r="AE54" i="6" s="1"/>
  <c r="AF54" i="6" s="1"/>
  <c r="AG54" i="6" s="1"/>
  <c r="AH54" i="6" s="1"/>
  <c r="AI54" i="6" s="1"/>
  <c r="AJ54" i="6" s="1"/>
  <c r="AK54" i="6" s="1"/>
  <c r="AL54" i="6" s="1"/>
  <c r="AM54" i="6" s="1"/>
  <c r="AN54" i="6" s="1"/>
  <c r="AO54" i="6" s="1"/>
  <c r="AP54" i="6" s="1"/>
  <c r="AR54" i="6" s="1"/>
  <c r="AS54" i="6" s="1"/>
  <c r="AT54" i="6" s="1"/>
  <c r="AU54" i="6" s="1"/>
  <c r="AV54" i="6" s="1"/>
  <c r="AW54" i="6" s="1"/>
  <c r="AX54" i="6" s="1"/>
  <c r="AY54" i="6" s="1"/>
  <c r="AZ54" i="6" s="1"/>
  <c r="BA54" i="6" s="1"/>
  <c r="BB54" i="6" s="1"/>
  <c r="BC54" i="6" s="1"/>
  <c r="BD54" i="6" s="1"/>
  <c r="BE54" i="6" s="1"/>
  <c r="H54" i="6"/>
  <c r="I54" i="6" s="1"/>
  <c r="J54" i="6" s="1"/>
  <c r="K54" i="6" s="1"/>
  <c r="L54" i="6" s="1"/>
  <c r="M54" i="6" s="1"/>
  <c r="N54" i="6" s="1"/>
  <c r="G54" i="6"/>
  <c r="D54" i="6"/>
  <c r="E54" i="6" s="1"/>
  <c r="F54" i="6" s="1"/>
  <c r="J53" i="6"/>
  <c r="K53" i="6" s="1"/>
  <c r="L53" i="6" s="1"/>
  <c r="M53" i="6" s="1"/>
  <c r="N53" i="6" s="1"/>
  <c r="P53" i="6" s="1"/>
  <c r="Q53" i="6" s="1"/>
  <c r="R53" i="6" s="1"/>
  <c r="S53" i="6" s="1"/>
  <c r="T53" i="6" s="1"/>
  <c r="U53" i="6" s="1"/>
  <c r="V53" i="6" s="1"/>
  <c r="W53" i="6" s="1"/>
  <c r="X53" i="6" s="1"/>
  <c r="Y53" i="6" s="1"/>
  <c r="Z53" i="6" s="1"/>
  <c r="AA53" i="6" s="1"/>
  <c r="AB53" i="6" s="1"/>
  <c r="AD53" i="6" s="1"/>
  <c r="AE53" i="6" s="1"/>
  <c r="AF53" i="6" s="1"/>
  <c r="AG53" i="6" s="1"/>
  <c r="AH53" i="6" s="1"/>
  <c r="AI53" i="6" s="1"/>
  <c r="AJ53" i="6" s="1"/>
  <c r="AK53" i="6" s="1"/>
  <c r="AL53" i="6" s="1"/>
  <c r="AM53" i="6" s="1"/>
  <c r="AN53" i="6" s="1"/>
  <c r="AO53" i="6" s="1"/>
  <c r="AP53" i="6" s="1"/>
  <c r="AR53" i="6" s="1"/>
  <c r="AS53" i="6" s="1"/>
  <c r="AT53" i="6" s="1"/>
  <c r="AU53" i="6" s="1"/>
  <c r="AV53" i="6" s="1"/>
  <c r="AW53" i="6" s="1"/>
  <c r="AX53" i="6" s="1"/>
  <c r="AY53" i="6" s="1"/>
  <c r="AZ53" i="6" s="1"/>
  <c r="BA53" i="6" s="1"/>
  <c r="BB53" i="6" s="1"/>
  <c r="BC53" i="6" s="1"/>
  <c r="BD53" i="6" s="1"/>
  <c r="BE53" i="6" s="1"/>
  <c r="G53" i="6"/>
  <c r="H53" i="6" s="1"/>
  <c r="I53" i="6" s="1"/>
  <c r="F53" i="6"/>
  <c r="E53" i="6"/>
  <c r="D53" i="6"/>
  <c r="E35" i="6"/>
  <c r="F35" i="6" s="1"/>
  <c r="G35" i="6" s="1"/>
  <c r="H35" i="6" s="1"/>
  <c r="I35" i="6" s="1"/>
  <c r="J35" i="6" s="1"/>
  <c r="K35" i="6" s="1"/>
  <c r="L35" i="6" s="1"/>
  <c r="M35" i="6" s="1"/>
  <c r="N35" i="6" s="1"/>
  <c r="P35" i="6" s="1"/>
  <c r="Q35" i="6" s="1"/>
  <c r="R35" i="6" s="1"/>
  <c r="S35" i="6" s="1"/>
  <c r="T35" i="6" s="1"/>
  <c r="U35" i="6" s="1"/>
  <c r="V35" i="6" s="1"/>
  <c r="W35" i="6" s="1"/>
  <c r="X35" i="6" s="1"/>
  <c r="Y35" i="6" s="1"/>
  <c r="Z35" i="6" s="1"/>
  <c r="AA35" i="6" s="1"/>
  <c r="AB35" i="6" s="1"/>
  <c r="AD35" i="6" s="1"/>
  <c r="AE35" i="6" s="1"/>
  <c r="AF35" i="6" s="1"/>
  <c r="AG35" i="6" s="1"/>
  <c r="AH35" i="6" s="1"/>
  <c r="AI35" i="6" s="1"/>
  <c r="AJ35" i="6" s="1"/>
  <c r="AK35" i="6" s="1"/>
  <c r="AL35" i="6" s="1"/>
  <c r="AM35" i="6" s="1"/>
  <c r="AN35" i="6" s="1"/>
  <c r="AO35" i="6" s="1"/>
  <c r="AP35" i="6" s="1"/>
  <c r="AR35" i="6" s="1"/>
  <c r="AS35" i="6" s="1"/>
  <c r="AT35" i="6" s="1"/>
  <c r="AU35" i="6" s="1"/>
  <c r="AV35" i="6" s="1"/>
  <c r="AW35" i="6" s="1"/>
  <c r="AX35" i="6" s="1"/>
  <c r="AY35" i="6" s="1"/>
  <c r="AZ35" i="6" s="1"/>
  <c r="BA35" i="6" s="1"/>
  <c r="BB35" i="6" s="1"/>
  <c r="BC35" i="6" s="1"/>
  <c r="BD35" i="6" s="1"/>
  <c r="BE35" i="6" s="1"/>
  <c r="D35" i="6"/>
  <c r="H34" i="6"/>
  <c r="I34" i="6" s="1"/>
  <c r="J34" i="6" s="1"/>
  <c r="K34" i="6" s="1"/>
  <c r="L34" i="6" s="1"/>
  <c r="M34" i="6" s="1"/>
  <c r="N34" i="6" s="1"/>
  <c r="P34" i="6" s="1"/>
  <c r="Q34" i="6" s="1"/>
  <c r="R34" i="6" s="1"/>
  <c r="S34" i="6" s="1"/>
  <c r="T34" i="6" s="1"/>
  <c r="U34" i="6" s="1"/>
  <c r="V34" i="6" s="1"/>
  <c r="W34" i="6" s="1"/>
  <c r="X34" i="6" s="1"/>
  <c r="Y34" i="6" s="1"/>
  <c r="Z34" i="6" s="1"/>
  <c r="AA34" i="6" s="1"/>
  <c r="AB34" i="6" s="1"/>
  <c r="AD34" i="6" s="1"/>
  <c r="AE34" i="6" s="1"/>
  <c r="AF34" i="6" s="1"/>
  <c r="AG34" i="6" s="1"/>
  <c r="AH34" i="6" s="1"/>
  <c r="AI34" i="6" s="1"/>
  <c r="AJ34" i="6" s="1"/>
  <c r="AK34" i="6" s="1"/>
  <c r="AL34" i="6" s="1"/>
  <c r="AM34" i="6" s="1"/>
  <c r="AN34" i="6" s="1"/>
  <c r="AO34" i="6" s="1"/>
  <c r="AP34" i="6" s="1"/>
  <c r="AR34" i="6" s="1"/>
  <c r="AS34" i="6" s="1"/>
  <c r="AT34" i="6" s="1"/>
  <c r="AU34" i="6" s="1"/>
  <c r="AV34" i="6" s="1"/>
  <c r="AW34" i="6" s="1"/>
  <c r="AX34" i="6" s="1"/>
  <c r="AY34" i="6" s="1"/>
  <c r="AZ34" i="6" s="1"/>
  <c r="BA34" i="6" s="1"/>
  <c r="BB34" i="6" s="1"/>
  <c r="BC34" i="6" s="1"/>
  <c r="BD34" i="6" s="1"/>
  <c r="BE34" i="6" s="1"/>
  <c r="G34" i="6"/>
  <c r="D34" i="6"/>
  <c r="E34" i="6" s="1"/>
  <c r="F34" i="6" s="1"/>
  <c r="F33" i="6"/>
  <c r="G33" i="6" s="1"/>
  <c r="H33" i="6" s="1"/>
  <c r="I33" i="6" s="1"/>
  <c r="J33" i="6" s="1"/>
  <c r="K33" i="6" s="1"/>
  <c r="L33" i="6" s="1"/>
  <c r="M33" i="6" s="1"/>
  <c r="N33" i="6" s="1"/>
  <c r="P33" i="6" s="1"/>
  <c r="Q33" i="6" s="1"/>
  <c r="R33" i="6" s="1"/>
  <c r="S33" i="6" s="1"/>
  <c r="T33" i="6" s="1"/>
  <c r="U33" i="6" s="1"/>
  <c r="V33" i="6" s="1"/>
  <c r="W33" i="6" s="1"/>
  <c r="X33" i="6" s="1"/>
  <c r="Y33" i="6" s="1"/>
  <c r="Z33" i="6" s="1"/>
  <c r="AA33" i="6" s="1"/>
  <c r="AB33" i="6" s="1"/>
  <c r="AD33" i="6" s="1"/>
  <c r="AE33" i="6" s="1"/>
  <c r="AF33" i="6" s="1"/>
  <c r="AG33" i="6" s="1"/>
  <c r="AH33" i="6" s="1"/>
  <c r="AI33" i="6" s="1"/>
  <c r="AJ33" i="6" s="1"/>
  <c r="AK33" i="6" s="1"/>
  <c r="AL33" i="6" s="1"/>
  <c r="AM33" i="6" s="1"/>
  <c r="AN33" i="6" s="1"/>
  <c r="AO33" i="6" s="1"/>
  <c r="AP33" i="6" s="1"/>
  <c r="AR33" i="6" s="1"/>
  <c r="AS33" i="6" s="1"/>
  <c r="AT33" i="6" s="1"/>
  <c r="AU33" i="6" s="1"/>
  <c r="AV33" i="6" s="1"/>
  <c r="AW33" i="6" s="1"/>
  <c r="AX33" i="6" s="1"/>
  <c r="AY33" i="6" s="1"/>
  <c r="AZ33" i="6" s="1"/>
  <c r="BA33" i="6" s="1"/>
  <c r="BB33" i="6" s="1"/>
  <c r="BC33" i="6" s="1"/>
  <c r="BD33" i="6" s="1"/>
  <c r="BE33" i="6" s="1"/>
  <c r="E33" i="6"/>
  <c r="D33" i="6"/>
  <c r="BE28" i="6"/>
  <c r="BC28" i="6"/>
  <c r="BA28" i="6"/>
  <c r="AZ28" i="6"/>
  <c r="AY28" i="6"/>
  <c r="AW28" i="6"/>
  <c r="AV28" i="6"/>
  <c r="AS28" i="6"/>
  <c r="AR28" i="6"/>
  <c r="AN28" i="6"/>
  <c r="AM28" i="6"/>
  <c r="AJ28" i="6"/>
  <c r="AE28" i="6"/>
  <c r="AA28" i="6"/>
  <c r="Z28" i="6"/>
  <c r="W28" i="6"/>
  <c r="V28" i="6"/>
  <c r="S28" i="6"/>
  <c r="R28" i="6"/>
  <c r="N28" i="6"/>
  <c r="M28" i="6"/>
  <c r="I28" i="6"/>
  <c r="G28" i="6"/>
  <c r="F28" i="6"/>
  <c r="E28" i="6"/>
  <c r="BD27" i="6"/>
  <c r="BC27" i="6"/>
  <c r="AY27" i="6"/>
  <c r="AV27" i="6"/>
  <c r="AU27" i="6"/>
  <c r="AR27" i="6"/>
  <c r="AP27" i="6"/>
  <c r="AM27" i="6"/>
  <c r="AI27" i="6"/>
  <c r="AH27" i="6"/>
  <c r="AE27" i="6"/>
  <c r="Z27" i="6"/>
  <c r="Y27" i="6"/>
  <c r="V27" i="6"/>
  <c r="U27" i="6"/>
  <c r="R27" i="6"/>
  <c r="Q27" i="6"/>
  <c r="M27" i="6"/>
  <c r="L27" i="6"/>
  <c r="I27" i="6"/>
  <c r="G27" i="6"/>
  <c r="F27" i="6"/>
  <c r="E27" i="6"/>
  <c r="BC26" i="6"/>
  <c r="AY26" i="6"/>
  <c r="AX26" i="6"/>
  <c r="AU26" i="6"/>
  <c r="AL26" i="6"/>
  <c r="AH26" i="6"/>
  <c r="Y26" i="6"/>
  <c r="U26" i="6"/>
  <c r="Q26" i="6"/>
  <c r="L26" i="6"/>
  <c r="I26" i="6"/>
  <c r="G26" i="6"/>
  <c r="F26" i="6"/>
  <c r="E26" i="6"/>
  <c r="BC25" i="6"/>
  <c r="BB25" i="6"/>
  <c r="BA25" i="6"/>
  <c r="AY25" i="6"/>
  <c r="AW25" i="6"/>
  <c r="AU25" i="6"/>
  <c r="AT25" i="6"/>
  <c r="AP25" i="6"/>
  <c r="AO25" i="6"/>
  <c r="AL25" i="6"/>
  <c r="AH25" i="6"/>
  <c r="AG25" i="6"/>
  <c r="AD25" i="6"/>
  <c r="Y25" i="6"/>
  <c r="X25" i="6"/>
  <c r="U25" i="6"/>
  <c r="T25" i="6"/>
  <c r="Q25" i="6"/>
  <c r="P25" i="6"/>
  <c r="N25" i="6"/>
  <c r="L25" i="6"/>
  <c r="K25" i="6"/>
  <c r="I25" i="6"/>
  <c r="G25" i="6"/>
  <c r="F25" i="6"/>
  <c r="E25" i="6"/>
  <c r="D25" i="6"/>
  <c r="BE24" i="6"/>
  <c r="BB24" i="6"/>
  <c r="AX24" i="6"/>
  <c r="AT24" i="6"/>
  <c r="AS24" i="6"/>
  <c r="AO24" i="6"/>
  <c r="AN24" i="6"/>
  <c r="AK24" i="6"/>
  <c r="AJ24" i="6"/>
  <c r="AI24" i="6"/>
  <c r="AG24" i="6"/>
  <c r="AF24" i="6"/>
  <c r="AE24" i="6"/>
  <c r="AA24" i="6"/>
  <c r="X24" i="6"/>
  <c r="W24" i="6"/>
  <c r="T24" i="6"/>
  <c r="P24" i="6"/>
  <c r="N24" i="6"/>
  <c r="K24" i="6"/>
  <c r="I24" i="6"/>
  <c r="G24" i="6"/>
  <c r="F24" i="6"/>
  <c r="E24" i="6"/>
  <c r="BE23" i="6"/>
  <c r="AS23" i="6"/>
  <c r="AN23" i="6"/>
  <c r="AJ23" i="6"/>
  <c r="AF23" i="6"/>
  <c r="AA23" i="6"/>
  <c r="W23" i="6"/>
  <c r="S23" i="6"/>
  <c r="N23" i="6"/>
  <c r="K23" i="6"/>
  <c r="I23" i="6"/>
  <c r="G23" i="6"/>
  <c r="F23" i="6"/>
  <c r="E23" i="6"/>
  <c r="BD22" i="6"/>
  <c r="AZ22" i="6"/>
  <c r="AY22" i="6"/>
  <c r="AR22" i="6"/>
  <c r="AM22" i="6"/>
  <c r="AE22" i="6"/>
  <c r="V22" i="6"/>
  <c r="M22" i="6"/>
  <c r="I22" i="6"/>
  <c r="H22" i="6"/>
  <c r="G22" i="6"/>
  <c r="F22" i="6"/>
  <c r="E22" i="6"/>
  <c r="BC21" i="6"/>
  <c r="AY21" i="6"/>
  <c r="AU21" i="6"/>
  <c r="AP21" i="6"/>
  <c r="AH21" i="6"/>
  <c r="Y21" i="6"/>
  <c r="Q21" i="6"/>
  <c r="L21" i="6"/>
  <c r="I21" i="6"/>
  <c r="G21" i="6"/>
  <c r="F21" i="6"/>
  <c r="E21" i="6"/>
  <c r="BC20" i="6"/>
  <c r="BB20" i="6"/>
  <c r="AY20" i="6"/>
  <c r="AU20" i="6"/>
  <c r="AT20" i="6"/>
  <c r="AP20" i="6"/>
  <c r="AO20" i="6"/>
  <c r="AL20" i="6"/>
  <c r="AK20" i="6"/>
  <c r="AH20" i="6"/>
  <c r="AG20" i="6"/>
  <c r="AD20" i="6"/>
  <c r="AB20" i="6"/>
  <c r="Y20" i="6"/>
  <c r="X20" i="6"/>
  <c r="U20" i="6"/>
  <c r="T20" i="6"/>
  <c r="Q20" i="6"/>
  <c r="P20" i="6"/>
  <c r="L20" i="6"/>
  <c r="K20" i="6"/>
  <c r="I20" i="6"/>
  <c r="G20" i="6"/>
  <c r="F20" i="6"/>
  <c r="E20" i="6"/>
  <c r="BE18" i="6"/>
  <c r="BA18" i="6"/>
  <c r="AW18" i="6"/>
  <c r="AS18" i="6"/>
  <c r="AN18" i="6"/>
  <c r="AJ18" i="6"/>
  <c r="AF18" i="6"/>
  <c r="AA18" i="6"/>
  <c r="Z18" i="6"/>
  <c r="W18" i="6"/>
  <c r="N18" i="6"/>
  <c r="I18" i="6"/>
  <c r="G18" i="6"/>
  <c r="F18" i="6"/>
  <c r="E18" i="6"/>
  <c r="AZ17" i="6"/>
  <c r="AV17" i="6"/>
  <c r="AR17" i="6"/>
  <c r="AM17" i="6"/>
  <c r="AE17" i="6"/>
  <c r="V17" i="6"/>
  <c r="R17" i="6"/>
  <c r="M17" i="6"/>
  <c r="I17" i="6"/>
  <c r="H17" i="6"/>
  <c r="G17" i="6"/>
  <c r="F17" i="6"/>
  <c r="E17" i="6"/>
  <c r="BC16" i="6"/>
  <c r="AY16" i="6"/>
  <c r="AU16" i="6"/>
  <c r="AH16" i="6"/>
  <c r="Y16" i="6"/>
  <c r="L16" i="6"/>
  <c r="I16" i="6"/>
  <c r="G16" i="6"/>
  <c r="F16" i="6"/>
  <c r="E16" i="6"/>
  <c r="E15" i="6"/>
  <c r="F15" i="6" s="1"/>
  <c r="G15" i="6" s="1"/>
  <c r="H15" i="6" s="1"/>
  <c r="I15" i="6" s="1"/>
  <c r="J15" i="6" s="1"/>
  <c r="K15" i="6" s="1"/>
  <c r="L15" i="6" s="1"/>
  <c r="M15" i="6" s="1"/>
  <c r="N15" i="6" s="1"/>
  <c r="P15" i="6" s="1"/>
  <c r="Q15" i="6" s="1"/>
  <c r="R15" i="6" s="1"/>
  <c r="S15" i="6" s="1"/>
  <c r="T15" i="6" s="1"/>
  <c r="U15" i="6" s="1"/>
  <c r="V15" i="6" s="1"/>
  <c r="W15" i="6" s="1"/>
  <c r="X15" i="6" s="1"/>
  <c r="Y15" i="6" s="1"/>
  <c r="Z15" i="6" s="1"/>
  <c r="AA15" i="6" s="1"/>
  <c r="AB15" i="6" s="1"/>
  <c r="AD15" i="6" s="1"/>
  <c r="AE15" i="6" s="1"/>
  <c r="AF15" i="6" s="1"/>
  <c r="AG15" i="6" s="1"/>
  <c r="AH15" i="6" s="1"/>
  <c r="AI15" i="6" s="1"/>
  <c r="AJ15" i="6" s="1"/>
  <c r="AK15" i="6" s="1"/>
  <c r="AL15" i="6" s="1"/>
  <c r="AM15" i="6" s="1"/>
  <c r="AN15" i="6" s="1"/>
  <c r="AO15" i="6" s="1"/>
  <c r="AP15" i="6" s="1"/>
  <c r="AR15" i="6" s="1"/>
  <c r="AS15" i="6" s="1"/>
  <c r="AT15" i="6" s="1"/>
  <c r="AU15" i="6" s="1"/>
  <c r="AV15" i="6" s="1"/>
  <c r="AW15" i="6" s="1"/>
  <c r="AX15" i="6" s="1"/>
  <c r="AY15" i="6" s="1"/>
  <c r="AZ15" i="6" s="1"/>
  <c r="BA15" i="6" s="1"/>
  <c r="BB15" i="6" s="1"/>
  <c r="BC15" i="6" s="1"/>
  <c r="BD15" i="6" s="1"/>
  <c r="BE15" i="6" s="1"/>
  <c r="D15" i="6"/>
  <c r="H14" i="6"/>
  <c r="I14" i="6" s="1"/>
  <c r="J14" i="6" s="1"/>
  <c r="K14" i="6" s="1"/>
  <c r="L14" i="6" s="1"/>
  <c r="M14" i="6" s="1"/>
  <c r="N14" i="6" s="1"/>
  <c r="P14" i="6" s="1"/>
  <c r="Q14" i="6" s="1"/>
  <c r="R14" i="6" s="1"/>
  <c r="S14" i="6" s="1"/>
  <c r="T14" i="6" s="1"/>
  <c r="U14" i="6" s="1"/>
  <c r="V14" i="6" s="1"/>
  <c r="W14" i="6" s="1"/>
  <c r="X14" i="6" s="1"/>
  <c r="Y14" i="6" s="1"/>
  <c r="Z14" i="6" s="1"/>
  <c r="AA14" i="6" s="1"/>
  <c r="AB14" i="6" s="1"/>
  <c r="AD14" i="6" s="1"/>
  <c r="AE14" i="6" s="1"/>
  <c r="AF14" i="6" s="1"/>
  <c r="AG14" i="6" s="1"/>
  <c r="AH14" i="6" s="1"/>
  <c r="AI14" i="6" s="1"/>
  <c r="AJ14" i="6" s="1"/>
  <c r="AK14" i="6" s="1"/>
  <c r="AL14" i="6" s="1"/>
  <c r="AM14" i="6" s="1"/>
  <c r="AN14" i="6" s="1"/>
  <c r="AO14" i="6" s="1"/>
  <c r="AP14" i="6" s="1"/>
  <c r="AR14" i="6" s="1"/>
  <c r="AS14" i="6" s="1"/>
  <c r="AT14" i="6" s="1"/>
  <c r="AU14" i="6" s="1"/>
  <c r="AV14" i="6" s="1"/>
  <c r="AW14" i="6" s="1"/>
  <c r="AX14" i="6" s="1"/>
  <c r="AY14" i="6" s="1"/>
  <c r="AZ14" i="6" s="1"/>
  <c r="BA14" i="6" s="1"/>
  <c r="BB14" i="6" s="1"/>
  <c r="BC14" i="6" s="1"/>
  <c r="BD14" i="6" s="1"/>
  <c r="BE14" i="6" s="1"/>
  <c r="E14" i="6"/>
  <c r="F14" i="6" s="1"/>
  <c r="G14" i="6" s="1"/>
  <c r="D14" i="6"/>
  <c r="BI9" i="6"/>
  <c r="BH9" i="6"/>
  <c r="BG9" i="6"/>
  <c r="BF9" i="6"/>
  <c r="BJ8" i="6"/>
  <c r="BE9" i="6"/>
  <c r="BB9" i="6"/>
  <c r="BA9" i="6"/>
  <c r="AX9" i="6"/>
  <c r="AW9" i="6"/>
  <c r="AT9" i="6"/>
  <c r="AS9" i="6"/>
  <c r="AO9" i="6"/>
  <c r="AN9" i="6"/>
  <c r="AK9" i="6"/>
  <c r="AJ9" i="6"/>
  <c r="AG9" i="6"/>
  <c r="AF9" i="6"/>
  <c r="AB9" i="6"/>
  <c r="AA9" i="6"/>
  <c r="X9" i="6"/>
  <c r="W9" i="6"/>
  <c r="T9" i="6"/>
  <c r="S9" i="6"/>
  <c r="P9" i="6"/>
  <c r="N9" i="6"/>
  <c r="K9" i="6"/>
  <c r="J9" i="6"/>
  <c r="G9" i="6"/>
  <c r="F9" i="6"/>
  <c r="D7" i="6"/>
  <c r="E7" i="6" s="1"/>
  <c r="F7" i="6" s="1"/>
  <c r="G7" i="6" s="1"/>
  <c r="H7" i="6" s="1"/>
  <c r="I7" i="6" s="1"/>
  <c r="J7" i="6" s="1"/>
  <c r="K7" i="6" s="1"/>
  <c r="L7" i="6" s="1"/>
  <c r="M7" i="6" s="1"/>
  <c r="N7" i="6" s="1"/>
  <c r="P7" i="6" s="1"/>
  <c r="Q7" i="6" s="1"/>
  <c r="R7" i="6" s="1"/>
  <c r="S7" i="6" s="1"/>
  <c r="T7" i="6" s="1"/>
  <c r="U7" i="6" s="1"/>
  <c r="V7" i="6" s="1"/>
  <c r="W7" i="6" s="1"/>
  <c r="X7" i="6" s="1"/>
  <c r="Y7" i="6" s="1"/>
  <c r="Z7" i="6" s="1"/>
  <c r="AA7" i="6" s="1"/>
  <c r="AB7" i="6" s="1"/>
  <c r="AD7" i="6" s="1"/>
  <c r="AE7" i="6" s="1"/>
  <c r="AF7" i="6" s="1"/>
  <c r="AG7" i="6" s="1"/>
  <c r="AH7" i="6" s="1"/>
  <c r="AI7" i="6" s="1"/>
  <c r="AJ7" i="6" s="1"/>
  <c r="AK7" i="6" s="1"/>
  <c r="AL7" i="6" s="1"/>
  <c r="AM7" i="6" s="1"/>
  <c r="AN7" i="6" s="1"/>
  <c r="AO7" i="6" s="1"/>
  <c r="AP7" i="6" s="1"/>
  <c r="AR7" i="6" s="1"/>
  <c r="AS7" i="6" s="1"/>
  <c r="AT7" i="6" s="1"/>
  <c r="AU7" i="6" s="1"/>
  <c r="AV7" i="6" s="1"/>
  <c r="AW7" i="6" s="1"/>
  <c r="AX7" i="6" s="1"/>
  <c r="AY7" i="6" s="1"/>
  <c r="AZ7" i="6" s="1"/>
  <c r="BA7" i="6" s="1"/>
  <c r="BB7" i="6" s="1"/>
  <c r="BC7" i="6" s="1"/>
  <c r="BD7" i="6" s="1"/>
  <c r="BE7" i="6" s="1"/>
  <c r="BJ5" i="6"/>
  <c r="BD9" i="6"/>
  <c r="BC9" i="6"/>
  <c r="AZ9" i="6"/>
  <c r="AY9" i="6"/>
  <c r="AV9" i="6"/>
  <c r="AU9" i="6"/>
  <c r="AR9" i="6"/>
  <c r="AP9" i="6"/>
  <c r="AM9" i="6"/>
  <c r="AL9" i="6"/>
  <c r="AI9" i="6"/>
  <c r="AH9" i="6"/>
  <c r="AE9" i="6"/>
  <c r="AD9" i="6"/>
  <c r="Z9" i="6"/>
  <c r="Y9" i="6"/>
  <c r="V9" i="6"/>
  <c r="U9" i="6"/>
  <c r="R9" i="6"/>
  <c r="Q9" i="6"/>
  <c r="M9" i="6"/>
  <c r="L9" i="6"/>
  <c r="I9" i="6"/>
  <c r="H9" i="6"/>
  <c r="E9" i="6"/>
  <c r="D9" i="6"/>
  <c r="C9" i="6"/>
  <c r="D4" i="6"/>
  <c r="E4" i="6" s="1"/>
  <c r="F4" i="6" s="1"/>
  <c r="G4" i="6" s="1"/>
  <c r="H4" i="6" s="1"/>
  <c r="I4" i="6" s="1"/>
  <c r="J4" i="6" s="1"/>
  <c r="K4" i="6" s="1"/>
  <c r="L4" i="6" s="1"/>
  <c r="M4" i="6" s="1"/>
  <c r="N4" i="6" s="1"/>
  <c r="P4" i="6" s="1"/>
  <c r="Q4" i="6" s="1"/>
  <c r="R4" i="6" s="1"/>
  <c r="S4" i="6" s="1"/>
  <c r="T4" i="6" s="1"/>
  <c r="U4" i="6" s="1"/>
  <c r="V4" i="6" s="1"/>
  <c r="W4" i="6" s="1"/>
  <c r="X4" i="6" s="1"/>
  <c r="Y4" i="6" s="1"/>
  <c r="Z4" i="6" s="1"/>
  <c r="AA4" i="6" s="1"/>
  <c r="AB4" i="6" s="1"/>
  <c r="AD4" i="6" s="1"/>
  <c r="AE4" i="6" s="1"/>
  <c r="AF4" i="6" s="1"/>
  <c r="AG4" i="6" s="1"/>
  <c r="AH4" i="6" s="1"/>
  <c r="AI4" i="6" s="1"/>
  <c r="AJ4" i="6" s="1"/>
  <c r="AK4" i="6" s="1"/>
  <c r="AL4" i="6" s="1"/>
  <c r="AM4" i="6" s="1"/>
  <c r="AN4" i="6" s="1"/>
  <c r="AO4" i="6" s="1"/>
  <c r="AP4" i="6" s="1"/>
  <c r="AR4" i="6" s="1"/>
  <c r="AS4" i="6" s="1"/>
  <c r="AT4" i="6" s="1"/>
  <c r="AU4" i="6" s="1"/>
  <c r="AV4" i="6" s="1"/>
  <c r="AW4" i="6" s="1"/>
  <c r="AX4" i="6" s="1"/>
  <c r="AY4" i="6" s="1"/>
  <c r="AZ4" i="6" s="1"/>
  <c r="BA4" i="6" s="1"/>
  <c r="BB4" i="6" s="1"/>
  <c r="BC4" i="6" s="1"/>
  <c r="BD4" i="6" s="1"/>
  <c r="BE4" i="6" s="1"/>
  <c r="E3" i="6"/>
  <c r="F3" i="6" s="1"/>
  <c r="G3" i="6" s="1"/>
  <c r="H3" i="6" s="1"/>
  <c r="I3" i="6" s="1"/>
  <c r="J3" i="6" s="1"/>
  <c r="K3" i="6" s="1"/>
  <c r="L3" i="6" s="1"/>
  <c r="M3" i="6" s="1"/>
  <c r="N3" i="6" s="1"/>
  <c r="P3" i="6" s="1"/>
  <c r="Q3" i="6" s="1"/>
  <c r="R3" i="6" s="1"/>
  <c r="S3" i="6" s="1"/>
  <c r="T3" i="6" s="1"/>
  <c r="U3" i="6" s="1"/>
  <c r="V3" i="6" s="1"/>
  <c r="W3" i="6" s="1"/>
  <c r="X3" i="6" s="1"/>
  <c r="Y3" i="6" s="1"/>
  <c r="Z3" i="6" s="1"/>
  <c r="AA3" i="6" s="1"/>
  <c r="AB3" i="6" s="1"/>
  <c r="AD3" i="6" s="1"/>
  <c r="AE3" i="6" s="1"/>
  <c r="AF3" i="6" s="1"/>
  <c r="AG3" i="6" s="1"/>
  <c r="AH3" i="6" s="1"/>
  <c r="AI3" i="6" s="1"/>
  <c r="AJ3" i="6" s="1"/>
  <c r="AK3" i="6" s="1"/>
  <c r="AL3" i="6" s="1"/>
  <c r="AM3" i="6" s="1"/>
  <c r="AN3" i="6" s="1"/>
  <c r="AO3" i="6" s="1"/>
  <c r="AP3" i="6" s="1"/>
  <c r="AR3" i="6" s="1"/>
  <c r="AS3" i="6" s="1"/>
  <c r="AT3" i="6" s="1"/>
  <c r="AU3" i="6" s="1"/>
  <c r="AV3" i="6" s="1"/>
  <c r="AW3" i="6" s="1"/>
  <c r="AX3" i="6" s="1"/>
  <c r="AY3" i="6" s="1"/>
  <c r="AZ3" i="6" s="1"/>
  <c r="BA3" i="6" s="1"/>
  <c r="BB3" i="6" s="1"/>
  <c r="BC3" i="6" s="1"/>
  <c r="BD3" i="6" s="1"/>
  <c r="BE3" i="6" s="1"/>
  <c r="D3" i="6"/>
  <c r="BD17" i="6" l="1"/>
  <c r="BD28" i="6"/>
  <c r="BA23" i="6"/>
  <c r="BA24" i="6"/>
  <c r="AZ27" i="6"/>
  <c r="AX20" i="6"/>
  <c r="AX25" i="6"/>
  <c r="AW23" i="6"/>
  <c r="AW24" i="6"/>
  <c r="AV22" i="6"/>
  <c r="AR23" i="6"/>
  <c r="AP58" i="6"/>
  <c r="AP38" i="6" s="1"/>
  <c r="AP63" i="6"/>
  <c r="AP43" i="6" s="1"/>
  <c r="AP64" i="6"/>
  <c r="AP44" i="6" s="1"/>
  <c r="AP57" i="6"/>
  <c r="AP37" i="6" s="1"/>
  <c r="AP62" i="6"/>
  <c r="AP42" i="6" s="1"/>
  <c r="AP68" i="6"/>
  <c r="AP48" i="6" s="1"/>
  <c r="AP56" i="6"/>
  <c r="AP36" i="6" s="1"/>
  <c r="AP61" i="6"/>
  <c r="AP41" i="6" s="1"/>
  <c r="AP66" i="6"/>
  <c r="AP46" i="6" s="1"/>
  <c r="AP67" i="6"/>
  <c r="AP47" i="6" s="1"/>
  <c r="AP16" i="6"/>
  <c r="AP40" i="6"/>
  <c r="AP60" i="6"/>
  <c r="AP45" i="6"/>
  <c r="AP65" i="6"/>
  <c r="AM40" i="6"/>
  <c r="AM60" i="6"/>
  <c r="AM58" i="6"/>
  <c r="AM38" i="6" s="1"/>
  <c r="AM43" i="6"/>
  <c r="AM63" i="6"/>
  <c r="AM64" i="6"/>
  <c r="AM44" i="6" s="1"/>
  <c r="AM37" i="6"/>
  <c r="AM57" i="6"/>
  <c r="AM62" i="6"/>
  <c r="AM42" i="6" s="1"/>
  <c r="AM48" i="6"/>
  <c r="AM68" i="6"/>
  <c r="AM65" i="6"/>
  <c r="AM45" i="6" s="1"/>
  <c r="AM41" i="6"/>
  <c r="AM61" i="6"/>
  <c r="AM66" i="6"/>
  <c r="AM46" i="6" s="1"/>
  <c r="AM47" i="6"/>
  <c r="AM67" i="6"/>
  <c r="AL57" i="6"/>
  <c r="AL37" i="6" s="1"/>
  <c r="AL42" i="6"/>
  <c r="AL62" i="6"/>
  <c r="AL68" i="6"/>
  <c r="AL48" i="6" s="1"/>
  <c r="AL36" i="6"/>
  <c r="AL56" i="6"/>
  <c r="AL61" i="6"/>
  <c r="AL41" i="6" s="1"/>
  <c r="AL46" i="6"/>
  <c r="AL66" i="6"/>
  <c r="AL67" i="6"/>
  <c r="AL47" i="6" s="1"/>
  <c r="AL16" i="6"/>
  <c r="AL21" i="6"/>
  <c r="AL27" i="6"/>
  <c r="AL60" i="6"/>
  <c r="AL40" i="6" s="1"/>
  <c r="AL65" i="6"/>
  <c r="AL45" i="6" s="1"/>
  <c r="AL58" i="6"/>
  <c r="AL38" i="6" s="1"/>
  <c r="AL63" i="6"/>
  <c r="AL43" i="6" s="1"/>
  <c r="AL64" i="6"/>
  <c r="AL44" i="6" s="1"/>
  <c r="AK57" i="6"/>
  <c r="AK37" i="6" s="1"/>
  <c r="AK62" i="6"/>
  <c r="AK42" i="6" s="1"/>
  <c r="AK68" i="6"/>
  <c r="AK48" i="6" s="1"/>
  <c r="AK16" i="6"/>
  <c r="AK56" i="6"/>
  <c r="AK61" i="6"/>
  <c r="AK41" i="6" s="1"/>
  <c r="AK66" i="6"/>
  <c r="AK46" i="6" s="1"/>
  <c r="AK67" i="6"/>
  <c r="AK47" i="6" s="1"/>
  <c r="AK60" i="6"/>
  <c r="AK40" i="6" s="1"/>
  <c r="AK65" i="6"/>
  <c r="AK45" i="6" s="1"/>
  <c r="AK25" i="6"/>
  <c r="AK58" i="6"/>
  <c r="AK38" i="6" s="1"/>
  <c r="AK43" i="6"/>
  <c r="AK63" i="6"/>
  <c r="AK64" i="6"/>
  <c r="AK44" i="6" s="1"/>
  <c r="AJ66" i="6"/>
  <c r="AJ46" i="6" s="1"/>
  <c r="AJ67" i="6"/>
  <c r="AJ47" i="6" s="1"/>
  <c r="AJ60" i="6"/>
  <c r="AJ40" i="6" s="1"/>
  <c r="AJ65" i="6"/>
  <c r="AJ45" i="6" s="1"/>
  <c r="AJ58" i="6"/>
  <c r="AJ38" i="6" s="1"/>
  <c r="AJ63" i="6"/>
  <c r="AJ43" i="6" s="1"/>
  <c r="AJ64" i="6"/>
  <c r="AJ44" i="6" s="1"/>
  <c r="AJ61" i="6"/>
  <c r="AJ41" i="6" s="1"/>
  <c r="AJ57" i="6"/>
  <c r="AJ37" i="6" s="1"/>
  <c r="AJ62" i="6"/>
  <c r="AJ42" i="6" s="1"/>
  <c r="AJ68" i="6"/>
  <c r="AJ48" i="6" s="1"/>
  <c r="AI60" i="6"/>
  <c r="AI40" i="6" s="1"/>
  <c r="AI65" i="6"/>
  <c r="AI45" i="6" s="1"/>
  <c r="AI58" i="6"/>
  <c r="AI38" i="6" s="1"/>
  <c r="AI63" i="6"/>
  <c r="AI43" i="6" s="1"/>
  <c r="AI64" i="6"/>
  <c r="AI44" i="6" s="1"/>
  <c r="AI57" i="6"/>
  <c r="AI37" i="6" s="1"/>
  <c r="AI62" i="6"/>
  <c r="AI42" i="6" s="1"/>
  <c r="AI68" i="6"/>
  <c r="AI48" i="6" s="1"/>
  <c r="AI17" i="6"/>
  <c r="AI22" i="6"/>
  <c r="AI28" i="6"/>
  <c r="AI36" i="6"/>
  <c r="AI56" i="6"/>
  <c r="AI41" i="6"/>
  <c r="AI61" i="6"/>
  <c r="AI46" i="6"/>
  <c r="AI66" i="6"/>
  <c r="AI47" i="6"/>
  <c r="AI67" i="6"/>
  <c r="AH58" i="6"/>
  <c r="AH38" i="6" s="1"/>
  <c r="AH43" i="6"/>
  <c r="AH63" i="6"/>
  <c r="AH64" i="6"/>
  <c r="AH44" i="6" s="1"/>
  <c r="AH37" i="6"/>
  <c r="AH57" i="6"/>
  <c r="AH62" i="6"/>
  <c r="AH42" i="6" s="1"/>
  <c r="AH48" i="6"/>
  <c r="AH68" i="6"/>
  <c r="AH56" i="6"/>
  <c r="AH36" i="6" s="1"/>
  <c r="AH41" i="6"/>
  <c r="AH61" i="6"/>
  <c r="AH66" i="6"/>
  <c r="AH46" i="6" s="1"/>
  <c r="AH47" i="6"/>
  <c r="AH67" i="6"/>
  <c r="AH60" i="6"/>
  <c r="AH40" i="6" s="1"/>
  <c r="AH45" i="6"/>
  <c r="AH65" i="6"/>
  <c r="AG42" i="6"/>
  <c r="AG62" i="6"/>
  <c r="AG68" i="6"/>
  <c r="AG48" i="6" s="1"/>
  <c r="AG16" i="6"/>
  <c r="AG56" i="6"/>
  <c r="AG61" i="6"/>
  <c r="AG41" i="6" s="1"/>
  <c r="AG46" i="6"/>
  <c r="AG66" i="6"/>
  <c r="AG67" i="6"/>
  <c r="AG47" i="6" s="1"/>
  <c r="AG40" i="6"/>
  <c r="AG60" i="6"/>
  <c r="AG65" i="6"/>
  <c r="AG45" i="6" s="1"/>
  <c r="AG37" i="6"/>
  <c r="AG57" i="6"/>
  <c r="AG58" i="6"/>
  <c r="AG38" i="6" s="1"/>
  <c r="AG43" i="6"/>
  <c r="AG63" i="6"/>
  <c r="AG64" i="6"/>
  <c r="AG44" i="6" s="1"/>
  <c r="AF37" i="6"/>
  <c r="AF57" i="6"/>
  <c r="AF42" i="6"/>
  <c r="AF62" i="6"/>
  <c r="AF48" i="6"/>
  <c r="AF68" i="6"/>
  <c r="AF28" i="6"/>
  <c r="AF61" i="6"/>
  <c r="AF41" i="6" s="1"/>
  <c r="AF66" i="6"/>
  <c r="AF46" i="6" s="1"/>
  <c r="AF67" i="6"/>
  <c r="AF47" i="6" s="1"/>
  <c r="AF60" i="6"/>
  <c r="AF40" i="6" s="1"/>
  <c r="AF65" i="6"/>
  <c r="AF45" i="6" s="1"/>
  <c r="AF58" i="6"/>
  <c r="AF38" i="6" s="1"/>
  <c r="AF63" i="6"/>
  <c r="AF43" i="6" s="1"/>
  <c r="AF64" i="6"/>
  <c r="AF44" i="6" s="1"/>
  <c r="AE40" i="6"/>
  <c r="AE60" i="6"/>
  <c r="AE65" i="6"/>
  <c r="AE45" i="6" s="1"/>
  <c r="AE38" i="6"/>
  <c r="AE58" i="6"/>
  <c r="AE63" i="6"/>
  <c r="AE43" i="6" s="1"/>
  <c r="AE44" i="6"/>
  <c r="AE64" i="6"/>
  <c r="AE57" i="6"/>
  <c r="AE37" i="6" s="1"/>
  <c r="AE42" i="6"/>
  <c r="AE62" i="6"/>
  <c r="AE68" i="6"/>
  <c r="AE48" i="6" s="1"/>
  <c r="AE41" i="6"/>
  <c r="AE61" i="6"/>
  <c r="AE66" i="6"/>
  <c r="AE46" i="6" s="1"/>
  <c r="AE47" i="6"/>
  <c r="AE67" i="6"/>
  <c r="AD16" i="6"/>
  <c r="AD26" i="6"/>
  <c r="AD27" i="6"/>
  <c r="AD21" i="6"/>
  <c r="AB25" i="6"/>
  <c r="AB24" i="6"/>
  <c r="Z17" i="6"/>
  <c r="Z22" i="6"/>
  <c r="U16" i="6"/>
  <c r="U21" i="6"/>
  <c r="S25" i="6"/>
  <c r="S18" i="6"/>
  <c r="S24" i="6"/>
  <c r="R22" i="6"/>
  <c r="Q16" i="6"/>
  <c r="Q17" i="6"/>
  <c r="BA20" i="6"/>
  <c r="P21" i="6"/>
  <c r="AP22" i="6"/>
  <c r="R24" i="6"/>
  <c r="AZ24" i="6"/>
  <c r="AJ25" i="6"/>
  <c r="T26" i="6"/>
  <c r="U28" i="6"/>
  <c r="AZ18" i="6"/>
  <c r="Q22" i="6"/>
  <c r="V23" i="6"/>
  <c r="M24" i="6"/>
  <c r="AV24" i="6"/>
  <c r="AF25" i="6"/>
  <c r="C26" i="6"/>
  <c r="AK26" i="6"/>
  <c r="AW26" i="6"/>
  <c r="Q28" i="6"/>
  <c r="BC23" i="6"/>
  <c r="AY17" i="6"/>
  <c r="R18" i="6"/>
  <c r="AN20" i="6"/>
  <c r="AG21" i="6"/>
  <c r="AS21" i="6"/>
  <c r="AH22" i="6"/>
  <c r="H23" i="6"/>
  <c r="Z23" i="6"/>
  <c r="AL23" i="6"/>
  <c r="BD23" i="6"/>
  <c r="Z24" i="6"/>
  <c r="AR24" i="6"/>
  <c r="J25" i="6"/>
  <c r="AA25" i="6"/>
  <c r="AS25" i="6"/>
  <c r="N26" i="6"/>
  <c r="AG26" i="6"/>
  <c r="AL28" i="6"/>
  <c r="AF26" i="6"/>
  <c r="AP17" i="6"/>
  <c r="S20" i="6"/>
  <c r="AT21" i="6"/>
  <c r="U23" i="6"/>
  <c r="AM23" i="6"/>
  <c r="V24" i="6"/>
  <c r="AM24" i="6"/>
  <c r="BD24" i="6"/>
  <c r="W25" i="6"/>
  <c r="AN25" i="6"/>
  <c r="BE25" i="6"/>
  <c r="P26" i="6"/>
  <c r="BB26" i="6"/>
  <c r="AH28" i="6"/>
  <c r="J16" i="6"/>
  <c r="AH17" i="6"/>
  <c r="H18" i="6"/>
  <c r="AR18" i="6"/>
  <c r="AJ20" i="6"/>
  <c r="AB21" i="6"/>
  <c r="AA21" i="6"/>
  <c r="Y17" i="6"/>
  <c r="AI18" i="6"/>
  <c r="W20" i="6"/>
  <c r="BE20" i="6"/>
  <c r="AX21" i="6"/>
  <c r="Y22" i="6"/>
  <c r="J21" i="6"/>
  <c r="W21" i="6"/>
  <c r="BE21" i="6"/>
  <c r="Q23" i="6"/>
  <c r="M18" i="6"/>
  <c r="V18" i="6"/>
  <c r="AE18" i="6"/>
  <c r="AM18" i="6"/>
  <c r="AV18" i="6"/>
  <c r="BD18" i="6"/>
  <c r="N20" i="6"/>
  <c r="AF20" i="6"/>
  <c r="AW20" i="6"/>
  <c r="S21" i="6"/>
  <c r="X21" i="6"/>
  <c r="AJ21" i="6"/>
  <c r="AO21" i="6"/>
  <c r="BA21" i="6"/>
  <c r="R23" i="6"/>
  <c r="AD23" i="6"/>
  <c r="AI23" i="6"/>
  <c r="AU23" i="6"/>
  <c r="AZ23" i="6"/>
  <c r="H24" i="6"/>
  <c r="H25" i="6"/>
  <c r="J26" i="6"/>
  <c r="W26" i="6"/>
  <c r="AB26" i="6"/>
  <c r="AN26" i="6"/>
  <c r="AT26" i="6"/>
  <c r="BE26" i="6"/>
  <c r="N27" i="6"/>
  <c r="S27" i="6"/>
  <c r="W27" i="6"/>
  <c r="AA27" i="6"/>
  <c r="AF27" i="6"/>
  <c r="AJ27" i="6"/>
  <c r="AN27" i="6"/>
  <c r="AS27" i="6"/>
  <c r="AW27" i="6"/>
  <c r="BA27" i="6"/>
  <c r="BE27" i="6"/>
  <c r="AD28" i="6"/>
  <c r="AU28" i="6"/>
  <c r="F29" i="6"/>
  <c r="AN21" i="6"/>
  <c r="AH23" i="6"/>
  <c r="AY23" i="6"/>
  <c r="AA26" i="6"/>
  <c r="AS26" i="6"/>
  <c r="L17" i="6"/>
  <c r="U17" i="6"/>
  <c r="AD17" i="6"/>
  <c r="AL17" i="6"/>
  <c r="AU17" i="6"/>
  <c r="BC17" i="6"/>
  <c r="AA20" i="6"/>
  <c r="AS20" i="6"/>
  <c r="N21" i="6"/>
  <c r="T21" i="6"/>
  <c r="AF21" i="6"/>
  <c r="AK21" i="6"/>
  <c r="AW21" i="6"/>
  <c r="BB21" i="6"/>
  <c r="L22" i="6"/>
  <c r="U22" i="6"/>
  <c r="AD22" i="6"/>
  <c r="AL22" i="6"/>
  <c r="AU22" i="6"/>
  <c r="BC22" i="6"/>
  <c r="M23" i="6"/>
  <c r="Y23" i="6"/>
  <c r="AE23" i="6"/>
  <c r="AP23" i="6"/>
  <c r="AV23" i="6"/>
  <c r="U24" i="6"/>
  <c r="Y24" i="6"/>
  <c r="AD24" i="6"/>
  <c r="AH24" i="6"/>
  <c r="AL24" i="6"/>
  <c r="AP24" i="6"/>
  <c r="AU24" i="6"/>
  <c r="AY24" i="6"/>
  <c r="BC24" i="6"/>
  <c r="M25" i="6"/>
  <c r="R25" i="6"/>
  <c r="V25" i="6"/>
  <c r="Z25" i="6"/>
  <c r="AE25" i="6"/>
  <c r="AI25" i="6"/>
  <c r="AM25" i="6"/>
  <c r="AR25" i="6"/>
  <c r="AV25" i="6"/>
  <c r="AZ25" i="6"/>
  <c r="BD25" i="6"/>
  <c r="S26" i="6"/>
  <c r="X26" i="6"/>
  <c r="AJ26" i="6"/>
  <c r="AO26" i="6"/>
  <c r="BA26" i="6"/>
  <c r="P27" i="6"/>
  <c r="T27" i="6"/>
  <c r="X27" i="6"/>
  <c r="AB27" i="6"/>
  <c r="AG27" i="6"/>
  <c r="AK27" i="6"/>
  <c r="AO27" i="6"/>
  <c r="AT27" i="6"/>
  <c r="AX27" i="6"/>
  <c r="BB27" i="6"/>
  <c r="Y28" i="6"/>
  <c r="AP28" i="6"/>
  <c r="U51" i="7"/>
  <c r="V69" i="6" s="1"/>
  <c r="V49" i="6" s="1"/>
  <c r="V56" i="6"/>
  <c r="V36" i="6" s="1"/>
  <c r="AD51" i="7"/>
  <c r="AE36" i="6"/>
  <c r="AL51" i="7"/>
  <c r="AM36" i="6"/>
  <c r="AU51" i="7"/>
  <c r="AV69" i="6" s="1"/>
  <c r="AV49" i="6" s="1"/>
  <c r="AV56" i="6"/>
  <c r="AV36" i="6" s="1"/>
  <c r="BC51" i="7"/>
  <c r="BD69" i="6" s="1"/>
  <c r="BD49" i="6" s="1"/>
  <c r="BD56" i="6"/>
  <c r="BD36" i="6" s="1"/>
  <c r="AH51" i="7"/>
  <c r="BE33" i="7"/>
  <c r="L51" i="7"/>
  <c r="M69" i="6" s="1"/>
  <c r="M49" i="6" s="1"/>
  <c r="M56" i="6"/>
  <c r="M36" i="6" s="1"/>
  <c r="S17" i="6"/>
  <c r="AF17" i="6"/>
  <c r="AS17" i="6"/>
  <c r="BE17" i="6"/>
  <c r="AN49" i="6"/>
  <c r="AN36" i="6"/>
  <c r="AQ51" i="7"/>
  <c r="AR69" i="6" s="1"/>
  <c r="AR49" i="6" s="1"/>
  <c r="H16" i="6"/>
  <c r="M16" i="6"/>
  <c r="R16" i="6"/>
  <c r="V16" i="6"/>
  <c r="Z16" i="6"/>
  <c r="AE16" i="6"/>
  <c r="AI16" i="6"/>
  <c r="AM16" i="6"/>
  <c r="AR16" i="6"/>
  <c r="AV16" i="6"/>
  <c r="AZ16" i="6"/>
  <c r="BD16" i="6"/>
  <c r="K17" i="6"/>
  <c r="P17" i="6"/>
  <c r="T17" i="6"/>
  <c r="X17" i="6"/>
  <c r="AB17" i="6"/>
  <c r="AG17" i="6"/>
  <c r="AK17" i="6"/>
  <c r="AO17" i="6"/>
  <c r="AT17" i="6"/>
  <c r="AX17" i="6"/>
  <c r="BB17" i="6"/>
  <c r="P18" i="6"/>
  <c r="T18" i="6"/>
  <c r="X18" i="6"/>
  <c r="AB18" i="6"/>
  <c r="AG18" i="6"/>
  <c r="AK18" i="6"/>
  <c r="AO18" i="6"/>
  <c r="AT18" i="6"/>
  <c r="AX18" i="6"/>
  <c r="BB18" i="6"/>
  <c r="D20" i="6"/>
  <c r="H20" i="6"/>
  <c r="M20" i="6"/>
  <c r="R20" i="6"/>
  <c r="V20" i="6"/>
  <c r="Z20" i="6"/>
  <c r="AE20" i="6"/>
  <c r="AI20" i="6"/>
  <c r="AM20" i="6"/>
  <c r="AR20" i="6"/>
  <c r="AV20" i="6"/>
  <c r="AZ20" i="6"/>
  <c r="BD20" i="6"/>
  <c r="J22" i="6"/>
  <c r="N22" i="6"/>
  <c r="S22" i="6"/>
  <c r="W22" i="6"/>
  <c r="AA22" i="6"/>
  <c r="AF22" i="6"/>
  <c r="AJ22" i="6"/>
  <c r="AN22" i="6"/>
  <c r="AS22" i="6"/>
  <c r="AW22" i="6"/>
  <c r="BA22" i="6"/>
  <c r="BE22" i="6"/>
  <c r="L24" i="6"/>
  <c r="J27" i="6"/>
  <c r="J28" i="6"/>
  <c r="P28" i="6"/>
  <c r="T28" i="6"/>
  <c r="X28" i="6"/>
  <c r="AB28" i="6"/>
  <c r="AG28" i="6"/>
  <c r="AK28" i="6"/>
  <c r="AO28" i="6"/>
  <c r="AT28" i="6"/>
  <c r="AX28" i="6"/>
  <c r="BB28" i="6"/>
  <c r="O51" i="7"/>
  <c r="P69" i="6" s="1"/>
  <c r="P49" i="6" s="1"/>
  <c r="P56" i="6"/>
  <c r="P36" i="6" s="1"/>
  <c r="S51" i="7"/>
  <c r="T69" i="6" s="1"/>
  <c r="T49" i="6" s="1"/>
  <c r="T56" i="6"/>
  <c r="T36" i="6" s="1"/>
  <c r="W51" i="7"/>
  <c r="X69" i="6" s="1"/>
  <c r="X49" i="6" s="1"/>
  <c r="X56" i="6"/>
  <c r="X36" i="6" s="1"/>
  <c r="AA51" i="7"/>
  <c r="AB69" i="6" s="1"/>
  <c r="AB49" i="6" s="1"/>
  <c r="AB56" i="6"/>
  <c r="AB36" i="6" s="1"/>
  <c r="AF51" i="7"/>
  <c r="AG36" i="6"/>
  <c r="AJ51" i="7"/>
  <c r="AK36" i="6"/>
  <c r="AO49" i="6"/>
  <c r="AO36" i="6"/>
  <c r="AS51" i="7"/>
  <c r="AT69" i="6" s="1"/>
  <c r="AT49" i="6" s="1"/>
  <c r="AT56" i="6"/>
  <c r="AT36" i="6" s="1"/>
  <c r="AW51" i="7"/>
  <c r="AX69" i="6" s="1"/>
  <c r="AX49" i="6" s="1"/>
  <c r="AX56" i="6"/>
  <c r="AX36" i="6" s="1"/>
  <c r="BA51" i="7"/>
  <c r="BB69" i="6" s="1"/>
  <c r="BB49" i="6" s="1"/>
  <c r="BB56" i="6"/>
  <c r="BB36" i="6" s="1"/>
  <c r="Y51" i="7"/>
  <c r="Z69" i="6" s="1"/>
  <c r="Z49" i="6" s="1"/>
  <c r="AR51" i="7"/>
  <c r="AS69" i="6" s="1"/>
  <c r="AS49" i="6" s="1"/>
  <c r="J17" i="6"/>
  <c r="N17" i="6"/>
  <c r="W17" i="6"/>
  <c r="AA17" i="6"/>
  <c r="AJ17" i="6"/>
  <c r="AN17" i="6"/>
  <c r="AW17" i="6"/>
  <c r="BA17" i="6"/>
  <c r="M51" i="7"/>
  <c r="N69" i="6" s="1"/>
  <c r="N49" i="6" s="1"/>
  <c r="N56" i="6"/>
  <c r="N36" i="6" s="1"/>
  <c r="R51" i="7"/>
  <c r="S69" i="6" s="1"/>
  <c r="S49" i="6" s="1"/>
  <c r="S56" i="6"/>
  <c r="S36" i="6" s="1"/>
  <c r="V51" i="7"/>
  <c r="W69" i="6" s="1"/>
  <c r="W49" i="6" s="1"/>
  <c r="W56" i="6"/>
  <c r="W36" i="6" s="1"/>
  <c r="AE51" i="7"/>
  <c r="AF36" i="6"/>
  <c r="AI51" i="7"/>
  <c r="AJ36" i="6"/>
  <c r="AV51" i="7"/>
  <c r="AW69" i="6" s="1"/>
  <c r="AW49" i="6" s="1"/>
  <c r="AW56" i="6"/>
  <c r="AW36" i="6" s="1"/>
  <c r="AZ51" i="7"/>
  <c r="BA69" i="6" s="1"/>
  <c r="BA49" i="6" s="1"/>
  <c r="BA56" i="6"/>
  <c r="BA36" i="6" s="1"/>
  <c r="BD51" i="7"/>
  <c r="BE69" i="6" s="1"/>
  <c r="BE49" i="6" s="1"/>
  <c r="BE56" i="6"/>
  <c r="BE36" i="6" s="1"/>
  <c r="Q51" i="7"/>
  <c r="R69" i="6" s="1"/>
  <c r="R49" i="6" s="1"/>
  <c r="E29" i="6"/>
  <c r="I29" i="6"/>
  <c r="N16" i="6"/>
  <c r="S16" i="6"/>
  <c r="W16" i="6"/>
  <c r="AA16" i="6"/>
  <c r="AF16" i="6"/>
  <c r="AJ16" i="6"/>
  <c r="AN16" i="6"/>
  <c r="AS16" i="6"/>
  <c r="AW16" i="6"/>
  <c r="BA16" i="6"/>
  <c r="BE16" i="6"/>
  <c r="L18" i="6"/>
  <c r="Q18" i="6"/>
  <c r="U18" i="6"/>
  <c r="Y18" i="6"/>
  <c r="AD18" i="6"/>
  <c r="AH18" i="6"/>
  <c r="AL18" i="6"/>
  <c r="AP18" i="6"/>
  <c r="AU18" i="6"/>
  <c r="AY18" i="6"/>
  <c r="BC18" i="6"/>
  <c r="H21" i="6"/>
  <c r="M21" i="6"/>
  <c r="R21" i="6"/>
  <c r="V21" i="6"/>
  <c r="Z21" i="6"/>
  <c r="AE21" i="6"/>
  <c r="AI21" i="6"/>
  <c r="AM21" i="6"/>
  <c r="AR21" i="6"/>
  <c r="AV21" i="6"/>
  <c r="AZ21" i="6"/>
  <c r="BD21" i="6"/>
  <c r="K22" i="6"/>
  <c r="P22" i="6"/>
  <c r="T22" i="6"/>
  <c r="X22" i="6"/>
  <c r="AB22" i="6"/>
  <c r="AG22" i="6"/>
  <c r="AK22" i="6"/>
  <c r="AO22" i="6"/>
  <c r="AT22" i="6"/>
  <c r="AX22" i="6"/>
  <c r="BB22" i="6"/>
  <c r="P23" i="6"/>
  <c r="T23" i="6"/>
  <c r="X23" i="6"/>
  <c r="AB23" i="6"/>
  <c r="AG23" i="6"/>
  <c r="AK23" i="6"/>
  <c r="AO23" i="6"/>
  <c r="AT23" i="6"/>
  <c r="AX23" i="6"/>
  <c r="BB23" i="6"/>
  <c r="D24" i="6"/>
  <c r="H26" i="6"/>
  <c r="M26" i="6"/>
  <c r="R26" i="6"/>
  <c r="V26" i="6"/>
  <c r="Z26" i="6"/>
  <c r="AE26" i="6"/>
  <c r="AI26" i="6"/>
  <c r="AM26" i="6"/>
  <c r="AR26" i="6"/>
  <c r="AV26" i="6"/>
  <c r="AZ26" i="6"/>
  <c r="BD26" i="6"/>
  <c r="K28" i="6"/>
  <c r="Z51" i="7"/>
  <c r="AA69" i="6" s="1"/>
  <c r="AA49" i="6" s="1"/>
  <c r="AY51" i="7"/>
  <c r="AZ69" i="6" s="1"/>
  <c r="AZ49" i="6" s="1"/>
  <c r="L23" i="6"/>
  <c r="L28" i="6"/>
  <c r="K26" i="6"/>
  <c r="K69" i="6"/>
  <c r="K49" i="6" s="1"/>
  <c r="K56" i="6"/>
  <c r="K36" i="6" s="1"/>
  <c r="K18" i="6"/>
  <c r="K21" i="6"/>
  <c r="K27" i="6"/>
  <c r="J20" i="6"/>
  <c r="J23" i="6"/>
  <c r="J69" i="6"/>
  <c r="J49" i="6" s="1"/>
  <c r="J18" i="6"/>
  <c r="J24" i="6"/>
  <c r="BE49" i="7"/>
  <c r="H27" i="6"/>
  <c r="H28" i="6"/>
  <c r="Q24" i="6"/>
  <c r="D18" i="6"/>
  <c r="D23" i="6"/>
  <c r="D17" i="6"/>
  <c r="D22" i="6"/>
  <c r="D28" i="6"/>
  <c r="D16" i="6"/>
  <c r="D21" i="6"/>
  <c r="D26" i="6"/>
  <c r="D27" i="6"/>
  <c r="BE46" i="7"/>
  <c r="BJ9" i="6"/>
  <c r="C67" i="6"/>
  <c r="C47" i="6" s="1"/>
  <c r="C64" i="6"/>
  <c r="C44" i="6" s="1"/>
  <c r="C63" i="6"/>
  <c r="C43" i="6" s="1"/>
  <c r="C17" i="6"/>
  <c r="C24" i="6"/>
  <c r="BE26" i="7"/>
  <c r="G29" i="6"/>
  <c r="BE44" i="7"/>
  <c r="C22" i="6"/>
  <c r="BE6" i="7"/>
  <c r="B40" i="7"/>
  <c r="C58" i="6" s="1"/>
  <c r="C38" i="6" s="1"/>
  <c r="BE47" i="7"/>
  <c r="C25" i="6"/>
  <c r="BE16" i="7"/>
  <c r="B50" i="7"/>
  <c r="C68" i="6" s="1"/>
  <c r="C48" i="6" s="1"/>
  <c r="BE45" i="7"/>
  <c r="B38" i="7"/>
  <c r="C56" i="6" s="1"/>
  <c r="C36" i="6" s="1"/>
  <c r="BE4" i="7"/>
  <c r="B42" i="7"/>
  <c r="C60" i="6" s="1"/>
  <c r="C40" i="6" s="1"/>
  <c r="BE39" i="7"/>
  <c r="BE48" i="7"/>
  <c r="C51" i="7"/>
  <c r="D69" i="6" s="1"/>
  <c r="D49" i="6" s="1"/>
  <c r="H69" i="6"/>
  <c r="H49" i="6" s="1"/>
  <c r="K51" i="7"/>
  <c r="L69" i="6" s="1"/>
  <c r="L49" i="6" s="1"/>
  <c r="P51" i="7"/>
  <c r="Q69" i="6" s="1"/>
  <c r="Q49" i="6" s="1"/>
  <c r="T51" i="7"/>
  <c r="U69" i="6" s="1"/>
  <c r="U49" i="6" s="1"/>
  <c r="X51" i="7"/>
  <c r="Y69" i="6" s="1"/>
  <c r="Y49" i="6" s="1"/>
  <c r="AC51" i="7"/>
  <c r="AG51" i="7"/>
  <c r="AK51" i="7"/>
  <c r="AO51" i="7"/>
  <c r="AT51" i="7"/>
  <c r="AU69" i="6" s="1"/>
  <c r="AU49" i="6" s="1"/>
  <c r="AX51" i="7"/>
  <c r="AY69" i="6" s="1"/>
  <c r="AY49" i="6" s="1"/>
  <c r="BB51" i="7"/>
  <c r="BC69" i="6" s="1"/>
  <c r="BC49" i="6" s="1"/>
  <c r="B43" i="7"/>
  <c r="C61" i="6" s="1"/>
  <c r="C41" i="6" s="1"/>
  <c r="BE9" i="7"/>
  <c r="BE13" i="7"/>
  <c r="BJ5" i="1"/>
  <c r="BJ8" i="1"/>
  <c r="AP69" i="6" l="1"/>
  <c r="AP49" i="6" s="1"/>
  <c r="AM69" i="6"/>
  <c r="AM49" i="6" s="1"/>
  <c r="AL69" i="6"/>
  <c r="AL49" i="6" s="1"/>
  <c r="AK69" i="6"/>
  <c r="AK49" i="6" s="1"/>
  <c r="AJ69" i="6"/>
  <c r="AJ49" i="6" s="1"/>
  <c r="AI69" i="6"/>
  <c r="AI49" i="6" s="1"/>
  <c r="AH49" i="6"/>
  <c r="AH69" i="6"/>
  <c r="AG49" i="6"/>
  <c r="AG69" i="6"/>
  <c r="AF49" i="6"/>
  <c r="AF69" i="6"/>
  <c r="AE49" i="6"/>
  <c r="AE69" i="6"/>
  <c r="Y29" i="6"/>
  <c r="AB29" i="6"/>
  <c r="AP29" i="6"/>
  <c r="AT29" i="6"/>
  <c r="AU29" i="6"/>
  <c r="AD29" i="6"/>
  <c r="BC29" i="6"/>
  <c r="U29" i="6"/>
  <c r="BA29" i="6"/>
  <c r="AJ29" i="6"/>
  <c r="S29" i="6"/>
  <c r="AO29" i="6"/>
  <c r="X29" i="6"/>
  <c r="AX29" i="6"/>
  <c r="AG29" i="6"/>
  <c r="P29" i="6"/>
  <c r="BE34" i="7"/>
  <c r="L29" i="6"/>
  <c r="AY29" i="6"/>
  <c r="AH29" i="6"/>
  <c r="AW29" i="6"/>
  <c r="AF29" i="6"/>
  <c r="N29" i="6"/>
  <c r="BB29" i="6"/>
  <c r="AK29" i="6"/>
  <c r="T29" i="6"/>
  <c r="H29" i="6"/>
  <c r="AL29" i="6"/>
  <c r="AS29" i="6"/>
  <c r="AV29" i="6"/>
  <c r="M29" i="6"/>
  <c r="D29" i="6"/>
  <c r="AR29" i="6"/>
  <c r="J29" i="6"/>
  <c r="BE29" i="6"/>
  <c r="AN29" i="6"/>
  <c r="W29" i="6"/>
  <c r="AZ29" i="6"/>
  <c r="AI29" i="6"/>
  <c r="R29" i="6"/>
  <c r="AE29" i="6"/>
  <c r="K29" i="6"/>
  <c r="Z29" i="6"/>
  <c r="Q29" i="6"/>
  <c r="AA29" i="6"/>
  <c r="BD29" i="6"/>
  <c r="AM29" i="6"/>
  <c r="V29" i="6"/>
  <c r="BE43" i="7"/>
  <c r="C21" i="6"/>
  <c r="BE42" i="7"/>
  <c r="C20" i="6"/>
  <c r="BE40" i="7"/>
  <c r="C18" i="6"/>
  <c r="BE17" i="7"/>
  <c r="B51" i="7"/>
  <c r="BE38" i="7"/>
  <c r="C16" i="6"/>
  <c r="BE50" i="7"/>
  <c r="C28" i="6"/>
  <c r="BD38" i="3"/>
  <c r="BE54" i="1" s="1"/>
  <c r="BE35" i="1" s="1"/>
  <c r="BD39" i="3"/>
  <c r="BD40" i="3"/>
  <c r="BD42" i="3"/>
  <c r="BE57" i="1" s="1"/>
  <c r="BE38" i="1" s="1"/>
  <c r="BD43" i="3"/>
  <c r="BE58" i="1" s="1"/>
  <c r="BE39" i="1" s="1"/>
  <c r="BD44" i="3"/>
  <c r="BE59" i="1" s="1"/>
  <c r="BE40" i="1" s="1"/>
  <c r="BD45" i="3"/>
  <c r="BE60" i="1" s="1"/>
  <c r="BE41" i="1" s="1"/>
  <c r="BD46" i="3"/>
  <c r="BE61" i="1" s="1"/>
  <c r="BE42" i="1" s="1"/>
  <c r="BD47" i="3"/>
  <c r="BE62" i="1" s="1"/>
  <c r="BE43" i="1" s="1"/>
  <c r="BD48" i="3"/>
  <c r="BE63" i="1" s="1"/>
  <c r="BE44" i="1" s="1"/>
  <c r="BD49" i="3"/>
  <c r="BE64" i="1" s="1"/>
  <c r="BE45" i="1" s="1"/>
  <c r="BD50" i="3"/>
  <c r="BE65" i="1" s="1"/>
  <c r="BE46" i="1" s="1"/>
  <c r="BE56" i="1" l="1"/>
  <c r="BE37" i="1" s="1"/>
  <c r="BE18" i="1"/>
  <c r="BD51" i="3"/>
  <c r="BE66" i="1" s="1"/>
  <c r="BE47" i="1" s="1"/>
  <c r="BE55" i="1"/>
  <c r="BE36" i="1" s="1"/>
  <c r="BE51" i="7"/>
  <c r="C29" i="6"/>
  <c r="AH38" i="3" l="1"/>
  <c r="AI54" i="1" s="1"/>
  <c r="AI35" i="1" s="1"/>
  <c r="AH39" i="3"/>
  <c r="AI55" i="1" s="1"/>
  <c r="AI36" i="1" s="1"/>
  <c r="AH40" i="3"/>
  <c r="AH42" i="3"/>
  <c r="AI57" i="1" s="1"/>
  <c r="AI38" i="1" s="1"/>
  <c r="AH43" i="3"/>
  <c r="AI58" i="1" s="1"/>
  <c r="AI39" i="1" s="1"/>
  <c r="AH44" i="3"/>
  <c r="AI59" i="1" s="1"/>
  <c r="AI40" i="1" s="1"/>
  <c r="AH45" i="3"/>
  <c r="AI60" i="1" s="1"/>
  <c r="AI41" i="1" s="1"/>
  <c r="AH46" i="3"/>
  <c r="AI61" i="1" s="1"/>
  <c r="AI42" i="1" s="1"/>
  <c r="AH47" i="3"/>
  <c r="AI62" i="1" s="1"/>
  <c r="AI43" i="1" s="1"/>
  <c r="AH48" i="3"/>
  <c r="AI63" i="1" s="1"/>
  <c r="AI44" i="1" s="1"/>
  <c r="AH49" i="3"/>
  <c r="AI64" i="1" s="1"/>
  <c r="AI45" i="1" s="1"/>
  <c r="AH50" i="3"/>
  <c r="AI65" i="1" s="1"/>
  <c r="AI46" i="1" s="1"/>
  <c r="AJ50" i="3"/>
  <c r="AK65" i="1" s="1"/>
  <c r="AK46" i="1" s="1"/>
  <c r="AJ49" i="3"/>
  <c r="AK64" i="1" s="1"/>
  <c r="AK45" i="1" s="1"/>
  <c r="AJ48" i="3"/>
  <c r="AK63" i="1" s="1"/>
  <c r="AK44" i="1" s="1"/>
  <c r="AJ47" i="3"/>
  <c r="AK62" i="1" s="1"/>
  <c r="AK43" i="1" s="1"/>
  <c r="AJ46" i="3"/>
  <c r="AK61" i="1" s="1"/>
  <c r="AK42" i="1" s="1"/>
  <c r="AJ45" i="3"/>
  <c r="AK60" i="1" s="1"/>
  <c r="AK41" i="1" s="1"/>
  <c r="AJ44" i="3"/>
  <c r="AK59" i="1" s="1"/>
  <c r="AK40" i="1" s="1"/>
  <c r="AJ43" i="3"/>
  <c r="AK58" i="1" s="1"/>
  <c r="AK39" i="1" s="1"/>
  <c r="AJ42" i="3"/>
  <c r="AK57" i="1" s="1"/>
  <c r="AK38" i="1" s="1"/>
  <c r="AJ40" i="3"/>
  <c r="AJ39" i="3"/>
  <c r="AK55" i="1" s="1"/>
  <c r="AK36" i="1" s="1"/>
  <c r="AJ38" i="3"/>
  <c r="AK18" i="1" l="1"/>
  <c r="AK56" i="1"/>
  <c r="AK37" i="1" s="1"/>
  <c r="AI18" i="1"/>
  <c r="AI56" i="1"/>
  <c r="AI37" i="1" s="1"/>
  <c r="AJ51" i="3"/>
  <c r="AK66" i="1" s="1"/>
  <c r="AK47" i="1" s="1"/>
  <c r="AK54" i="1"/>
  <c r="AK35" i="1" s="1"/>
  <c r="AH51" i="3"/>
  <c r="AI66" i="1" s="1"/>
  <c r="AI47" i="1" s="1"/>
  <c r="AG8" i="1"/>
  <c r="BD47" i="5" l="1"/>
  <c r="BC47" i="5"/>
  <c r="BB47" i="5"/>
  <c r="BA47" i="5"/>
  <c r="AZ47" i="5"/>
  <c r="AY47" i="5"/>
  <c r="AX47" i="5"/>
  <c r="AW47" i="5"/>
  <c r="AV47" i="5"/>
  <c r="AU47" i="5"/>
  <c r="AT47" i="5"/>
  <c r="AS47" i="5"/>
  <c r="AR47" i="5"/>
  <c r="BD46" i="5"/>
  <c r="BC46" i="5"/>
  <c r="BB46" i="5"/>
  <c r="BA46" i="5"/>
  <c r="AZ46" i="5"/>
  <c r="AY46" i="5"/>
  <c r="AX46" i="5"/>
  <c r="AW46" i="5"/>
  <c r="AV46" i="5"/>
  <c r="AU46" i="5"/>
  <c r="AT46" i="5"/>
  <c r="AS46" i="5"/>
  <c r="AR46" i="5"/>
  <c r="BD45" i="5"/>
  <c r="BC45" i="5"/>
  <c r="BB45" i="5"/>
  <c r="BA45" i="5"/>
  <c r="AZ45" i="5"/>
  <c r="AY45" i="5"/>
  <c r="AX45" i="5"/>
  <c r="AW45" i="5"/>
  <c r="AV45" i="5"/>
  <c r="AU45" i="5"/>
  <c r="AT45" i="5"/>
  <c r="AS45" i="5"/>
  <c r="BE45" i="5" s="1"/>
  <c r="AR45" i="5"/>
  <c r="BD44" i="5"/>
  <c r="BC44" i="5"/>
  <c r="BB44" i="5"/>
  <c r="BA44" i="5"/>
  <c r="AZ44" i="5"/>
  <c r="AY44" i="5"/>
  <c r="AX44" i="5"/>
  <c r="AW44" i="5"/>
  <c r="AV44" i="5"/>
  <c r="AU44" i="5"/>
  <c r="AT44" i="5"/>
  <c r="AS44" i="5"/>
  <c r="AR44" i="5"/>
  <c r="BD43" i="5"/>
  <c r="BC43" i="5"/>
  <c r="BB43" i="5"/>
  <c r="BA43" i="5"/>
  <c r="AZ43" i="5"/>
  <c r="AY43" i="5"/>
  <c r="AX43" i="5"/>
  <c r="AW43" i="5"/>
  <c r="AV43" i="5"/>
  <c r="AU43" i="5"/>
  <c r="AT43" i="5"/>
  <c r="AS43" i="5"/>
  <c r="AR43" i="5"/>
  <c r="BD42" i="5"/>
  <c r="BC42" i="5"/>
  <c r="BB42" i="5"/>
  <c r="BA42" i="5"/>
  <c r="AZ42" i="5"/>
  <c r="AY42" i="5"/>
  <c r="AX42" i="5"/>
  <c r="AW42" i="5"/>
  <c r="AV42" i="5"/>
  <c r="AU42" i="5"/>
  <c r="AT42" i="5"/>
  <c r="AS42" i="5"/>
  <c r="AR42" i="5"/>
  <c r="BD41" i="5"/>
  <c r="BC41" i="5"/>
  <c r="BB41" i="5"/>
  <c r="BA41" i="5"/>
  <c r="AZ41" i="5"/>
  <c r="AY41" i="5"/>
  <c r="AX41" i="5"/>
  <c r="AW41" i="5"/>
  <c r="AV41" i="5"/>
  <c r="AU41" i="5"/>
  <c r="AT41" i="5"/>
  <c r="AS41" i="5"/>
  <c r="AR41" i="5"/>
  <c r="BD40" i="5"/>
  <c r="BC40" i="5"/>
  <c r="BB40" i="5"/>
  <c r="BA40" i="5"/>
  <c r="AZ40" i="5"/>
  <c r="AY40" i="5"/>
  <c r="AX40" i="5"/>
  <c r="AW40" i="5"/>
  <c r="AV40" i="5"/>
  <c r="AU40" i="5"/>
  <c r="AT40" i="5"/>
  <c r="AS40" i="5"/>
  <c r="AR40" i="5"/>
  <c r="BD39" i="5"/>
  <c r="BC39" i="5"/>
  <c r="BB39" i="5"/>
  <c r="BA39" i="5"/>
  <c r="AZ39" i="5"/>
  <c r="AY39" i="5"/>
  <c r="AX39" i="5"/>
  <c r="AW39" i="5"/>
  <c r="AV39" i="5"/>
  <c r="AU39" i="5"/>
  <c r="AT39" i="5"/>
  <c r="AS39" i="5"/>
  <c r="AR39" i="5"/>
  <c r="BD38" i="5"/>
  <c r="BC38" i="5"/>
  <c r="BB38" i="5"/>
  <c r="BA38" i="5"/>
  <c r="AZ38" i="5"/>
  <c r="AY38" i="5"/>
  <c r="AX38" i="5"/>
  <c r="AW38" i="5"/>
  <c r="AV38" i="5"/>
  <c r="AU38" i="5"/>
  <c r="AU48" i="5" s="1"/>
  <c r="AT38" i="5"/>
  <c r="AS38" i="5"/>
  <c r="AR38" i="5"/>
  <c r="BD37" i="5"/>
  <c r="BC37" i="5"/>
  <c r="BB37" i="5"/>
  <c r="BA37" i="5"/>
  <c r="AZ37" i="5"/>
  <c r="AY37" i="5"/>
  <c r="AX37" i="5"/>
  <c r="AW37" i="5"/>
  <c r="AV37" i="5"/>
  <c r="AU37" i="5"/>
  <c r="AT37" i="5"/>
  <c r="AS37" i="5"/>
  <c r="BE37" i="5" s="1"/>
  <c r="AR37" i="5"/>
  <c r="BD36" i="5"/>
  <c r="BD48" i="5" s="1"/>
  <c r="BC36" i="5"/>
  <c r="BC48" i="5" s="1"/>
  <c r="BB36" i="5"/>
  <c r="BB48" i="5" s="1"/>
  <c r="BA36" i="5"/>
  <c r="AZ36" i="5"/>
  <c r="AZ48" i="5" s="1"/>
  <c r="AY36" i="5"/>
  <c r="AY48" i="5" s="1"/>
  <c r="AX36" i="5"/>
  <c r="AX48" i="5" s="1"/>
  <c r="AW36" i="5"/>
  <c r="AV36" i="5"/>
  <c r="AV48" i="5" s="1"/>
  <c r="AU36" i="5"/>
  <c r="AT36" i="5"/>
  <c r="AT48" i="5" s="1"/>
  <c r="AS36" i="5"/>
  <c r="AR36" i="5"/>
  <c r="AR48" i="5" s="1"/>
  <c r="AL48" i="5"/>
  <c r="V48" i="5"/>
  <c r="AP47" i="5"/>
  <c r="AO47" i="5"/>
  <c r="AN47" i="5"/>
  <c r="AM47" i="5"/>
  <c r="AL47" i="5"/>
  <c r="AK47" i="5"/>
  <c r="AJ47" i="5"/>
  <c r="AI47" i="5"/>
  <c r="AH47" i="5"/>
  <c r="AG47" i="5"/>
  <c r="AF47" i="5"/>
  <c r="AE47" i="5"/>
  <c r="AD47" i="5"/>
  <c r="AC47" i="5"/>
  <c r="AB47" i="5"/>
  <c r="AA47" i="5"/>
  <c r="Z47" i="5"/>
  <c r="Y47" i="5"/>
  <c r="X47" i="5"/>
  <c r="W47" i="5"/>
  <c r="V47" i="5"/>
  <c r="U47" i="5"/>
  <c r="T47" i="5"/>
  <c r="S47" i="5"/>
  <c r="R47" i="5"/>
  <c r="Q47" i="5"/>
  <c r="P47" i="5"/>
  <c r="AP46" i="5"/>
  <c r="AO46" i="5"/>
  <c r="AN46" i="5"/>
  <c r="AM46" i="5"/>
  <c r="AL46" i="5"/>
  <c r="AK46" i="5"/>
  <c r="AJ46" i="5"/>
  <c r="AI46" i="5"/>
  <c r="AH46" i="5"/>
  <c r="AG46" i="5"/>
  <c r="AF46" i="5"/>
  <c r="AE46" i="5"/>
  <c r="AD46" i="5"/>
  <c r="AC46" i="5"/>
  <c r="AB46" i="5"/>
  <c r="AA46" i="5"/>
  <c r="Z46" i="5"/>
  <c r="Y46" i="5"/>
  <c r="X46" i="5"/>
  <c r="W46" i="5"/>
  <c r="V46" i="5"/>
  <c r="U46" i="5"/>
  <c r="T46" i="5"/>
  <c r="S46" i="5"/>
  <c r="R46" i="5"/>
  <c r="Q46" i="5"/>
  <c r="P46" i="5"/>
  <c r="AP45" i="5"/>
  <c r="AO45" i="5"/>
  <c r="AN45" i="5"/>
  <c r="AM45" i="5"/>
  <c r="AL45" i="5"/>
  <c r="AK45" i="5"/>
  <c r="AJ45" i="5"/>
  <c r="AI45" i="5"/>
  <c r="AH45" i="5"/>
  <c r="AG45" i="5"/>
  <c r="AF45" i="5"/>
  <c r="AE45" i="5"/>
  <c r="AD45" i="5"/>
  <c r="AC45" i="5"/>
  <c r="AB45" i="5"/>
  <c r="AA45" i="5"/>
  <c r="Z45" i="5"/>
  <c r="Y45" i="5"/>
  <c r="X45" i="5"/>
  <c r="W45" i="5"/>
  <c r="V45" i="5"/>
  <c r="U45" i="5"/>
  <c r="T45" i="5"/>
  <c r="S45" i="5"/>
  <c r="R45" i="5"/>
  <c r="Q45" i="5"/>
  <c r="P45" i="5"/>
  <c r="AP44" i="5"/>
  <c r="AO44" i="5"/>
  <c r="AN44" i="5"/>
  <c r="AM44" i="5"/>
  <c r="AL44" i="5"/>
  <c r="AK44" i="5"/>
  <c r="AJ44" i="5"/>
  <c r="AI44" i="5"/>
  <c r="AH44" i="5"/>
  <c r="AG44" i="5"/>
  <c r="AF44" i="5"/>
  <c r="AE44" i="5"/>
  <c r="AD44" i="5"/>
  <c r="AC44" i="5"/>
  <c r="AB44" i="5"/>
  <c r="AA44" i="5"/>
  <c r="Z44" i="5"/>
  <c r="Y44" i="5"/>
  <c r="X44" i="5"/>
  <c r="W44" i="5"/>
  <c r="V44" i="5"/>
  <c r="U44" i="5"/>
  <c r="T44" i="5"/>
  <c r="S44" i="5"/>
  <c r="R44" i="5"/>
  <c r="Q44" i="5"/>
  <c r="P44" i="5"/>
  <c r="AP43" i="5"/>
  <c r="AO43" i="5"/>
  <c r="AN43" i="5"/>
  <c r="AM43" i="5"/>
  <c r="AL43" i="5"/>
  <c r="AK43" i="5"/>
  <c r="AJ43" i="5"/>
  <c r="AI43" i="5"/>
  <c r="AH43" i="5"/>
  <c r="AG43" i="5"/>
  <c r="AF43" i="5"/>
  <c r="AE43" i="5"/>
  <c r="AD43" i="5"/>
  <c r="AC43" i="5"/>
  <c r="AB43" i="5"/>
  <c r="AA43" i="5"/>
  <c r="Z43" i="5"/>
  <c r="Y43" i="5"/>
  <c r="X43" i="5"/>
  <c r="W43" i="5"/>
  <c r="V43" i="5"/>
  <c r="U43" i="5"/>
  <c r="T43" i="5"/>
  <c r="S43" i="5"/>
  <c r="R43" i="5"/>
  <c r="Q43" i="5"/>
  <c r="P43" i="5"/>
  <c r="AP42" i="5"/>
  <c r="AO42" i="5"/>
  <c r="AN42" i="5"/>
  <c r="AM42" i="5"/>
  <c r="AL42" i="5"/>
  <c r="AK42" i="5"/>
  <c r="AJ42" i="5"/>
  <c r="AI42" i="5"/>
  <c r="AH42" i="5"/>
  <c r="AG42" i="5"/>
  <c r="AF42" i="5"/>
  <c r="AE42" i="5"/>
  <c r="AD42" i="5"/>
  <c r="AC42" i="5"/>
  <c r="AB42" i="5"/>
  <c r="AA42" i="5"/>
  <c r="Z42" i="5"/>
  <c r="Y42" i="5"/>
  <c r="X42" i="5"/>
  <c r="W42" i="5"/>
  <c r="V42" i="5"/>
  <c r="U42" i="5"/>
  <c r="T42" i="5"/>
  <c r="S42" i="5"/>
  <c r="R42" i="5"/>
  <c r="Q42" i="5"/>
  <c r="P42" i="5"/>
  <c r="AP41" i="5"/>
  <c r="AO41" i="5"/>
  <c r="AN41" i="5"/>
  <c r="AM41" i="5"/>
  <c r="AL41" i="5"/>
  <c r="AK41" i="5"/>
  <c r="AJ41" i="5"/>
  <c r="AI41" i="5"/>
  <c r="AH41" i="5"/>
  <c r="AG41" i="5"/>
  <c r="AF41" i="5"/>
  <c r="AE41" i="5"/>
  <c r="AD41" i="5"/>
  <c r="AC41" i="5"/>
  <c r="AB41" i="5"/>
  <c r="AA41" i="5"/>
  <c r="Z41" i="5"/>
  <c r="Y41" i="5"/>
  <c r="X41" i="5"/>
  <c r="W41" i="5"/>
  <c r="V41" i="5"/>
  <c r="U41" i="5"/>
  <c r="T41" i="5"/>
  <c r="S41" i="5"/>
  <c r="R41" i="5"/>
  <c r="Q41" i="5"/>
  <c r="P41" i="5"/>
  <c r="AP40" i="5"/>
  <c r="AO40" i="5"/>
  <c r="AN40" i="5"/>
  <c r="AM40" i="5"/>
  <c r="AL40" i="5"/>
  <c r="AK40" i="5"/>
  <c r="AJ40" i="5"/>
  <c r="AI40" i="5"/>
  <c r="AH40" i="5"/>
  <c r="AG40" i="5"/>
  <c r="AF40" i="5"/>
  <c r="AE40" i="5"/>
  <c r="AD40" i="5"/>
  <c r="AC40" i="5"/>
  <c r="AB40" i="5"/>
  <c r="AA40" i="5"/>
  <c r="Z40" i="5"/>
  <c r="Y40" i="5"/>
  <c r="X40" i="5"/>
  <c r="W40" i="5"/>
  <c r="V40" i="5"/>
  <c r="U40" i="5"/>
  <c r="T40" i="5"/>
  <c r="S40" i="5"/>
  <c r="R40" i="5"/>
  <c r="Q40" i="5"/>
  <c r="P40" i="5"/>
  <c r="AP39" i="5"/>
  <c r="AO39" i="5"/>
  <c r="AN39" i="5"/>
  <c r="AM39" i="5"/>
  <c r="AL39" i="5"/>
  <c r="AK39" i="5"/>
  <c r="AJ39" i="5"/>
  <c r="AI39" i="5"/>
  <c r="AH39" i="5"/>
  <c r="AG39" i="5"/>
  <c r="AF39" i="5"/>
  <c r="AE39" i="5"/>
  <c r="AD39" i="5"/>
  <c r="AC39" i="5"/>
  <c r="AB39" i="5"/>
  <c r="AA39" i="5"/>
  <c r="Z39" i="5"/>
  <c r="Y39" i="5"/>
  <c r="X39" i="5"/>
  <c r="W39" i="5"/>
  <c r="V39" i="5"/>
  <c r="U39" i="5"/>
  <c r="T39" i="5"/>
  <c r="S39" i="5"/>
  <c r="R39" i="5"/>
  <c r="Q39" i="5"/>
  <c r="P39" i="5"/>
  <c r="AP38" i="5"/>
  <c r="AO38" i="5"/>
  <c r="AN38" i="5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AP37" i="5"/>
  <c r="AO37" i="5"/>
  <c r="AN37" i="5"/>
  <c r="AM37" i="5"/>
  <c r="AL37" i="5"/>
  <c r="AK37" i="5"/>
  <c r="AJ37" i="5"/>
  <c r="AI37" i="5"/>
  <c r="AH37" i="5"/>
  <c r="AG37" i="5"/>
  <c r="AF37" i="5"/>
  <c r="AE37" i="5"/>
  <c r="AD37" i="5"/>
  <c r="AC37" i="5"/>
  <c r="AB37" i="5"/>
  <c r="AA37" i="5"/>
  <c r="Z37" i="5"/>
  <c r="Y37" i="5"/>
  <c r="X37" i="5"/>
  <c r="W37" i="5"/>
  <c r="V37" i="5"/>
  <c r="U37" i="5"/>
  <c r="T37" i="5"/>
  <c r="S37" i="5"/>
  <c r="R37" i="5"/>
  <c r="Q37" i="5"/>
  <c r="P37" i="5"/>
  <c r="AP36" i="5"/>
  <c r="AP48" i="5" s="1"/>
  <c r="AO36" i="5"/>
  <c r="AO48" i="5" s="1"/>
  <c r="AN36" i="5"/>
  <c r="AM36" i="5"/>
  <c r="AL36" i="5"/>
  <c r="AK36" i="5"/>
  <c r="AK48" i="5" s="1"/>
  <c r="AJ36" i="5"/>
  <c r="AI36" i="5"/>
  <c r="AH36" i="5"/>
  <c r="AH48" i="5" s="1"/>
  <c r="AG36" i="5"/>
  <c r="AG48" i="5" s="1"/>
  <c r="AF36" i="5"/>
  <c r="AE36" i="5"/>
  <c r="AD36" i="5"/>
  <c r="AD48" i="5" s="1"/>
  <c r="AC36" i="5"/>
  <c r="AC48" i="5" s="1"/>
  <c r="AB36" i="5"/>
  <c r="AA36" i="5"/>
  <c r="Z36" i="5"/>
  <c r="Z48" i="5" s="1"/>
  <c r="AA66" i="2" s="1"/>
  <c r="AA47" i="2" s="1"/>
  <c r="Y36" i="5"/>
  <c r="Y48" i="5" s="1"/>
  <c r="X36" i="5"/>
  <c r="W36" i="5"/>
  <c r="V36" i="5"/>
  <c r="U36" i="5"/>
  <c r="U48" i="5" s="1"/>
  <c r="T36" i="5"/>
  <c r="S36" i="5"/>
  <c r="R36" i="5"/>
  <c r="R48" i="5" s="1"/>
  <c r="S66" i="2" s="1"/>
  <c r="S47" i="2" s="1"/>
  <c r="Q36" i="5"/>
  <c r="Q48" i="5" s="1"/>
  <c r="P36" i="5"/>
  <c r="I48" i="5"/>
  <c r="E48" i="5"/>
  <c r="F66" i="2" s="1"/>
  <c r="N47" i="5"/>
  <c r="O65" i="2" s="1"/>
  <c r="M47" i="5"/>
  <c r="L47" i="5"/>
  <c r="K47" i="5"/>
  <c r="J47" i="5"/>
  <c r="K65" i="2" s="1"/>
  <c r="I47" i="5"/>
  <c r="H47" i="5"/>
  <c r="G47" i="5"/>
  <c r="F47" i="5"/>
  <c r="G65" i="2" s="1"/>
  <c r="E47" i="5"/>
  <c r="D47" i="5"/>
  <c r="C47" i="5"/>
  <c r="B47" i="5"/>
  <c r="C65" i="2" s="1"/>
  <c r="N46" i="5"/>
  <c r="M46" i="5"/>
  <c r="L46" i="5"/>
  <c r="K46" i="5"/>
  <c r="L64" i="2" s="1"/>
  <c r="J46" i="5"/>
  <c r="I46" i="5"/>
  <c r="H46" i="5"/>
  <c r="G46" i="5"/>
  <c r="F46" i="5"/>
  <c r="E46" i="5"/>
  <c r="D46" i="5"/>
  <c r="C46" i="5"/>
  <c r="B46" i="5"/>
  <c r="N45" i="5"/>
  <c r="M45" i="5"/>
  <c r="L45" i="5"/>
  <c r="K45" i="5"/>
  <c r="J45" i="5"/>
  <c r="I45" i="5"/>
  <c r="H45" i="5"/>
  <c r="G45" i="5"/>
  <c r="F45" i="5"/>
  <c r="E45" i="5"/>
  <c r="D45" i="5"/>
  <c r="C45" i="5"/>
  <c r="B45" i="5"/>
  <c r="N44" i="5"/>
  <c r="M44" i="5"/>
  <c r="L44" i="5"/>
  <c r="K44" i="5"/>
  <c r="J44" i="5"/>
  <c r="I44" i="5"/>
  <c r="H44" i="5"/>
  <c r="G44" i="5"/>
  <c r="F44" i="5"/>
  <c r="E44" i="5"/>
  <c r="D44" i="5"/>
  <c r="C44" i="5"/>
  <c r="B44" i="5"/>
  <c r="BE44" i="5" s="1"/>
  <c r="N43" i="5"/>
  <c r="M43" i="5"/>
  <c r="L43" i="5"/>
  <c r="K43" i="5"/>
  <c r="J43" i="5"/>
  <c r="I43" i="5"/>
  <c r="H43" i="5"/>
  <c r="G43" i="5"/>
  <c r="F43" i="5"/>
  <c r="E43" i="5"/>
  <c r="D43" i="5"/>
  <c r="C43" i="5"/>
  <c r="B43" i="5"/>
  <c r="BE43" i="5" s="1"/>
  <c r="N42" i="5"/>
  <c r="M42" i="5"/>
  <c r="L42" i="5"/>
  <c r="K42" i="5"/>
  <c r="J42" i="5"/>
  <c r="I42" i="5"/>
  <c r="H42" i="5"/>
  <c r="G42" i="5"/>
  <c r="F42" i="5"/>
  <c r="E42" i="5"/>
  <c r="D42" i="5"/>
  <c r="C42" i="5"/>
  <c r="B42" i="5"/>
  <c r="N41" i="5"/>
  <c r="M41" i="5"/>
  <c r="L41" i="5"/>
  <c r="K41" i="5"/>
  <c r="J41" i="5"/>
  <c r="I41" i="5"/>
  <c r="H41" i="5"/>
  <c r="G41" i="5"/>
  <c r="F41" i="5"/>
  <c r="E41" i="5"/>
  <c r="D41" i="5"/>
  <c r="BE41" i="5" s="1"/>
  <c r="C41" i="5"/>
  <c r="B41" i="5"/>
  <c r="N40" i="5"/>
  <c r="M40" i="5"/>
  <c r="L40" i="5"/>
  <c r="K40" i="5"/>
  <c r="J40" i="5"/>
  <c r="I40" i="5"/>
  <c r="H40" i="5"/>
  <c r="G40" i="5"/>
  <c r="F40" i="5"/>
  <c r="E40" i="5"/>
  <c r="D40" i="5"/>
  <c r="C40" i="5"/>
  <c r="B40" i="5"/>
  <c r="BE40" i="5" s="1"/>
  <c r="N39" i="5"/>
  <c r="M39" i="5"/>
  <c r="L39" i="5"/>
  <c r="K39" i="5"/>
  <c r="J39" i="5"/>
  <c r="I39" i="5"/>
  <c r="H39" i="5"/>
  <c r="G39" i="5"/>
  <c r="F39" i="5"/>
  <c r="E39" i="5"/>
  <c r="D39" i="5"/>
  <c r="C39" i="5"/>
  <c r="B39" i="5"/>
  <c r="BE39" i="5" s="1"/>
  <c r="N38" i="5"/>
  <c r="M38" i="5"/>
  <c r="L38" i="5"/>
  <c r="K38" i="5"/>
  <c r="J38" i="5"/>
  <c r="I38" i="5"/>
  <c r="H38" i="5"/>
  <c r="G38" i="5"/>
  <c r="F38" i="5"/>
  <c r="E38" i="5"/>
  <c r="D38" i="5"/>
  <c r="C38" i="5"/>
  <c r="B38" i="5"/>
  <c r="N37" i="5"/>
  <c r="M37" i="5"/>
  <c r="L37" i="5"/>
  <c r="K37" i="5"/>
  <c r="J37" i="5"/>
  <c r="I37" i="5"/>
  <c r="H37" i="5"/>
  <c r="G37" i="5"/>
  <c r="F37" i="5"/>
  <c r="E37" i="5"/>
  <c r="D37" i="5"/>
  <c r="C37" i="5"/>
  <c r="B37" i="5"/>
  <c r="N36" i="5"/>
  <c r="N48" i="5" s="1"/>
  <c r="M36" i="5"/>
  <c r="M48" i="5" s="1"/>
  <c r="L36" i="5"/>
  <c r="K36" i="5"/>
  <c r="K48" i="5" s="1"/>
  <c r="J36" i="5"/>
  <c r="J48" i="5" s="1"/>
  <c r="I36" i="5"/>
  <c r="H36" i="5"/>
  <c r="G36" i="5"/>
  <c r="G48" i="5" s="1"/>
  <c r="F36" i="5"/>
  <c r="F48" i="5" s="1"/>
  <c r="G66" i="2" s="1"/>
  <c r="E36" i="5"/>
  <c r="D36" i="5"/>
  <c r="C36" i="5"/>
  <c r="C48" i="5" s="1"/>
  <c r="B36" i="5"/>
  <c r="BE36" i="5" s="1"/>
  <c r="I35" i="5"/>
  <c r="J35" i="5" s="1"/>
  <c r="K35" i="5" s="1"/>
  <c r="L35" i="5" s="1"/>
  <c r="M35" i="5" s="1"/>
  <c r="N35" i="5" s="1"/>
  <c r="P35" i="5" s="1"/>
  <c r="Q35" i="5" s="1"/>
  <c r="R35" i="5" s="1"/>
  <c r="S35" i="5" s="1"/>
  <c r="T35" i="5" s="1"/>
  <c r="U35" i="5" s="1"/>
  <c r="V35" i="5" s="1"/>
  <c r="W35" i="5" s="1"/>
  <c r="X35" i="5" s="1"/>
  <c r="Y35" i="5" s="1"/>
  <c r="Z35" i="5" s="1"/>
  <c r="AA35" i="5" s="1"/>
  <c r="AB35" i="5" s="1"/>
  <c r="AD35" i="5" s="1"/>
  <c r="AE35" i="5" s="1"/>
  <c r="AF35" i="5" s="1"/>
  <c r="AG35" i="5" s="1"/>
  <c r="AH35" i="5" s="1"/>
  <c r="AI35" i="5" s="1"/>
  <c r="AJ35" i="5" s="1"/>
  <c r="AK35" i="5" s="1"/>
  <c r="AL35" i="5" s="1"/>
  <c r="AM35" i="5" s="1"/>
  <c r="AN35" i="5" s="1"/>
  <c r="AO35" i="5" s="1"/>
  <c r="AP35" i="5" s="1"/>
  <c r="AR35" i="5" s="1"/>
  <c r="AS35" i="5" s="1"/>
  <c r="AT35" i="5" s="1"/>
  <c r="AU35" i="5" s="1"/>
  <c r="AV35" i="5" s="1"/>
  <c r="AW35" i="5" s="1"/>
  <c r="AX35" i="5" s="1"/>
  <c r="AY35" i="5" s="1"/>
  <c r="AZ35" i="5" s="1"/>
  <c r="BA35" i="5" s="1"/>
  <c r="BB35" i="5" s="1"/>
  <c r="BC35" i="5" s="1"/>
  <c r="BD35" i="5" s="1"/>
  <c r="E35" i="5"/>
  <c r="F35" i="5" s="1"/>
  <c r="G35" i="5" s="1"/>
  <c r="H35" i="5" s="1"/>
  <c r="C35" i="5"/>
  <c r="D35" i="5" s="1"/>
  <c r="AY34" i="5"/>
  <c r="AZ34" i="5" s="1"/>
  <c r="BA34" i="5" s="1"/>
  <c r="BB34" i="5" s="1"/>
  <c r="BC34" i="5" s="1"/>
  <c r="BD34" i="5" s="1"/>
  <c r="AW34" i="5"/>
  <c r="AX34" i="5" s="1"/>
  <c r="Z34" i="5"/>
  <c r="D34" i="5"/>
  <c r="E34" i="5" s="1"/>
  <c r="F34" i="5" s="1"/>
  <c r="G34" i="5" s="1"/>
  <c r="H34" i="5" s="1"/>
  <c r="BD32" i="5"/>
  <c r="BC32" i="5"/>
  <c r="BB32" i="5"/>
  <c r="BA32" i="5"/>
  <c r="AZ32" i="5"/>
  <c r="AY32" i="5"/>
  <c r="AX32" i="5"/>
  <c r="AW32" i="5"/>
  <c r="AV32" i="5"/>
  <c r="AU32" i="5"/>
  <c r="AT32" i="5"/>
  <c r="AS32" i="5"/>
  <c r="AR32" i="5"/>
  <c r="AP32" i="5"/>
  <c r="AO32" i="5"/>
  <c r="AN32" i="5"/>
  <c r="AM32" i="5"/>
  <c r="AL32" i="5"/>
  <c r="AK32" i="5"/>
  <c r="AJ32" i="5"/>
  <c r="AI32" i="5"/>
  <c r="AH32" i="5"/>
  <c r="AG32" i="5"/>
  <c r="AF32" i="5"/>
  <c r="AE32" i="5"/>
  <c r="AD32" i="5"/>
  <c r="AC32" i="5"/>
  <c r="AB32" i="5"/>
  <c r="AA32" i="5"/>
  <c r="Z32" i="5"/>
  <c r="Y32" i="5"/>
  <c r="X32" i="5"/>
  <c r="W32" i="5"/>
  <c r="V32" i="5"/>
  <c r="U32" i="5"/>
  <c r="T32" i="5"/>
  <c r="S32" i="5"/>
  <c r="R32" i="5"/>
  <c r="Q32" i="5"/>
  <c r="P32" i="5"/>
  <c r="N32" i="5"/>
  <c r="M32" i="5"/>
  <c r="L32" i="5"/>
  <c r="K32" i="5"/>
  <c r="J32" i="5"/>
  <c r="I32" i="5"/>
  <c r="H32" i="5"/>
  <c r="G32" i="5"/>
  <c r="F32" i="5"/>
  <c r="E32" i="5"/>
  <c r="D32" i="5"/>
  <c r="C32" i="5"/>
  <c r="B32" i="5"/>
  <c r="BE31" i="5"/>
  <c r="BE30" i="5"/>
  <c r="BE29" i="5"/>
  <c r="BE28" i="5"/>
  <c r="BE27" i="5"/>
  <c r="BE26" i="5"/>
  <c r="BE25" i="5"/>
  <c r="BE24" i="5"/>
  <c r="BE23" i="5"/>
  <c r="BE22" i="5"/>
  <c r="BE21" i="5"/>
  <c r="BE20" i="5"/>
  <c r="L19" i="5"/>
  <c r="M19" i="5" s="1"/>
  <c r="N19" i="5" s="1"/>
  <c r="P19" i="5" s="1"/>
  <c r="Q19" i="5" s="1"/>
  <c r="R19" i="5" s="1"/>
  <c r="S19" i="5" s="1"/>
  <c r="T19" i="5" s="1"/>
  <c r="U19" i="5" s="1"/>
  <c r="V19" i="5" s="1"/>
  <c r="W19" i="5" s="1"/>
  <c r="X19" i="5" s="1"/>
  <c r="Y19" i="5" s="1"/>
  <c r="Z19" i="5" s="1"/>
  <c r="AA19" i="5" s="1"/>
  <c r="AB19" i="5" s="1"/>
  <c r="AD19" i="5" s="1"/>
  <c r="AE19" i="5" s="1"/>
  <c r="AF19" i="5" s="1"/>
  <c r="AG19" i="5" s="1"/>
  <c r="AH19" i="5" s="1"/>
  <c r="AI19" i="5" s="1"/>
  <c r="AJ19" i="5" s="1"/>
  <c r="AK19" i="5" s="1"/>
  <c r="AL19" i="5" s="1"/>
  <c r="AM19" i="5" s="1"/>
  <c r="AN19" i="5" s="1"/>
  <c r="AO19" i="5" s="1"/>
  <c r="AP19" i="5" s="1"/>
  <c r="AR19" i="5" s="1"/>
  <c r="AS19" i="5" s="1"/>
  <c r="AT19" i="5" s="1"/>
  <c r="AU19" i="5" s="1"/>
  <c r="AV19" i="5" s="1"/>
  <c r="AW19" i="5" s="1"/>
  <c r="AX19" i="5" s="1"/>
  <c r="AY19" i="5" s="1"/>
  <c r="AZ19" i="5" s="1"/>
  <c r="BA19" i="5" s="1"/>
  <c r="BB19" i="5" s="1"/>
  <c r="BC19" i="5" s="1"/>
  <c r="BD19" i="5" s="1"/>
  <c r="H19" i="5"/>
  <c r="I19" i="5" s="1"/>
  <c r="J19" i="5" s="1"/>
  <c r="K19" i="5" s="1"/>
  <c r="D19" i="5"/>
  <c r="E19" i="5" s="1"/>
  <c r="F19" i="5" s="1"/>
  <c r="G19" i="5" s="1"/>
  <c r="C19" i="5"/>
  <c r="BB18" i="5"/>
  <c r="BC18" i="5" s="1"/>
  <c r="BD18" i="5" s="1"/>
  <c r="AX18" i="5"/>
  <c r="AY18" i="5" s="1"/>
  <c r="AZ18" i="5" s="1"/>
  <c r="BA18" i="5" s="1"/>
  <c r="AW18" i="5"/>
  <c r="Z18" i="5"/>
  <c r="G18" i="5"/>
  <c r="H18" i="5" s="1"/>
  <c r="E18" i="5"/>
  <c r="F18" i="5" s="1"/>
  <c r="D18" i="5"/>
  <c r="BD16" i="5"/>
  <c r="BC16" i="5"/>
  <c r="BB16" i="5"/>
  <c r="BA16" i="5"/>
  <c r="AZ16" i="5"/>
  <c r="AY16" i="5"/>
  <c r="AX16" i="5"/>
  <c r="AW16" i="5"/>
  <c r="AV16" i="5"/>
  <c r="AU16" i="5"/>
  <c r="AT16" i="5"/>
  <c r="AS16" i="5"/>
  <c r="AR16" i="5"/>
  <c r="AP16" i="5"/>
  <c r="AO16" i="5"/>
  <c r="AN16" i="5"/>
  <c r="AM16" i="5"/>
  <c r="AL16" i="5"/>
  <c r="AK16" i="5"/>
  <c r="AJ16" i="5"/>
  <c r="AI16" i="5"/>
  <c r="AH16" i="5"/>
  <c r="AG16" i="5"/>
  <c r="AF16" i="5"/>
  <c r="AE16" i="5"/>
  <c r="AD16" i="5"/>
  <c r="AC16" i="5"/>
  <c r="AB16" i="5"/>
  <c r="AA16" i="5"/>
  <c r="Z16" i="5"/>
  <c r="Y16" i="5"/>
  <c r="X16" i="5"/>
  <c r="W16" i="5"/>
  <c r="V16" i="5"/>
  <c r="U16" i="5"/>
  <c r="T16" i="5"/>
  <c r="S16" i="5"/>
  <c r="R16" i="5"/>
  <c r="Q16" i="5"/>
  <c r="P16" i="5"/>
  <c r="N16" i="5"/>
  <c r="M16" i="5"/>
  <c r="L16" i="5"/>
  <c r="K16" i="5"/>
  <c r="J16" i="5"/>
  <c r="I16" i="5"/>
  <c r="H16" i="5"/>
  <c r="G16" i="5"/>
  <c r="F16" i="5"/>
  <c r="E16" i="5"/>
  <c r="D16" i="5"/>
  <c r="C16" i="5"/>
  <c r="B16" i="5"/>
  <c r="BE15" i="5"/>
  <c r="BE14" i="5"/>
  <c r="BE13" i="5"/>
  <c r="BE12" i="5"/>
  <c r="BE11" i="5"/>
  <c r="BE10" i="5"/>
  <c r="BE9" i="5"/>
  <c r="BE8" i="5"/>
  <c r="BE7" i="5"/>
  <c r="BE6" i="5"/>
  <c r="BE5" i="5"/>
  <c r="BE16" i="5" s="1"/>
  <c r="BE4" i="5"/>
  <c r="N3" i="5"/>
  <c r="P3" i="5" s="1"/>
  <c r="Q3" i="5" s="1"/>
  <c r="R3" i="5" s="1"/>
  <c r="S3" i="5" s="1"/>
  <c r="T3" i="5" s="1"/>
  <c r="U3" i="5" s="1"/>
  <c r="V3" i="5" s="1"/>
  <c r="W3" i="5" s="1"/>
  <c r="X3" i="5" s="1"/>
  <c r="Y3" i="5" s="1"/>
  <c r="Z3" i="5" s="1"/>
  <c r="AA3" i="5" s="1"/>
  <c r="AB3" i="5" s="1"/>
  <c r="AD3" i="5" s="1"/>
  <c r="AE3" i="5" s="1"/>
  <c r="AF3" i="5" s="1"/>
  <c r="AG3" i="5" s="1"/>
  <c r="AH3" i="5" s="1"/>
  <c r="AI3" i="5" s="1"/>
  <c r="AJ3" i="5" s="1"/>
  <c r="AK3" i="5" s="1"/>
  <c r="AL3" i="5" s="1"/>
  <c r="AM3" i="5" s="1"/>
  <c r="AN3" i="5" s="1"/>
  <c r="AO3" i="5" s="1"/>
  <c r="AP3" i="5" s="1"/>
  <c r="AR3" i="5" s="1"/>
  <c r="AS3" i="5" s="1"/>
  <c r="AT3" i="5" s="1"/>
  <c r="AU3" i="5" s="1"/>
  <c r="AV3" i="5" s="1"/>
  <c r="AW3" i="5" s="1"/>
  <c r="AX3" i="5" s="1"/>
  <c r="AY3" i="5" s="1"/>
  <c r="AZ3" i="5" s="1"/>
  <c r="BA3" i="5" s="1"/>
  <c r="BB3" i="5" s="1"/>
  <c r="BC3" i="5" s="1"/>
  <c r="BD3" i="5" s="1"/>
  <c r="J3" i="5"/>
  <c r="K3" i="5" s="1"/>
  <c r="L3" i="5" s="1"/>
  <c r="M3" i="5" s="1"/>
  <c r="F3" i="5"/>
  <c r="G3" i="5" s="1"/>
  <c r="H3" i="5" s="1"/>
  <c r="I3" i="5" s="1"/>
  <c r="E3" i="5"/>
  <c r="D3" i="5"/>
  <c r="C3" i="5"/>
  <c r="F2" i="5"/>
  <c r="G2" i="5" s="1"/>
  <c r="H2" i="5" s="1"/>
  <c r="I2" i="5" s="1"/>
  <c r="J2" i="5" s="1"/>
  <c r="K2" i="5" s="1"/>
  <c r="L2" i="5" s="1"/>
  <c r="M2" i="5" s="1"/>
  <c r="N2" i="5" s="1"/>
  <c r="P2" i="5" s="1"/>
  <c r="Q2" i="5" s="1"/>
  <c r="R2" i="5" s="1"/>
  <c r="S2" i="5" s="1"/>
  <c r="T2" i="5" s="1"/>
  <c r="U2" i="5" s="1"/>
  <c r="V2" i="5" s="1"/>
  <c r="W2" i="5" s="1"/>
  <c r="X2" i="5" s="1"/>
  <c r="Y2" i="5" s="1"/>
  <c r="Z2" i="5" s="1"/>
  <c r="AA2" i="5" s="1"/>
  <c r="AB2" i="5" s="1"/>
  <c r="AD2" i="5" s="1"/>
  <c r="AE2" i="5" s="1"/>
  <c r="AF2" i="5" s="1"/>
  <c r="AG2" i="5" s="1"/>
  <c r="AH2" i="5" s="1"/>
  <c r="AI2" i="5" s="1"/>
  <c r="AJ2" i="5" s="1"/>
  <c r="AK2" i="5" s="1"/>
  <c r="AL2" i="5" s="1"/>
  <c r="AM2" i="5" s="1"/>
  <c r="AN2" i="5" s="1"/>
  <c r="AO2" i="5" s="1"/>
  <c r="AP2" i="5" s="1"/>
  <c r="AR2" i="5" s="1"/>
  <c r="AS2" i="5" s="1"/>
  <c r="AT2" i="5" s="1"/>
  <c r="AU2" i="5" s="1"/>
  <c r="AV2" i="5" s="1"/>
  <c r="AW2" i="5" s="1"/>
  <c r="AX2" i="5" s="1"/>
  <c r="AY2" i="5" s="1"/>
  <c r="AZ2" i="5" s="1"/>
  <c r="BA2" i="5" s="1"/>
  <c r="BB2" i="5" s="1"/>
  <c r="BC2" i="5" s="1"/>
  <c r="BD2" i="5" s="1"/>
  <c r="E2" i="5"/>
  <c r="D2" i="5"/>
  <c r="C2" i="5"/>
  <c r="BE48" i="4"/>
  <c r="BD48" i="4"/>
  <c r="AP47" i="4"/>
  <c r="AP46" i="4"/>
  <c r="AP45" i="4"/>
  <c r="AP44" i="4"/>
  <c r="AP43" i="4"/>
  <c r="AP42" i="4"/>
  <c r="AP41" i="4"/>
  <c r="AP40" i="4"/>
  <c r="AP39" i="4"/>
  <c r="AP38" i="4"/>
  <c r="AP37" i="4"/>
  <c r="AP36" i="4"/>
  <c r="AP48" i="4" s="1"/>
  <c r="AP35" i="4"/>
  <c r="F48" i="4"/>
  <c r="E48" i="4"/>
  <c r="BC47" i="4"/>
  <c r="BB47" i="4"/>
  <c r="BA47" i="4"/>
  <c r="AZ47" i="4"/>
  <c r="AY47" i="4"/>
  <c r="AX47" i="4"/>
  <c r="AW47" i="4"/>
  <c r="AV47" i="4"/>
  <c r="AU47" i="4"/>
  <c r="AT47" i="4"/>
  <c r="AS47" i="4"/>
  <c r="AR47" i="4"/>
  <c r="BC46" i="4"/>
  <c r="BB46" i="4"/>
  <c r="BA46" i="4"/>
  <c r="AZ46" i="4"/>
  <c r="AY46" i="4"/>
  <c r="AX46" i="4"/>
  <c r="AW46" i="4"/>
  <c r="AV46" i="4"/>
  <c r="AU46" i="4"/>
  <c r="AT46" i="4"/>
  <c r="AS46" i="4"/>
  <c r="AR46" i="4"/>
  <c r="BC45" i="4"/>
  <c r="BB45" i="4"/>
  <c r="BA45" i="4"/>
  <c r="AZ45" i="4"/>
  <c r="AY45" i="4"/>
  <c r="AX45" i="4"/>
  <c r="AW45" i="4"/>
  <c r="AV45" i="4"/>
  <c r="AU45" i="4"/>
  <c r="AT45" i="4"/>
  <c r="AS45" i="4"/>
  <c r="AR45" i="4"/>
  <c r="BC44" i="4"/>
  <c r="BB44" i="4"/>
  <c r="BA44" i="4"/>
  <c r="AZ44" i="4"/>
  <c r="AY44" i="4"/>
  <c r="AX44" i="4"/>
  <c r="AW44" i="4"/>
  <c r="AV44" i="4"/>
  <c r="AU44" i="4"/>
  <c r="AT44" i="4"/>
  <c r="AS44" i="4"/>
  <c r="AR44" i="4"/>
  <c r="BC43" i="4"/>
  <c r="BB43" i="4"/>
  <c r="BA43" i="4"/>
  <c r="AZ43" i="4"/>
  <c r="AY43" i="4"/>
  <c r="AX43" i="4"/>
  <c r="AW43" i="4"/>
  <c r="AV43" i="4"/>
  <c r="AU43" i="4"/>
  <c r="AT43" i="4"/>
  <c r="AS43" i="4"/>
  <c r="AR43" i="4"/>
  <c r="BC42" i="4"/>
  <c r="BB42" i="4"/>
  <c r="BA42" i="4"/>
  <c r="AZ42" i="4"/>
  <c r="AY42" i="4"/>
  <c r="AX42" i="4"/>
  <c r="AW42" i="4"/>
  <c r="AV42" i="4"/>
  <c r="AU42" i="4"/>
  <c r="AT42" i="4"/>
  <c r="AS42" i="4"/>
  <c r="AR42" i="4"/>
  <c r="BC41" i="4"/>
  <c r="BB41" i="4"/>
  <c r="BA41" i="4"/>
  <c r="AZ41" i="4"/>
  <c r="AY41" i="4"/>
  <c r="AX41" i="4"/>
  <c r="AW41" i="4"/>
  <c r="AV41" i="4"/>
  <c r="AU41" i="4"/>
  <c r="AT41" i="4"/>
  <c r="AS41" i="4"/>
  <c r="AR41" i="4"/>
  <c r="BC40" i="4"/>
  <c r="BB40" i="4"/>
  <c r="BA40" i="4"/>
  <c r="AZ40" i="4"/>
  <c r="AY40" i="4"/>
  <c r="AX40" i="4"/>
  <c r="AW40" i="4"/>
  <c r="AV40" i="4"/>
  <c r="AU40" i="4"/>
  <c r="AT40" i="4"/>
  <c r="AS40" i="4"/>
  <c r="AR40" i="4"/>
  <c r="BC39" i="4"/>
  <c r="BB39" i="4"/>
  <c r="BA39" i="4"/>
  <c r="AZ39" i="4"/>
  <c r="AY39" i="4"/>
  <c r="AX39" i="4"/>
  <c r="AW39" i="4"/>
  <c r="AV39" i="4"/>
  <c r="AU39" i="4"/>
  <c r="AT39" i="4"/>
  <c r="AS39" i="4"/>
  <c r="AR39" i="4"/>
  <c r="BC38" i="4"/>
  <c r="BB38" i="4"/>
  <c r="BA38" i="4"/>
  <c r="AZ38" i="4"/>
  <c r="AY38" i="4"/>
  <c r="AX38" i="4"/>
  <c r="AW38" i="4"/>
  <c r="AV38" i="4"/>
  <c r="AU38" i="4"/>
  <c r="AT38" i="4"/>
  <c r="AS38" i="4"/>
  <c r="AR38" i="4"/>
  <c r="BC37" i="4"/>
  <c r="BB37" i="4"/>
  <c r="BA37" i="4"/>
  <c r="AZ37" i="4"/>
  <c r="AY37" i="4"/>
  <c r="AX37" i="4"/>
  <c r="AW37" i="4"/>
  <c r="AV37" i="4"/>
  <c r="AU37" i="4"/>
  <c r="AT37" i="4"/>
  <c r="AS37" i="4"/>
  <c r="AR37" i="4"/>
  <c r="BC36" i="4"/>
  <c r="BC48" i="4" s="1"/>
  <c r="BB36" i="4"/>
  <c r="BB48" i="4" s="1"/>
  <c r="BA36" i="4"/>
  <c r="BA48" i="4" s="1"/>
  <c r="AZ36" i="4"/>
  <c r="AZ48" i="4" s="1"/>
  <c r="BA66" i="2" s="1"/>
  <c r="BA47" i="2" s="1"/>
  <c r="AY36" i="4"/>
  <c r="AY48" i="4" s="1"/>
  <c r="AX36" i="4"/>
  <c r="AX48" i="4" s="1"/>
  <c r="AW36" i="4"/>
  <c r="AW48" i="4" s="1"/>
  <c r="AV36" i="4"/>
  <c r="AV48" i="4" s="1"/>
  <c r="AW66" i="2" s="1"/>
  <c r="AW47" i="2" s="1"/>
  <c r="AU36" i="4"/>
  <c r="AU48" i="4" s="1"/>
  <c r="AT36" i="4"/>
  <c r="AT48" i="4" s="1"/>
  <c r="AS36" i="4"/>
  <c r="AS48" i="4" s="1"/>
  <c r="AR36" i="4"/>
  <c r="AR48" i="4" s="1"/>
  <c r="AS66" i="2" s="1"/>
  <c r="AS47" i="2" s="1"/>
  <c r="AM47" i="4"/>
  <c r="AL47" i="4"/>
  <c r="AK47" i="4"/>
  <c r="AJ47" i="4"/>
  <c r="AI47" i="4"/>
  <c r="AH47" i="4"/>
  <c r="AG47" i="4"/>
  <c r="AF47" i="4"/>
  <c r="AE47" i="4"/>
  <c r="AD47" i="4"/>
  <c r="AC47" i="4"/>
  <c r="AB47" i="4"/>
  <c r="AA47" i="4"/>
  <c r="Z47" i="4"/>
  <c r="Y47" i="4"/>
  <c r="X47" i="4"/>
  <c r="W47" i="4"/>
  <c r="V47" i="4"/>
  <c r="U47" i="4"/>
  <c r="T47" i="4"/>
  <c r="S47" i="4"/>
  <c r="R47" i="4"/>
  <c r="Q47" i="4"/>
  <c r="P47" i="4"/>
  <c r="AM46" i="4"/>
  <c r="AL46" i="4"/>
  <c r="AK46" i="4"/>
  <c r="AJ46" i="4"/>
  <c r="AI46" i="4"/>
  <c r="AH46" i="4"/>
  <c r="AG46" i="4"/>
  <c r="AF46" i="4"/>
  <c r="AE46" i="4"/>
  <c r="AD46" i="4"/>
  <c r="AC46" i="4"/>
  <c r="AB46" i="4"/>
  <c r="AA46" i="4"/>
  <c r="Z46" i="4"/>
  <c r="Y46" i="4"/>
  <c r="X46" i="4"/>
  <c r="W46" i="4"/>
  <c r="V46" i="4"/>
  <c r="U46" i="4"/>
  <c r="T46" i="4"/>
  <c r="S46" i="4"/>
  <c r="R46" i="4"/>
  <c r="Q46" i="4"/>
  <c r="P46" i="4"/>
  <c r="AM45" i="4"/>
  <c r="AL45" i="4"/>
  <c r="AK45" i="4"/>
  <c r="AJ45" i="4"/>
  <c r="AI45" i="4"/>
  <c r="AH45" i="4"/>
  <c r="AG45" i="4"/>
  <c r="AF45" i="4"/>
  <c r="AE45" i="4"/>
  <c r="AD45" i="4"/>
  <c r="AC45" i="4"/>
  <c r="AB45" i="4"/>
  <c r="AA45" i="4"/>
  <c r="Z45" i="4"/>
  <c r="Y45" i="4"/>
  <c r="X45" i="4"/>
  <c r="W45" i="4"/>
  <c r="V45" i="4"/>
  <c r="U45" i="4"/>
  <c r="T45" i="4"/>
  <c r="S45" i="4"/>
  <c r="R45" i="4"/>
  <c r="Q45" i="4"/>
  <c r="P45" i="4"/>
  <c r="AM44" i="4"/>
  <c r="AL44" i="4"/>
  <c r="AK44" i="4"/>
  <c r="AJ44" i="4"/>
  <c r="AI44" i="4"/>
  <c r="AH44" i="4"/>
  <c r="AG44" i="4"/>
  <c r="AF44" i="4"/>
  <c r="AE44" i="4"/>
  <c r="AD44" i="4"/>
  <c r="AC44" i="4"/>
  <c r="AB44" i="4"/>
  <c r="AA44" i="4"/>
  <c r="Z44" i="4"/>
  <c r="Y44" i="4"/>
  <c r="X44" i="4"/>
  <c r="W44" i="4"/>
  <c r="V44" i="4"/>
  <c r="U44" i="4"/>
  <c r="T44" i="4"/>
  <c r="S44" i="4"/>
  <c r="R44" i="4"/>
  <c r="Q44" i="4"/>
  <c r="P44" i="4"/>
  <c r="AM43" i="4"/>
  <c r="AL43" i="4"/>
  <c r="AK43" i="4"/>
  <c r="AJ43" i="4"/>
  <c r="AI43" i="4"/>
  <c r="AH43" i="4"/>
  <c r="AG43" i="4"/>
  <c r="AF43" i="4"/>
  <c r="AE43" i="4"/>
  <c r="AD43" i="4"/>
  <c r="AC43" i="4"/>
  <c r="AB43" i="4"/>
  <c r="AA43" i="4"/>
  <c r="Z43" i="4"/>
  <c r="Y43" i="4"/>
  <c r="X43" i="4"/>
  <c r="W43" i="4"/>
  <c r="V43" i="4"/>
  <c r="U43" i="4"/>
  <c r="T43" i="4"/>
  <c r="S43" i="4"/>
  <c r="R43" i="4"/>
  <c r="Q43" i="4"/>
  <c r="P43" i="4"/>
  <c r="AM42" i="4"/>
  <c r="AL42" i="4"/>
  <c r="AK42" i="4"/>
  <c r="AJ42" i="4"/>
  <c r="AI42" i="4"/>
  <c r="AH42" i="4"/>
  <c r="AG42" i="4"/>
  <c r="AF42" i="4"/>
  <c r="AE42" i="4"/>
  <c r="AD42" i="4"/>
  <c r="AC42" i="4"/>
  <c r="AB42" i="4"/>
  <c r="AA42" i="4"/>
  <c r="Z42" i="4"/>
  <c r="Y42" i="4"/>
  <c r="X42" i="4"/>
  <c r="W42" i="4"/>
  <c r="V42" i="4"/>
  <c r="U42" i="4"/>
  <c r="T42" i="4"/>
  <c r="S42" i="4"/>
  <c r="R42" i="4"/>
  <c r="Q42" i="4"/>
  <c r="P42" i="4"/>
  <c r="AM41" i="4"/>
  <c r="AL41" i="4"/>
  <c r="AK41" i="4"/>
  <c r="AJ41" i="4"/>
  <c r="AI41" i="4"/>
  <c r="AH41" i="4"/>
  <c r="AG41" i="4"/>
  <c r="AF41" i="4"/>
  <c r="AE41" i="4"/>
  <c r="AD41" i="4"/>
  <c r="AC41" i="4"/>
  <c r="AB41" i="4"/>
  <c r="AA41" i="4"/>
  <c r="Z41" i="4"/>
  <c r="Y41" i="4"/>
  <c r="X41" i="4"/>
  <c r="W41" i="4"/>
  <c r="V41" i="4"/>
  <c r="U41" i="4"/>
  <c r="T41" i="4"/>
  <c r="S41" i="4"/>
  <c r="R41" i="4"/>
  <c r="Q41" i="4"/>
  <c r="P41" i="4"/>
  <c r="AM40" i="4"/>
  <c r="AL40" i="4"/>
  <c r="AK40" i="4"/>
  <c r="AJ40" i="4"/>
  <c r="AI40" i="4"/>
  <c r="AH40" i="4"/>
  <c r="AG40" i="4"/>
  <c r="AF40" i="4"/>
  <c r="AE40" i="4"/>
  <c r="AD40" i="4"/>
  <c r="AC40" i="4"/>
  <c r="AB40" i="4"/>
  <c r="AA40" i="4"/>
  <c r="Z40" i="4"/>
  <c r="Y40" i="4"/>
  <c r="X40" i="4"/>
  <c r="W40" i="4"/>
  <c r="V40" i="4"/>
  <c r="U40" i="4"/>
  <c r="T40" i="4"/>
  <c r="S40" i="4"/>
  <c r="R40" i="4"/>
  <c r="Q40" i="4"/>
  <c r="P40" i="4"/>
  <c r="AM39" i="4"/>
  <c r="AL39" i="4"/>
  <c r="AK39" i="4"/>
  <c r="AJ39" i="4"/>
  <c r="AI39" i="4"/>
  <c r="AH39" i="4"/>
  <c r="AG39" i="4"/>
  <c r="AF39" i="4"/>
  <c r="AE39" i="4"/>
  <c r="AD39" i="4"/>
  <c r="AC39" i="4"/>
  <c r="AB39" i="4"/>
  <c r="AA39" i="4"/>
  <c r="Z39" i="4"/>
  <c r="Y39" i="4"/>
  <c r="X39" i="4"/>
  <c r="W39" i="4"/>
  <c r="V39" i="4"/>
  <c r="U39" i="4"/>
  <c r="T39" i="4"/>
  <c r="S39" i="4"/>
  <c r="R39" i="4"/>
  <c r="Q39" i="4"/>
  <c r="P39" i="4"/>
  <c r="AM38" i="4"/>
  <c r="AL38" i="4"/>
  <c r="AK38" i="4"/>
  <c r="AJ38" i="4"/>
  <c r="AI38" i="4"/>
  <c r="AH38" i="4"/>
  <c r="AG38" i="4"/>
  <c r="AF38" i="4"/>
  <c r="AE38" i="4"/>
  <c r="AD38" i="4"/>
  <c r="AC38" i="4"/>
  <c r="AB38" i="4"/>
  <c r="AA38" i="4"/>
  <c r="Z38" i="4"/>
  <c r="Y38" i="4"/>
  <c r="X38" i="4"/>
  <c r="W38" i="4"/>
  <c r="V38" i="4"/>
  <c r="U38" i="4"/>
  <c r="T38" i="4"/>
  <c r="S38" i="4"/>
  <c r="R38" i="4"/>
  <c r="Q38" i="4"/>
  <c r="P38" i="4"/>
  <c r="AM37" i="4"/>
  <c r="AL37" i="4"/>
  <c r="AK37" i="4"/>
  <c r="AJ37" i="4"/>
  <c r="AI37" i="4"/>
  <c r="AH37" i="4"/>
  <c r="AG37" i="4"/>
  <c r="AF37" i="4"/>
  <c r="AE37" i="4"/>
  <c r="AD37" i="4"/>
  <c r="AC37" i="4"/>
  <c r="AB37" i="4"/>
  <c r="AA37" i="4"/>
  <c r="Z37" i="4"/>
  <c r="Y37" i="4"/>
  <c r="X37" i="4"/>
  <c r="W37" i="4"/>
  <c r="V37" i="4"/>
  <c r="U37" i="4"/>
  <c r="T37" i="4"/>
  <c r="S37" i="4"/>
  <c r="R37" i="4"/>
  <c r="Q37" i="4"/>
  <c r="P37" i="4"/>
  <c r="AM36" i="4"/>
  <c r="AM48" i="4" s="1"/>
  <c r="AL36" i="4"/>
  <c r="AL48" i="4" s="1"/>
  <c r="AK36" i="4"/>
  <c r="AK48" i="4" s="1"/>
  <c r="AJ36" i="4"/>
  <c r="AJ48" i="4" s="1"/>
  <c r="AI36" i="4"/>
  <c r="AI48" i="4" s="1"/>
  <c r="AH36" i="4"/>
  <c r="AH48" i="4" s="1"/>
  <c r="AG36" i="4"/>
  <c r="AG48" i="4" s="1"/>
  <c r="AF36" i="4"/>
  <c r="AF48" i="4" s="1"/>
  <c r="AE36" i="4"/>
  <c r="AE48" i="4" s="1"/>
  <c r="AD36" i="4"/>
  <c r="AD48" i="4" s="1"/>
  <c r="AC36" i="4"/>
  <c r="AC48" i="4" s="1"/>
  <c r="AB36" i="4"/>
  <c r="AB48" i="4" s="1"/>
  <c r="AA36" i="4"/>
  <c r="AA48" i="4" s="1"/>
  <c r="Z36" i="4"/>
  <c r="Z48" i="4" s="1"/>
  <c r="Y36" i="4"/>
  <c r="Y48" i="4" s="1"/>
  <c r="X36" i="4"/>
  <c r="X48" i="4" s="1"/>
  <c r="W36" i="4"/>
  <c r="W48" i="4" s="1"/>
  <c r="V36" i="4"/>
  <c r="V48" i="4" s="1"/>
  <c r="U36" i="4"/>
  <c r="U48" i="4" s="1"/>
  <c r="T36" i="4"/>
  <c r="T48" i="4" s="1"/>
  <c r="S36" i="4"/>
  <c r="S48" i="4" s="1"/>
  <c r="R36" i="4"/>
  <c r="R48" i="4" s="1"/>
  <c r="Q36" i="4"/>
  <c r="Q48" i="4" s="1"/>
  <c r="P36" i="4"/>
  <c r="P48" i="4" s="1"/>
  <c r="D47" i="4"/>
  <c r="C47" i="4"/>
  <c r="B47" i="4"/>
  <c r="BF47" i="4" s="1"/>
  <c r="D46" i="4"/>
  <c r="C46" i="4"/>
  <c r="B46" i="4"/>
  <c r="BF46" i="4" s="1"/>
  <c r="D45" i="4"/>
  <c r="C45" i="4"/>
  <c r="B45" i="4"/>
  <c r="BF45" i="4" s="1"/>
  <c r="D44" i="4"/>
  <c r="C44" i="4"/>
  <c r="B44" i="4"/>
  <c r="BF44" i="4" s="1"/>
  <c r="D43" i="4"/>
  <c r="C43" i="4"/>
  <c r="B43" i="4"/>
  <c r="BF43" i="4" s="1"/>
  <c r="D42" i="4"/>
  <c r="C42" i="4"/>
  <c r="B42" i="4"/>
  <c r="BF42" i="4" s="1"/>
  <c r="D41" i="4"/>
  <c r="C41" i="4"/>
  <c r="B41" i="4"/>
  <c r="BF41" i="4" s="1"/>
  <c r="D40" i="4"/>
  <c r="C40" i="4"/>
  <c r="B40" i="4"/>
  <c r="BF40" i="4" s="1"/>
  <c r="D39" i="4"/>
  <c r="C39" i="4"/>
  <c r="B39" i="4"/>
  <c r="BF39" i="4" s="1"/>
  <c r="D38" i="4"/>
  <c r="C38" i="4"/>
  <c r="B38" i="4"/>
  <c r="BF38" i="4" s="1"/>
  <c r="D37" i="4"/>
  <c r="C37" i="4"/>
  <c r="B37" i="4"/>
  <c r="BF37" i="4" s="1"/>
  <c r="D36" i="4"/>
  <c r="D48" i="4" s="1"/>
  <c r="C36" i="4"/>
  <c r="C48" i="4" s="1"/>
  <c r="B36" i="4"/>
  <c r="B48" i="4" s="1"/>
  <c r="AS35" i="4"/>
  <c r="AT35" i="4" s="1"/>
  <c r="AU35" i="4" s="1"/>
  <c r="AV35" i="4" s="1"/>
  <c r="AW35" i="4" s="1"/>
  <c r="AX35" i="4" s="1"/>
  <c r="AY35" i="4" s="1"/>
  <c r="AZ35" i="4" s="1"/>
  <c r="BA35" i="4" s="1"/>
  <c r="BB35" i="4" s="1"/>
  <c r="BC35" i="4" s="1"/>
  <c r="BD35" i="4" s="1"/>
  <c r="BE35" i="4" s="1"/>
  <c r="AR35" i="4"/>
  <c r="N47" i="4"/>
  <c r="M47" i="4"/>
  <c r="L47" i="4"/>
  <c r="K47" i="4"/>
  <c r="J47" i="4"/>
  <c r="I47" i="4"/>
  <c r="H47" i="4"/>
  <c r="G47" i="4"/>
  <c r="N46" i="4"/>
  <c r="M46" i="4"/>
  <c r="L46" i="4"/>
  <c r="K46" i="4"/>
  <c r="J46" i="4"/>
  <c r="I46" i="4"/>
  <c r="H46" i="4"/>
  <c r="G46" i="4"/>
  <c r="N45" i="4"/>
  <c r="M45" i="4"/>
  <c r="L45" i="4"/>
  <c r="K45" i="4"/>
  <c r="J45" i="4"/>
  <c r="I45" i="4"/>
  <c r="H45" i="4"/>
  <c r="G45" i="4"/>
  <c r="N44" i="4"/>
  <c r="M44" i="4"/>
  <c r="L44" i="4"/>
  <c r="K44" i="4"/>
  <c r="J44" i="4"/>
  <c r="I44" i="4"/>
  <c r="H44" i="4"/>
  <c r="G44" i="4"/>
  <c r="N43" i="4"/>
  <c r="M43" i="4"/>
  <c r="L43" i="4"/>
  <c r="K43" i="4"/>
  <c r="J43" i="4"/>
  <c r="I43" i="4"/>
  <c r="H43" i="4"/>
  <c r="G43" i="4"/>
  <c r="N42" i="4"/>
  <c r="M42" i="4"/>
  <c r="L42" i="4"/>
  <c r="K42" i="4"/>
  <c r="J42" i="4"/>
  <c r="I42" i="4"/>
  <c r="H42" i="4"/>
  <c r="G42" i="4"/>
  <c r="N41" i="4"/>
  <c r="M41" i="4"/>
  <c r="L41" i="4"/>
  <c r="K41" i="4"/>
  <c r="J41" i="4"/>
  <c r="I41" i="4"/>
  <c r="H41" i="4"/>
  <c r="G41" i="4"/>
  <c r="N40" i="4"/>
  <c r="M40" i="4"/>
  <c r="L40" i="4"/>
  <c r="K40" i="4"/>
  <c r="J40" i="4"/>
  <c r="I40" i="4"/>
  <c r="H40" i="4"/>
  <c r="G40" i="4"/>
  <c r="N39" i="4"/>
  <c r="M39" i="4"/>
  <c r="L39" i="4"/>
  <c r="K39" i="4"/>
  <c r="J39" i="4"/>
  <c r="I39" i="4"/>
  <c r="H39" i="4"/>
  <c r="G39" i="4"/>
  <c r="N38" i="4"/>
  <c r="M38" i="4"/>
  <c r="L38" i="4"/>
  <c r="K38" i="4"/>
  <c r="J38" i="4"/>
  <c r="I38" i="4"/>
  <c r="H38" i="4"/>
  <c r="G38" i="4"/>
  <c r="N37" i="4"/>
  <c r="M37" i="4"/>
  <c r="L37" i="4"/>
  <c r="K37" i="4"/>
  <c r="J37" i="4"/>
  <c r="I37" i="4"/>
  <c r="H37" i="4"/>
  <c r="G37" i="4"/>
  <c r="N36" i="4"/>
  <c r="N48" i="4" s="1"/>
  <c r="M36" i="4"/>
  <c r="M48" i="4" s="1"/>
  <c r="L36" i="4"/>
  <c r="L48" i="4" s="1"/>
  <c r="K36" i="4"/>
  <c r="K48" i="4" s="1"/>
  <c r="J36" i="4"/>
  <c r="J48" i="4" s="1"/>
  <c r="I36" i="4"/>
  <c r="I48" i="4" s="1"/>
  <c r="J66" i="2" s="1"/>
  <c r="H36" i="4"/>
  <c r="H48" i="4" s="1"/>
  <c r="G36" i="4"/>
  <c r="G48" i="4" s="1"/>
  <c r="D35" i="4"/>
  <c r="E35" i="4" s="1"/>
  <c r="F35" i="4" s="1"/>
  <c r="G35" i="4" s="1"/>
  <c r="H35" i="4" s="1"/>
  <c r="I35" i="4" s="1"/>
  <c r="J35" i="4" s="1"/>
  <c r="K35" i="4" s="1"/>
  <c r="L35" i="4" s="1"/>
  <c r="M35" i="4" s="1"/>
  <c r="N35" i="4" s="1"/>
  <c r="P35" i="4" s="1"/>
  <c r="Q35" i="4" s="1"/>
  <c r="R35" i="4" s="1"/>
  <c r="S35" i="4" s="1"/>
  <c r="T35" i="4" s="1"/>
  <c r="U35" i="4" s="1"/>
  <c r="V35" i="4" s="1"/>
  <c r="W35" i="4" s="1"/>
  <c r="X35" i="4" s="1"/>
  <c r="Y35" i="4" s="1"/>
  <c r="Z35" i="4" s="1"/>
  <c r="AA35" i="4" s="1"/>
  <c r="AB35" i="4" s="1"/>
  <c r="AD35" i="4" s="1"/>
  <c r="AE35" i="4" s="1"/>
  <c r="AF35" i="4" s="1"/>
  <c r="AG35" i="4" s="1"/>
  <c r="AH35" i="4" s="1"/>
  <c r="AI35" i="4" s="1"/>
  <c r="AJ35" i="4" s="1"/>
  <c r="AK35" i="4" s="1"/>
  <c r="AL35" i="4" s="1"/>
  <c r="AM35" i="4" s="1"/>
  <c r="C35" i="4"/>
  <c r="AY34" i="4"/>
  <c r="AZ34" i="4" s="1"/>
  <c r="BA34" i="4" s="1"/>
  <c r="BB34" i="4" s="1"/>
  <c r="BC34" i="4" s="1"/>
  <c r="BD34" i="4" s="1"/>
  <c r="BE34" i="4" s="1"/>
  <c r="AX34" i="4"/>
  <c r="AW34" i="4"/>
  <c r="Z34" i="4"/>
  <c r="D34" i="4"/>
  <c r="E34" i="4" s="1"/>
  <c r="F34" i="4" s="1"/>
  <c r="G34" i="4" s="1"/>
  <c r="H34" i="4" s="1"/>
  <c r="BE32" i="4"/>
  <c r="BD32" i="4"/>
  <c r="BC32" i="4"/>
  <c r="BB32" i="4"/>
  <c r="BA32" i="4"/>
  <c r="AZ32" i="4"/>
  <c r="AY32" i="4"/>
  <c r="AX32" i="4"/>
  <c r="AW32" i="4"/>
  <c r="AV32" i="4"/>
  <c r="AU32" i="4"/>
  <c r="AT32" i="4"/>
  <c r="AS32" i="4"/>
  <c r="AR32" i="4"/>
  <c r="AP32" i="4"/>
  <c r="AM32" i="4"/>
  <c r="AL32" i="4"/>
  <c r="AK32" i="4"/>
  <c r="AJ32" i="4"/>
  <c r="AI32" i="4"/>
  <c r="AH32" i="4"/>
  <c r="AG32" i="4"/>
  <c r="AF32" i="4"/>
  <c r="AE32" i="4"/>
  <c r="AD32" i="4"/>
  <c r="AC32" i="4"/>
  <c r="AB32" i="4"/>
  <c r="AA32" i="4"/>
  <c r="Z32" i="4"/>
  <c r="Y32" i="4"/>
  <c r="X32" i="4"/>
  <c r="W32" i="4"/>
  <c r="V32" i="4"/>
  <c r="U32" i="4"/>
  <c r="T32" i="4"/>
  <c r="S32" i="4"/>
  <c r="R32" i="4"/>
  <c r="Q32" i="4"/>
  <c r="P32" i="4"/>
  <c r="N32" i="4"/>
  <c r="M32" i="4"/>
  <c r="L32" i="4"/>
  <c r="K32" i="4"/>
  <c r="J32" i="4"/>
  <c r="I32" i="4"/>
  <c r="H32" i="4"/>
  <c r="G32" i="4"/>
  <c r="F32" i="4"/>
  <c r="E32" i="4"/>
  <c r="D32" i="4"/>
  <c r="C32" i="4"/>
  <c r="B32" i="4"/>
  <c r="BF31" i="4"/>
  <c r="BF30" i="4"/>
  <c r="BF29" i="4"/>
  <c r="BF28" i="4"/>
  <c r="BF27" i="4"/>
  <c r="BF26" i="4"/>
  <c r="BF25" i="4"/>
  <c r="BF24" i="4"/>
  <c r="BF23" i="4"/>
  <c r="BF22" i="4"/>
  <c r="BF21" i="4"/>
  <c r="BF20" i="4"/>
  <c r="BF32" i="4" s="1"/>
  <c r="AP19" i="4"/>
  <c r="AR19" i="4" s="1"/>
  <c r="AS19" i="4" s="1"/>
  <c r="AT19" i="4" s="1"/>
  <c r="AU19" i="4" s="1"/>
  <c r="AV19" i="4" s="1"/>
  <c r="AW19" i="4" s="1"/>
  <c r="AX19" i="4" s="1"/>
  <c r="AY19" i="4" s="1"/>
  <c r="AZ19" i="4" s="1"/>
  <c r="BA19" i="4" s="1"/>
  <c r="BB19" i="4" s="1"/>
  <c r="BC19" i="4" s="1"/>
  <c r="BD19" i="4" s="1"/>
  <c r="BE19" i="4" s="1"/>
  <c r="C19" i="4"/>
  <c r="D19" i="4" s="1"/>
  <c r="E19" i="4" s="1"/>
  <c r="F19" i="4" s="1"/>
  <c r="G19" i="4" s="1"/>
  <c r="H19" i="4" s="1"/>
  <c r="I19" i="4" s="1"/>
  <c r="J19" i="4" s="1"/>
  <c r="K19" i="4" s="1"/>
  <c r="L19" i="4" s="1"/>
  <c r="M19" i="4" s="1"/>
  <c r="N19" i="4" s="1"/>
  <c r="P19" i="4" s="1"/>
  <c r="Q19" i="4" s="1"/>
  <c r="R19" i="4" s="1"/>
  <c r="S19" i="4" s="1"/>
  <c r="T19" i="4" s="1"/>
  <c r="U19" i="4" s="1"/>
  <c r="V19" i="4" s="1"/>
  <c r="W19" i="4" s="1"/>
  <c r="X19" i="4" s="1"/>
  <c r="Y19" i="4" s="1"/>
  <c r="Z19" i="4" s="1"/>
  <c r="AA19" i="4" s="1"/>
  <c r="AB19" i="4" s="1"/>
  <c r="AD19" i="4" s="1"/>
  <c r="AE19" i="4" s="1"/>
  <c r="AF19" i="4" s="1"/>
  <c r="AG19" i="4" s="1"/>
  <c r="AH19" i="4" s="1"/>
  <c r="AI19" i="4" s="1"/>
  <c r="AJ19" i="4" s="1"/>
  <c r="AK19" i="4" s="1"/>
  <c r="AL19" i="4" s="1"/>
  <c r="AM19" i="4" s="1"/>
  <c r="AW18" i="4"/>
  <c r="AX18" i="4" s="1"/>
  <c r="AY18" i="4" s="1"/>
  <c r="AZ18" i="4" s="1"/>
  <c r="BA18" i="4" s="1"/>
  <c r="BB18" i="4" s="1"/>
  <c r="BC18" i="4" s="1"/>
  <c r="BD18" i="4" s="1"/>
  <c r="BE18" i="4" s="1"/>
  <c r="Z18" i="4"/>
  <c r="F18" i="4"/>
  <c r="G18" i="4" s="1"/>
  <c r="H18" i="4" s="1"/>
  <c r="E18" i="4"/>
  <c r="D18" i="4"/>
  <c r="BE16" i="4"/>
  <c r="BD16" i="4"/>
  <c r="BC16" i="4"/>
  <c r="BB16" i="4"/>
  <c r="BA16" i="4"/>
  <c r="AZ16" i="4"/>
  <c r="AY16" i="4"/>
  <c r="AX16" i="4"/>
  <c r="AW16" i="4"/>
  <c r="AV16" i="4"/>
  <c r="AU16" i="4"/>
  <c r="AT16" i="4"/>
  <c r="AS16" i="4"/>
  <c r="AR16" i="4"/>
  <c r="AP16" i="4"/>
  <c r="AM16" i="4"/>
  <c r="AL16" i="4"/>
  <c r="AK16" i="4"/>
  <c r="AJ16" i="4"/>
  <c r="AI16" i="4"/>
  <c r="AH16" i="4"/>
  <c r="AG16" i="4"/>
  <c r="AF16" i="4"/>
  <c r="AE16" i="4"/>
  <c r="AD16" i="4"/>
  <c r="AC16" i="4"/>
  <c r="AB16" i="4"/>
  <c r="AA16" i="4"/>
  <c r="Z16" i="4"/>
  <c r="Y16" i="4"/>
  <c r="X16" i="4"/>
  <c r="W16" i="4"/>
  <c r="V16" i="4"/>
  <c r="U16" i="4"/>
  <c r="T16" i="4"/>
  <c r="S16" i="4"/>
  <c r="R16" i="4"/>
  <c r="Q16" i="4"/>
  <c r="P16" i="4"/>
  <c r="N16" i="4"/>
  <c r="M16" i="4"/>
  <c r="L16" i="4"/>
  <c r="K16" i="4"/>
  <c r="J16" i="4"/>
  <c r="I16" i="4"/>
  <c r="H16" i="4"/>
  <c r="G16" i="4"/>
  <c r="F16" i="4"/>
  <c r="E16" i="4"/>
  <c r="D16" i="4"/>
  <c r="C16" i="4"/>
  <c r="B16" i="4"/>
  <c r="BF15" i="4"/>
  <c r="BF14" i="4"/>
  <c r="BF13" i="4"/>
  <c r="BF12" i="4"/>
  <c r="BF11" i="4"/>
  <c r="BF10" i="4"/>
  <c r="BF9" i="4"/>
  <c r="BF8" i="4"/>
  <c r="BF7" i="4"/>
  <c r="BF6" i="4"/>
  <c r="BF5" i="4"/>
  <c r="BF4" i="4"/>
  <c r="BF16" i="4" s="1"/>
  <c r="C3" i="4"/>
  <c r="D3" i="4" s="1"/>
  <c r="E3" i="4" s="1"/>
  <c r="F3" i="4" s="1"/>
  <c r="G3" i="4" s="1"/>
  <c r="H3" i="4" s="1"/>
  <c r="I3" i="4" s="1"/>
  <c r="J3" i="4" s="1"/>
  <c r="K3" i="4" s="1"/>
  <c r="L3" i="4" s="1"/>
  <c r="M3" i="4" s="1"/>
  <c r="N3" i="4" s="1"/>
  <c r="P3" i="4" s="1"/>
  <c r="Q3" i="4" s="1"/>
  <c r="R3" i="4" s="1"/>
  <c r="S3" i="4" s="1"/>
  <c r="T3" i="4" s="1"/>
  <c r="U3" i="4" s="1"/>
  <c r="V3" i="4" s="1"/>
  <c r="W3" i="4" s="1"/>
  <c r="X3" i="4" s="1"/>
  <c r="Y3" i="4" s="1"/>
  <c r="Z3" i="4" s="1"/>
  <c r="AA3" i="4" s="1"/>
  <c r="AB3" i="4" s="1"/>
  <c r="AD3" i="4" s="1"/>
  <c r="AE3" i="4" s="1"/>
  <c r="AF3" i="4" s="1"/>
  <c r="AG3" i="4" s="1"/>
  <c r="AH3" i="4" s="1"/>
  <c r="AI3" i="4" s="1"/>
  <c r="AJ3" i="4" s="1"/>
  <c r="AK3" i="4" s="1"/>
  <c r="AL3" i="4" s="1"/>
  <c r="AM3" i="4" s="1"/>
  <c r="AN3" i="4" s="1"/>
  <c r="AO3" i="4" s="1"/>
  <c r="AP3" i="4" s="1"/>
  <c r="AR3" i="4" s="1"/>
  <c r="AS3" i="4" s="1"/>
  <c r="AT3" i="4" s="1"/>
  <c r="AU3" i="4" s="1"/>
  <c r="AV3" i="4" s="1"/>
  <c r="AW3" i="4" s="1"/>
  <c r="AX3" i="4" s="1"/>
  <c r="AY3" i="4" s="1"/>
  <c r="AZ3" i="4" s="1"/>
  <c r="BA3" i="4" s="1"/>
  <c r="BB3" i="4" s="1"/>
  <c r="BC3" i="4" s="1"/>
  <c r="BD3" i="4" s="1"/>
  <c r="BE3" i="4" s="1"/>
  <c r="C2" i="4"/>
  <c r="D2" i="4" s="1"/>
  <c r="E2" i="4" s="1"/>
  <c r="F2" i="4" s="1"/>
  <c r="G2" i="4" s="1"/>
  <c r="H2" i="4" s="1"/>
  <c r="I2" i="4" s="1"/>
  <c r="J2" i="4" s="1"/>
  <c r="K2" i="4" s="1"/>
  <c r="L2" i="4" s="1"/>
  <c r="M2" i="4" s="1"/>
  <c r="N2" i="4" s="1"/>
  <c r="P2" i="4" s="1"/>
  <c r="Q2" i="4" s="1"/>
  <c r="R2" i="4" s="1"/>
  <c r="S2" i="4" s="1"/>
  <c r="T2" i="4" s="1"/>
  <c r="U2" i="4" s="1"/>
  <c r="V2" i="4" s="1"/>
  <c r="W2" i="4" s="1"/>
  <c r="X2" i="4" s="1"/>
  <c r="Y2" i="4" s="1"/>
  <c r="Z2" i="4" s="1"/>
  <c r="AA2" i="4" s="1"/>
  <c r="AB2" i="4" s="1"/>
  <c r="AD2" i="4" s="1"/>
  <c r="AE2" i="4" s="1"/>
  <c r="AF2" i="4" s="1"/>
  <c r="AG2" i="4" s="1"/>
  <c r="AH2" i="4" s="1"/>
  <c r="AI2" i="4" s="1"/>
  <c r="AJ2" i="4" s="1"/>
  <c r="AK2" i="4" s="1"/>
  <c r="AL2" i="4" s="1"/>
  <c r="AM2" i="4" s="1"/>
  <c r="AN2" i="4" s="1"/>
  <c r="AO2" i="4" s="1"/>
  <c r="AP2" i="4" s="1"/>
  <c r="AR2" i="4" s="1"/>
  <c r="AS2" i="4" s="1"/>
  <c r="AT2" i="4" s="1"/>
  <c r="AU2" i="4" s="1"/>
  <c r="AV2" i="4" s="1"/>
  <c r="AW2" i="4" s="1"/>
  <c r="AX2" i="4" s="1"/>
  <c r="AY2" i="4" s="1"/>
  <c r="AZ2" i="4" s="1"/>
  <c r="BA2" i="4" s="1"/>
  <c r="BB2" i="4" s="1"/>
  <c r="BC2" i="4" s="1"/>
  <c r="BD2" i="4" s="1"/>
  <c r="BE2" i="4" s="1"/>
  <c r="AC50" i="3"/>
  <c r="AC49" i="3"/>
  <c r="AC48" i="3"/>
  <c r="AC47" i="3"/>
  <c r="AC46" i="3"/>
  <c r="AC45" i="3"/>
  <c r="AC44" i="3"/>
  <c r="AC43" i="3"/>
  <c r="AC42" i="3"/>
  <c r="AC40" i="3"/>
  <c r="AC39" i="3"/>
  <c r="AC38" i="3"/>
  <c r="B51" i="3"/>
  <c r="BC50" i="3"/>
  <c r="BD65" i="1" s="1"/>
  <c r="BD46" i="1" s="1"/>
  <c r="BB50" i="3"/>
  <c r="BC65" i="1" s="1"/>
  <c r="BC46" i="1" s="1"/>
  <c r="BA50" i="3"/>
  <c r="BB65" i="1" s="1"/>
  <c r="BB46" i="1" s="1"/>
  <c r="AZ50" i="3"/>
  <c r="BA65" i="1" s="1"/>
  <c r="BA46" i="1" s="1"/>
  <c r="AY50" i="3"/>
  <c r="AZ65" i="1" s="1"/>
  <c r="AZ46" i="1" s="1"/>
  <c r="AX50" i="3"/>
  <c r="AY65" i="1" s="1"/>
  <c r="AY46" i="1" s="1"/>
  <c r="AW50" i="3"/>
  <c r="AX65" i="1" s="1"/>
  <c r="AX46" i="1" s="1"/>
  <c r="AV50" i="3"/>
  <c r="AW65" i="1" s="1"/>
  <c r="AW46" i="1" s="1"/>
  <c r="AU50" i="3"/>
  <c r="AV65" i="1" s="1"/>
  <c r="AV46" i="1" s="1"/>
  <c r="AT50" i="3"/>
  <c r="AU65" i="1" s="1"/>
  <c r="AU46" i="1" s="1"/>
  <c r="AS50" i="3"/>
  <c r="AT65" i="1" s="1"/>
  <c r="AT46" i="1" s="1"/>
  <c r="AR50" i="3"/>
  <c r="AS65" i="1" s="1"/>
  <c r="AS46" i="1" s="1"/>
  <c r="BC49" i="3"/>
  <c r="BD64" i="1" s="1"/>
  <c r="BD45" i="1" s="1"/>
  <c r="BB49" i="3"/>
  <c r="BC64" i="1" s="1"/>
  <c r="BC45" i="1" s="1"/>
  <c r="BA49" i="3"/>
  <c r="BB64" i="1" s="1"/>
  <c r="BB45" i="1" s="1"/>
  <c r="AZ49" i="3"/>
  <c r="BA64" i="1" s="1"/>
  <c r="BA45" i="1" s="1"/>
  <c r="AY49" i="3"/>
  <c r="AZ64" i="1" s="1"/>
  <c r="AZ45" i="1" s="1"/>
  <c r="AX49" i="3"/>
  <c r="AY64" i="1" s="1"/>
  <c r="AY45" i="1" s="1"/>
  <c r="AW49" i="3"/>
  <c r="AX64" i="1" s="1"/>
  <c r="AX45" i="1" s="1"/>
  <c r="AV49" i="3"/>
  <c r="AW64" i="1" s="1"/>
  <c r="AW45" i="1" s="1"/>
  <c r="AU49" i="3"/>
  <c r="AV64" i="1" s="1"/>
  <c r="AV45" i="1" s="1"/>
  <c r="AT49" i="3"/>
  <c r="AU64" i="1" s="1"/>
  <c r="AU45" i="1" s="1"/>
  <c r="AS49" i="3"/>
  <c r="AT64" i="1" s="1"/>
  <c r="AT45" i="1" s="1"/>
  <c r="AR49" i="3"/>
  <c r="AS64" i="1" s="1"/>
  <c r="AS45" i="1" s="1"/>
  <c r="BC48" i="3"/>
  <c r="BD63" i="1" s="1"/>
  <c r="BD44" i="1" s="1"/>
  <c r="BB48" i="3"/>
  <c r="BC63" i="1" s="1"/>
  <c r="BC44" i="1" s="1"/>
  <c r="BA48" i="3"/>
  <c r="BB63" i="1" s="1"/>
  <c r="BB44" i="1" s="1"/>
  <c r="AZ48" i="3"/>
  <c r="BA63" i="1" s="1"/>
  <c r="BA44" i="1" s="1"/>
  <c r="AY48" i="3"/>
  <c r="AZ63" i="1" s="1"/>
  <c r="AZ44" i="1" s="1"/>
  <c r="AX48" i="3"/>
  <c r="AY63" i="1" s="1"/>
  <c r="AY44" i="1" s="1"/>
  <c r="AW48" i="3"/>
  <c r="AX63" i="1" s="1"/>
  <c r="AX44" i="1" s="1"/>
  <c r="AV48" i="3"/>
  <c r="AW63" i="1" s="1"/>
  <c r="AW44" i="1" s="1"/>
  <c r="AU48" i="3"/>
  <c r="AV63" i="1" s="1"/>
  <c r="AV44" i="1" s="1"/>
  <c r="AT48" i="3"/>
  <c r="AU63" i="1" s="1"/>
  <c r="AU44" i="1" s="1"/>
  <c r="AS48" i="3"/>
  <c r="AT63" i="1" s="1"/>
  <c r="AT44" i="1" s="1"/>
  <c r="AR48" i="3"/>
  <c r="AS63" i="1" s="1"/>
  <c r="AS44" i="1" s="1"/>
  <c r="BC47" i="3"/>
  <c r="BD62" i="1" s="1"/>
  <c r="BD43" i="1" s="1"/>
  <c r="BB47" i="3"/>
  <c r="BC62" i="1" s="1"/>
  <c r="BC43" i="1" s="1"/>
  <c r="BA47" i="3"/>
  <c r="BB62" i="1" s="1"/>
  <c r="BB43" i="1" s="1"/>
  <c r="AZ47" i="3"/>
  <c r="BA62" i="1" s="1"/>
  <c r="BA43" i="1" s="1"/>
  <c r="AY47" i="3"/>
  <c r="AZ62" i="1" s="1"/>
  <c r="AZ43" i="1" s="1"/>
  <c r="AX47" i="3"/>
  <c r="AY62" i="1" s="1"/>
  <c r="AY43" i="1" s="1"/>
  <c r="AW47" i="3"/>
  <c r="AX62" i="1" s="1"/>
  <c r="AX43" i="1" s="1"/>
  <c r="AV47" i="3"/>
  <c r="AW62" i="1" s="1"/>
  <c r="AW43" i="1" s="1"/>
  <c r="AU47" i="3"/>
  <c r="AV62" i="1" s="1"/>
  <c r="AV43" i="1" s="1"/>
  <c r="AT47" i="3"/>
  <c r="AU62" i="1" s="1"/>
  <c r="AU43" i="1" s="1"/>
  <c r="AS47" i="3"/>
  <c r="AT62" i="1" s="1"/>
  <c r="AT43" i="1" s="1"/>
  <c r="AR47" i="3"/>
  <c r="AS62" i="1" s="1"/>
  <c r="AS43" i="1" s="1"/>
  <c r="BC46" i="3"/>
  <c r="BD61" i="1" s="1"/>
  <c r="BD42" i="1" s="1"/>
  <c r="BB46" i="3"/>
  <c r="BC61" i="1" s="1"/>
  <c r="BC42" i="1" s="1"/>
  <c r="BA46" i="3"/>
  <c r="BB61" i="1" s="1"/>
  <c r="BB42" i="1" s="1"/>
  <c r="AZ46" i="3"/>
  <c r="BA61" i="1" s="1"/>
  <c r="BA42" i="1" s="1"/>
  <c r="AY46" i="3"/>
  <c r="AZ61" i="1" s="1"/>
  <c r="AZ42" i="1" s="1"/>
  <c r="AX46" i="3"/>
  <c r="AY61" i="1" s="1"/>
  <c r="AY42" i="1" s="1"/>
  <c r="AW46" i="3"/>
  <c r="AX61" i="1" s="1"/>
  <c r="AX42" i="1" s="1"/>
  <c r="AV46" i="3"/>
  <c r="AW61" i="1" s="1"/>
  <c r="AW42" i="1" s="1"/>
  <c r="AU46" i="3"/>
  <c r="AV61" i="1" s="1"/>
  <c r="AV42" i="1" s="1"/>
  <c r="AT46" i="3"/>
  <c r="AU61" i="1" s="1"/>
  <c r="AU42" i="1" s="1"/>
  <c r="AS46" i="3"/>
  <c r="AT61" i="1" s="1"/>
  <c r="AT42" i="1" s="1"/>
  <c r="AR46" i="3"/>
  <c r="AS61" i="1" s="1"/>
  <c r="AS42" i="1" s="1"/>
  <c r="BC45" i="3"/>
  <c r="BD60" i="1" s="1"/>
  <c r="BD41" i="1" s="1"/>
  <c r="BB45" i="3"/>
  <c r="BC60" i="1" s="1"/>
  <c r="BC41" i="1" s="1"/>
  <c r="BA45" i="3"/>
  <c r="BB60" i="1" s="1"/>
  <c r="BB41" i="1" s="1"/>
  <c r="AZ45" i="3"/>
  <c r="BA60" i="1" s="1"/>
  <c r="BA41" i="1" s="1"/>
  <c r="AY45" i="3"/>
  <c r="AZ60" i="1" s="1"/>
  <c r="AZ41" i="1" s="1"/>
  <c r="AX45" i="3"/>
  <c r="AY60" i="1" s="1"/>
  <c r="AY41" i="1" s="1"/>
  <c r="AW45" i="3"/>
  <c r="AX60" i="1" s="1"/>
  <c r="AX41" i="1" s="1"/>
  <c r="AV45" i="3"/>
  <c r="AW60" i="1" s="1"/>
  <c r="AW41" i="1" s="1"/>
  <c r="AU45" i="3"/>
  <c r="AV60" i="1" s="1"/>
  <c r="AV41" i="1" s="1"/>
  <c r="AT45" i="3"/>
  <c r="AU60" i="1" s="1"/>
  <c r="AU41" i="1" s="1"/>
  <c r="AS45" i="3"/>
  <c r="AT60" i="1" s="1"/>
  <c r="AT41" i="1" s="1"/>
  <c r="AR45" i="3"/>
  <c r="AS60" i="1" s="1"/>
  <c r="AS41" i="1" s="1"/>
  <c r="BC44" i="3"/>
  <c r="BD59" i="1" s="1"/>
  <c r="BD40" i="1" s="1"/>
  <c r="BB44" i="3"/>
  <c r="BC59" i="1" s="1"/>
  <c r="BC40" i="1" s="1"/>
  <c r="BA44" i="3"/>
  <c r="BB59" i="1" s="1"/>
  <c r="BB40" i="1" s="1"/>
  <c r="AZ44" i="3"/>
  <c r="BA59" i="1" s="1"/>
  <c r="BA40" i="1" s="1"/>
  <c r="AY44" i="3"/>
  <c r="AZ59" i="1" s="1"/>
  <c r="AZ40" i="1" s="1"/>
  <c r="AX44" i="3"/>
  <c r="AY59" i="1" s="1"/>
  <c r="AY40" i="1" s="1"/>
  <c r="AW44" i="3"/>
  <c r="AX59" i="1" s="1"/>
  <c r="AX40" i="1" s="1"/>
  <c r="AV44" i="3"/>
  <c r="AW59" i="1" s="1"/>
  <c r="AW40" i="1" s="1"/>
  <c r="AU44" i="3"/>
  <c r="AV59" i="1" s="1"/>
  <c r="AV40" i="1" s="1"/>
  <c r="AT44" i="3"/>
  <c r="AU59" i="1" s="1"/>
  <c r="AU40" i="1" s="1"/>
  <c r="AS44" i="3"/>
  <c r="AT59" i="1" s="1"/>
  <c r="AT40" i="1" s="1"/>
  <c r="AR44" i="3"/>
  <c r="AS59" i="1" s="1"/>
  <c r="AS40" i="1" s="1"/>
  <c r="BC43" i="3"/>
  <c r="BD58" i="1" s="1"/>
  <c r="BD39" i="1" s="1"/>
  <c r="BB43" i="3"/>
  <c r="BC58" i="1" s="1"/>
  <c r="BC39" i="1" s="1"/>
  <c r="BA43" i="3"/>
  <c r="BB58" i="1" s="1"/>
  <c r="BB39" i="1" s="1"/>
  <c r="AZ43" i="3"/>
  <c r="BA58" i="1" s="1"/>
  <c r="BA39" i="1" s="1"/>
  <c r="AY43" i="3"/>
  <c r="AZ58" i="1" s="1"/>
  <c r="AZ39" i="1" s="1"/>
  <c r="AX43" i="3"/>
  <c r="AY58" i="1" s="1"/>
  <c r="AY39" i="1" s="1"/>
  <c r="AW43" i="3"/>
  <c r="AX58" i="1" s="1"/>
  <c r="AX39" i="1" s="1"/>
  <c r="AV43" i="3"/>
  <c r="AW58" i="1" s="1"/>
  <c r="AW39" i="1" s="1"/>
  <c r="AU43" i="3"/>
  <c r="AV58" i="1" s="1"/>
  <c r="AV39" i="1" s="1"/>
  <c r="AT43" i="3"/>
  <c r="AU58" i="1" s="1"/>
  <c r="AU39" i="1" s="1"/>
  <c r="AS43" i="3"/>
  <c r="AT58" i="1" s="1"/>
  <c r="AT39" i="1" s="1"/>
  <c r="AR43" i="3"/>
  <c r="AS58" i="1" s="1"/>
  <c r="AS39" i="1" s="1"/>
  <c r="BC42" i="3"/>
  <c r="BD57" i="1" s="1"/>
  <c r="BD38" i="1" s="1"/>
  <c r="BB42" i="3"/>
  <c r="BC57" i="1" s="1"/>
  <c r="BC38" i="1" s="1"/>
  <c r="BA42" i="3"/>
  <c r="BB57" i="1" s="1"/>
  <c r="BB38" i="1" s="1"/>
  <c r="AZ42" i="3"/>
  <c r="BA57" i="1" s="1"/>
  <c r="BA38" i="1" s="1"/>
  <c r="AY42" i="3"/>
  <c r="AZ57" i="1" s="1"/>
  <c r="AZ38" i="1" s="1"/>
  <c r="AX42" i="3"/>
  <c r="AY57" i="1" s="1"/>
  <c r="AY38" i="1" s="1"/>
  <c r="AW42" i="3"/>
  <c r="AX57" i="1" s="1"/>
  <c r="AX38" i="1" s="1"/>
  <c r="AV42" i="3"/>
  <c r="AW57" i="1" s="1"/>
  <c r="AW38" i="1" s="1"/>
  <c r="AU42" i="3"/>
  <c r="AV57" i="1" s="1"/>
  <c r="AV38" i="1" s="1"/>
  <c r="AT42" i="3"/>
  <c r="AU57" i="1" s="1"/>
  <c r="AU38" i="1" s="1"/>
  <c r="AS42" i="3"/>
  <c r="AT57" i="1" s="1"/>
  <c r="AT38" i="1" s="1"/>
  <c r="AR42" i="3"/>
  <c r="AS57" i="1" s="1"/>
  <c r="AS38" i="1" s="1"/>
  <c r="BC40" i="3"/>
  <c r="BB40" i="3"/>
  <c r="BA40" i="3"/>
  <c r="AZ40" i="3"/>
  <c r="AY40" i="3"/>
  <c r="AX40" i="3"/>
  <c r="AW40" i="3"/>
  <c r="AV40" i="3"/>
  <c r="AU40" i="3"/>
  <c r="AT40" i="3"/>
  <c r="AS40" i="3"/>
  <c r="AR40" i="3"/>
  <c r="BC39" i="3"/>
  <c r="BD55" i="1" s="1"/>
  <c r="BD36" i="1" s="1"/>
  <c r="BB39" i="3"/>
  <c r="BC55" i="1" s="1"/>
  <c r="BC36" i="1" s="1"/>
  <c r="BA39" i="3"/>
  <c r="BB55" i="1" s="1"/>
  <c r="BB36" i="1" s="1"/>
  <c r="AZ39" i="3"/>
  <c r="BA55" i="1" s="1"/>
  <c r="BA36" i="1" s="1"/>
  <c r="AY39" i="3"/>
  <c r="AZ55" i="1" s="1"/>
  <c r="AZ36" i="1" s="1"/>
  <c r="AX39" i="3"/>
  <c r="AY55" i="1" s="1"/>
  <c r="AY36" i="1" s="1"/>
  <c r="AW39" i="3"/>
  <c r="AX55" i="1" s="1"/>
  <c r="AX36" i="1" s="1"/>
  <c r="AV39" i="3"/>
  <c r="AW55" i="1" s="1"/>
  <c r="AW36" i="1" s="1"/>
  <c r="AU39" i="3"/>
  <c r="AV55" i="1" s="1"/>
  <c r="AV36" i="1" s="1"/>
  <c r="AT39" i="3"/>
  <c r="AU55" i="1" s="1"/>
  <c r="AU36" i="1" s="1"/>
  <c r="AS39" i="3"/>
  <c r="AT55" i="1" s="1"/>
  <c r="AT36" i="1" s="1"/>
  <c r="AR39" i="3"/>
  <c r="AS55" i="1" s="1"/>
  <c r="AS36" i="1" s="1"/>
  <c r="BC38" i="3"/>
  <c r="BD54" i="1" s="1"/>
  <c r="BD35" i="1" s="1"/>
  <c r="BB38" i="3"/>
  <c r="BC54" i="1" s="1"/>
  <c r="BC35" i="1" s="1"/>
  <c r="BA38" i="3"/>
  <c r="BB54" i="1" s="1"/>
  <c r="BB35" i="1" s="1"/>
  <c r="AZ38" i="3"/>
  <c r="BA54" i="1" s="1"/>
  <c r="BA35" i="1" s="1"/>
  <c r="AY38" i="3"/>
  <c r="AZ54" i="1" s="1"/>
  <c r="AZ35" i="1" s="1"/>
  <c r="AX38" i="3"/>
  <c r="AY54" i="1" s="1"/>
  <c r="AY35" i="1" s="1"/>
  <c r="AW38" i="3"/>
  <c r="AX54" i="1" s="1"/>
  <c r="AX35" i="1" s="1"/>
  <c r="AV38" i="3"/>
  <c r="AW54" i="1" s="1"/>
  <c r="AW35" i="1" s="1"/>
  <c r="AU38" i="3"/>
  <c r="AV54" i="1" s="1"/>
  <c r="AV35" i="1" s="1"/>
  <c r="AT38" i="3"/>
  <c r="AU54" i="1" s="1"/>
  <c r="AU35" i="1" s="1"/>
  <c r="AS38" i="3"/>
  <c r="AT54" i="1" s="1"/>
  <c r="AT35" i="1" s="1"/>
  <c r="AR38" i="3"/>
  <c r="AS54" i="1" s="1"/>
  <c r="AS35" i="1" s="1"/>
  <c r="AQ50" i="3"/>
  <c r="AO50" i="3"/>
  <c r="AP65" i="1" s="1"/>
  <c r="AP46" i="1" s="1"/>
  <c r="AN50" i="3"/>
  <c r="AO65" i="1" s="1"/>
  <c r="AO46" i="1" s="1"/>
  <c r="AK50" i="3"/>
  <c r="AL65" i="1" s="1"/>
  <c r="AL46" i="1" s="1"/>
  <c r="AI50" i="3"/>
  <c r="AJ65" i="1" s="1"/>
  <c r="AJ46" i="1" s="1"/>
  <c r="AG50" i="3"/>
  <c r="AH65" i="1" s="1"/>
  <c r="AH46" i="1" s="1"/>
  <c r="AF50" i="3"/>
  <c r="AE50" i="3"/>
  <c r="AF65" i="1" s="1"/>
  <c r="AF46" i="1" s="1"/>
  <c r="AQ49" i="3"/>
  <c r="AR64" i="1" s="1"/>
  <c r="AR45" i="1" s="1"/>
  <c r="AO49" i="3"/>
  <c r="AP64" i="1" s="1"/>
  <c r="AP45" i="1" s="1"/>
  <c r="AN49" i="3"/>
  <c r="AO64" i="1" s="1"/>
  <c r="AO45" i="1" s="1"/>
  <c r="AK49" i="3"/>
  <c r="AL64" i="1" s="1"/>
  <c r="AL45" i="1" s="1"/>
  <c r="AI49" i="3"/>
  <c r="AJ64" i="1" s="1"/>
  <c r="AJ45" i="1" s="1"/>
  <c r="AG49" i="3"/>
  <c r="AH64" i="1" s="1"/>
  <c r="AH45" i="1" s="1"/>
  <c r="AF49" i="3"/>
  <c r="AE49" i="3"/>
  <c r="AF64" i="1" s="1"/>
  <c r="AF45" i="1" s="1"/>
  <c r="AQ48" i="3"/>
  <c r="AO48" i="3"/>
  <c r="AP63" i="1" s="1"/>
  <c r="AP44" i="1" s="1"/>
  <c r="AN48" i="3"/>
  <c r="AO63" i="1" s="1"/>
  <c r="AO44" i="1" s="1"/>
  <c r="AK48" i="3"/>
  <c r="AL63" i="1" s="1"/>
  <c r="AL44" i="1" s="1"/>
  <c r="AI48" i="3"/>
  <c r="AJ63" i="1" s="1"/>
  <c r="AJ44" i="1" s="1"/>
  <c r="AG48" i="3"/>
  <c r="AH63" i="1" s="1"/>
  <c r="AH44" i="1" s="1"/>
  <c r="AF48" i="3"/>
  <c r="AG63" i="1" s="1"/>
  <c r="AG44" i="1" s="1"/>
  <c r="AE48" i="3"/>
  <c r="AF63" i="1" s="1"/>
  <c r="AF44" i="1" s="1"/>
  <c r="AQ47" i="3"/>
  <c r="AR62" i="1" s="1"/>
  <c r="AR43" i="1" s="1"/>
  <c r="AO47" i="3"/>
  <c r="AP62" i="1" s="1"/>
  <c r="AP43" i="1" s="1"/>
  <c r="AN47" i="3"/>
  <c r="AO62" i="1" s="1"/>
  <c r="AO43" i="1" s="1"/>
  <c r="AK47" i="3"/>
  <c r="AL62" i="1" s="1"/>
  <c r="AL43" i="1" s="1"/>
  <c r="AI47" i="3"/>
  <c r="AJ62" i="1" s="1"/>
  <c r="AJ43" i="1" s="1"/>
  <c r="AG47" i="3"/>
  <c r="AH62" i="1" s="1"/>
  <c r="AH43" i="1" s="1"/>
  <c r="AF47" i="3"/>
  <c r="AE47" i="3"/>
  <c r="AF62" i="1" s="1"/>
  <c r="AF43" i="1" s="1"/>
  <c r="AQ46" i="3"/>
  <c r="AO46" i="3"/>
  <c r="AP61" i="1" s="1"/>
  <c r="AP42" i="1" s="1"/>
  <c r="AN46" i="3"/>
  <c r="AO61" i="1" s="1"/>
  <c r="AO42" i="1" s="1"/>
  <c r="AK46" i="3"/>
  <c r="AL61" i="1" s="1"/>
  <c r="AL42" i="1" s="1"/>
  <c r="AI46" i="3"/>
  <c r="AJ61" i="1" s="1"/>
  <c r="AJ42" i="1" s="1"/>
  <c r="AG46" i="3"/>
  <c r="AH61" i="1" s="1"/>
  <c r="AH42" i="1" s="1"/>
  <c r="AF46" i="3"/>
  <c r="AE46" i="3"/>
  <c r="AF61" i="1" s="1"/>
  <c r="AF42" i="1" s="1"/>
  <c r="AQ45" i="3"/>
  <c r="AR60" i="1" s="1"/>
  <c r="AR41" i="1" s="1"/>
  <c r="AO45" i="3"/>
  <c r="AP60" i="1" s="1"/>
  <c r="AP41" i="1" s="1"/>
  <c r="AN45" i="3"/>
  <c r="AO60" i="1" s="1"/>
  <c r="AO41" i="1" s="1"/>
  <c r="AK45" i="3"/>
  <c r="AL60" i="1" s="1"/>
  <c r="AL41" i="1" s="1"/>
  <c r="AI45" i="3"/>
  <c r="AJ60" i="1" s="1"/>
  <c r="AJ41" i="1" s="1"/>
  <c r="AG45" i="3"/>
  <c r="AH60" i="1" s="1"/>
  <c r="AH41" i="1" s="1"/>
  <c r="AF45" i="3"/>
  <c r="AE45" i="3"/>
  <c r="AF60" i="1" s="1"/>
  <c r="AF41" i="1" s="1"/>
  <c r="AQ44" i="3"/>
  <c r="AR59" i="1" s="1"/>
  <c r="AR40" i="1" s="1"/>
  <c r="AO44" i="3"/>
  <c r="AP59" i="1" s="1"/>
  <c r="AP40" i="1" s="1"/>
  <c r="AN44" i="3"/>
  <c r="AO59" i="1" s="1"/>
  <c r="AO40" i="1" s="1"/>
  <c r="AK44" i="3"/>
  <c r="AL59" i="1" s="1"/>
  <c r="AL40" i="1" s="1"/>
  <c r="AI44" i="3"/>
  <c r="AJ59" i="1" s="1"/>
  <c r="AJ40" i="1" s="1"/>
  <c r="AG44" i="3"/>
  <c r="AH59" i="1" s="1"/>
  <c r="AH40" i="1" s="1"/>
  <c r="AF44" i="3"/>
  <c r="AG59" i="1" s="1"/>
  <c r="AG40" i="1" s="1"/>
  <c r="AE44" i="3"/>
  <c r="AF59" i="1" s="1"/>
  <c r="AF40" i="1" s="1"/>
  <c r="AQ43" i="3"/>
  <c r="AR58" i="1" s="1"/>
  <c r="AR39" i="1" s="1"/>
  <c r="AO43" i="3"/>
  <c r="AP58" i="1" s="1"/>
  <c r="AP39" i="1" s="1"/>
  <c r="AN43" i="3"/>
  <c r="AO58" i="1" s="1"/>
  <c r="AO39" i="1" s="1"/>
  <c r="AK43" i="3"/>
  <c r="AL58" i="1" s="1"/>
  <c r="AL39" i="1" s="1"/>
  <c r="AI43" i="3"/>
  <c r="AJ58" i="1" s="1"/>
  <c r="AJ39" i="1" s="1"/>
  <c r="AG43" i="3"/>
  <c r="AH58" i="1" s="1"/>
  <c r="AH39" i="1" s="1"/>
  <c r="AF43" i="3"/>
  <c r="AE43" i="3"/>
  <c r="AF58" i="1" s="1"/>
  <c r="AF39" i="1" s="1"/>
  <c r="AQ42" i="3"/>
  <c r="AO42" i="3"/>
  <c r="AP57" i="1" s="1"/>
  <c r="AP38" i="1" s="1"/>
  <c r="AN42" i="3"/>
  <c r="AO57" i="1" s="1"/>
  <c r="AO38" i="1" s="1"/>
  <c r="AK42" i="3"/>
  <c r="AL57" i="1" s="1"/>
  <c r="AL38" i="1" s="1"/>
  <c r="AI42" i="3"/>
  <c r="AJ57" i="1" s="1"/>
  <c r="AJ38" i="1" s="1"/>
  <c r="AG42" i="3"/>
  <c r="AH57" i="1" s="1"/>
  <c r="AH38" i="1" s="1"/>
  <c r="AF42" i="3"/>
  <c r="AE42" i="3"/>
  <c r="AF57" i="1" s="1"/>
  <c r="AF38" i="1" s="1"/>
  <c r="AQ40" i="3"/>
  <c r="AO40" i="3"/>
  <c r="AN40" i="3"/>
  <c r="AK40" i="3"/>
  <c r="AI40" i="3"/>
  <c r="AG40" i="3"/>
  <c r="AF40" i="3"/>
  <c r="AE40" i="3"/>
  <c r="AQ39" i="3"/>
  <c r="AO39" i="3"/>
  <c r="AP55" i="1" s="1"/>
  <c r="AP36" i="1" s="1"/>
  <c r="AN39" i="3"/>
  <c r="AO55" i="1" s="1"/>
  <c r="AO36" i="1" s="1"/>
  <c r="AK39" i="3"/>
  <c r="AL55" i="1" s="1"/>
  <c r="AL36" i="1" s="1"/>
  <c r="AI39" i="3"/>
  <c r="AJ55" i="1" s="1"/>
  <c r="AJ36" i="1" s="1"/>
  <c r="AG39" i="3"/>
  <c r="AH55" i="1" s="1"/>
  <c r="AH36" i="1" s="1"/>
  <c r="AF39" i="3"/>
  <c r="AE39" i="3"/>
  <c r="AF55" i="1" s="1"/>
  <c r="AF36" i="1" s="1"/>
  <c r="AQ38" i="3"/>
  <c r="AO38" i="3"/>
  <c r="AN38" i="3"/>
  <c r="AK38" i="3"/>
  <c r="AL54" i="1" s="1"/>
  <c r="AL35" i="1" s="1"/>
  <c r="AI38" i="3"/>
  <c r="AJ54" i="1" s="1"/>
  <c r="AJ35" i="1" s="1"/>
  <c r="AG38" i="3"/>
  <c r="AH54" i="1" s="1"/>
  <c r="AH35" i="1" s="1"/>
  <c r="AF38" i="3"/>
  <c r="AE38" i="3"/>
  <c r="AF54" i="1" s="1"/>
  <c r="AF35" i="1" s="1"/>
  <c r="AE37" i="3"/>
  <c r="AF37" i="3" s="1"/>
  <c r="AG37" i="3" s="1"/>
  <c r="AI37" i="3" s="1"/>
  <c r="AK37" i="3" s="1"/>
  <c r="AN37" i="3" s="1"/>
  <c r="AO37" i="3" s="1"/>
  <c r="AQ37" i="3" s="1"/>
  <c r="AR37" i="3" s="1"/>
  <c r="AS37" i="3" s="1"/>
  <c r="AT37" i="3" s="1"/>
  <c r="AU37" i="3" s="1"/>
  <c r="AV37" i="3" s="1"/>
  <c r="AW37" i="3" s="1"/>
  <c r="AX37" i="3" s="1"/>
  <c r="AY37" i="3" s="1"/>
  <c r="AZ37" i="3" s="1"/>
  <c r="BA37" i="3" s="1"/>
  <c r="BB37" i="3" s="1"/>
  <c r="BC37" i="3" s="1"/>
  <c r="BD37" i="3" s="1"/>
  <c r="AA50" i="3"/>
  <c r="AB65" i="1" s="1"/>
  <c r="AB46" i="1" s="1"/>
  <c r="Z50" i="3"/>
  <c r="AA65" i="1" s="1"/>
  <c r="AA46" i="1" s="1"/>
  <c r="AA49" i="3"/>
  <c r="AB64" i="1" s="1"/>
  <c r="AB45" i="1" s="1"/>
  <c r="Z49" i="3"/>
  <c r="AA64" i="1" s="1"/>
  <c r="AA45" i="1" s="1"/>
  <c r="AA48" i="3"/>
  <c r="AB63" i="1" s="1"/>
  <c r="AB44" i="1" s="1"/>
  <c r="Z48" i="3"/>
  <c r="AA47" i="3"/>
  <c r="AB62" i="1" s="1"/>
  <c r="AB43" i="1" s="1"/>
  <c r="Z47" i="3"/>
  <c r="AA62" i="1" s="1"/>
  <c r="AA43" i="1" s="1"/>
  <c r="AA46" i="3"/>
  <c r="AB61" i="1" s="1"/>
  <c r="AB42" i="1" s="1"/>
  <c r="Z46" i="3"/>
  <c r="AA61" i="1" s="1"/>
  <c r="AA42" i="1" s="1"/>
  <c r="AA45" i="3"/>
  <c r="AB60" i="1" s="1"/>
  <c r="AB41" i="1" s="1"/>
  <c r="Z45" i="3"/>
  <c r="AA60" i="1" s="1"/>
  <c r="AA41" i="1" s="1"/>
  <c r="AA44" i="3"/>
  <c r="AB59" i="1" s="1"/>
  <c r="AB40" i="1" s="1"/>
  <c r="Z44" i="3"/>
  <c r="AA43" i="3"/>
  <c r="AB58" i="1" s="1"/>
  <c r="AB39" i="1" s="1"/>
  <c r="Z43" i="3"/>
  <c r="AA58" i="1" s="1"/>
  <c r="AA39" i="1" s="1"/>
  <c r="AA42" i="3"/>
  <c r="AB57" i="1" s="1"/>
  <c r="AB38" i="1" s="1"/>
  <c r="Z42" i="3"/>
  <c r="AA57" i="1" s="1"/>
  <c r="AA38" i="1" s="1"/>
  <c r="AB37" i="1"/>
  <c r="AA37" i="1"/>
  <c r="AA39" i="3"/>
  <c r="AB55" i="1" s="1"/>
  <c r="AB36" i="1" s="1"/>
  <c r="Z39" i="3"/>
  <c r="AA38" i="3"/>
  <c r="Z38" i="3"/>
  <c r="AA54" i="1" s="1"/>
  <c r="AA35" i="1" s="1"/>
  <c r="Z37" i="3"/>
  <c r="AA37" i="3" s="1"/>
  <c r="W50" i="3"/>
  <c r="X65" i="1" s="1"/>
  <c r="X46" i="1" s="1"/>
  <c r="V50" i="3"/>
  <c r="W65" i="1" s="1"/>
  <c r="W46" i="1" s="1"/>
  <c r="U50" i="3"/>
  <c r="V65" i="1" s="1"/>
  <c r="V46" i="1" s="1"/>
  <c r="T50" i="3"/>
  <c r="U65" i="1" s="1"/>
  <c r="U46" i="1" s="1"/>
  <c r="S50" i="3"/>
  <c r="T65" i="1" s="1"/>
  <c r="T46" i="1" s="1"/>
  <c r="R50" i="3"/>
  <c r="S65" i="1" s="1"/>
  <c r="S46" i="1" s="1"/>
  <c r="Q50" i="3"/>
  <c r="R65" i="1" s="1"/>
  <c r="R46" i="1" s="1"/>
  <c r="P50" i="3"/>
  <c r="Q65" i="1" s="1"/>
  <c r="Q46" i="1" s="1"/>
  <c r="O50" i="3"/>
  <c r="P65" i="1" s="1"/>
  <c r="P46" i="1" s="1"/>
  <c r="W49" i="3"/>
  <c r="X64" i="1" s="1"/>
  <c r="X45" i="1" s="1"/>
  <c r="V49" i="3"/>
  <c r="W64" i="1" s="1"/>
  <c r="W45" i="1" s="1"/>
  <c r="U49" i="3"/>
  <c r="V64" i="1" s="1"/>
  <c r="V45" i="1" s="1"/>
  <c r="T49" i="3"/>
  <c r="U64" i="1" s="1"/>
  <c r="U45" i="1" s="1"/>
  <c r="S49" i="3"/>
  <c r="T64" i="1" s="1"/>
  <c r="T45" i="1" s="1"/>
  <c r="R49" i="3"/>
  <c r="S64" i="1" s="1"/>
  <c r="S45" i="1" s="1"/>
  <c r="Q49" i="3"/>
  <c r="R64" i="1" s="1"/>
  <c r="R45" i="1" s="1"/>
  <c r="P49" i="3"/>
  <c r="Q64" i="1" s="1"/>
  <c r="Q45" i="1" s="1"/>
  <c r="O49" i="3"/>
  <c r="P64" i="1" s="1"/>
  <c r="P45" i="1" s="1"/>
  <c r="W48" i="3"/>
  <c r="X63" i="1" s="1"/>
  <c r="X44" i="1" s="1"/>
  <c r="V48" i="3"/>
  <c r="W63" i="1" s="1"/>
  <c r="W44" i="1" s="1"/>
  <c r="U48" i="3"/>
  <c r="V63" i="1" s="1"/>
  <c r="V44" i="1" s="1"/>
  <c r="T48" i="3"/>
  <c r="U63" i="1" s="1"/>
  <c r="U44" i="1" s="1"/>
  <c r="S48" i="3"/>
  <c r="T63" i="1" s="1"/>
  <c r="T44" i="1" s="1"/>
  <c r="R48" i="3"/>
  <c r="S63" i="1" s="1"/>
  <c r="S44" i="1" s="1"/>
  <c r="Q48" i="3"/>
  <c r="R63" i="1" s="1"/>
  <c r="R44" i="1" s="1"/>
  <c r="P48" i="3"/>
  <c r="Q63" i="1" s="1"/>
  <c r="Q44" i="1" s="1"/>
  <c r="O48" i="3"/>
  <c r="P63" i="1" s="1"/>
  <c r="P44" i="1" s="1"/>
  <c r="W47" i="3"/>
  <c r="X62" i="1" s="1"/>
  <c r="X43" i="1" s="1"/>
  <c r="V47" i="3"/>
  <c r="W62" i="1" s="1"/>
  <c r="W43" i="1" s="1"/>
  <c r="U47" i="3"/>
  <c r="V62" i="1" s="1"/>
  <c r="V43" i="1" s="1"/>
  <c r="T47" i="3"/>
  <c r="U62" i="1" s="1"/>
  <c r="U43" i="1" s="1"/>
  <c r="S47" i="3"/>
  <c r="T62" i="1" s="1"/>
  <c r="T43" i="1" s="1"/>
  <c r="R47" i="3"/>
  <c r="S62" i="1" s="1"/>
  <c r="S43" i="1" s="1"/>
  <c r="Q47" i="3"/>
  <c r="R62" i="1" s="1"/>
  <c r="R43" i="1" s="1"/>
  <c r="P47" i="3"/>
  <c r="Q62" i="1" s="1"/>
  <c r="Q43" i="1" s="1"/>
  <c r="O47" i="3"/>
  <c r="P62" i="1" s="1"/>
  <c r="P43" i="1" s="1"/>
  <c r="W46" i="3"/>
  <c r="X61" i="1" s="1"/>
  <c r="X42" i="1" s="1"/>
  <c r="V46" i="3"/>
  <c r="W61" i="1" s="1"/>
  <c r="W42" i="1" s="1"/>
  <c r="U46" i="3"/>
  <c r="V61" i="1" s="1"/>
  <c r="V42" i="1" s="1"/>
  <c r="T46" i="3"/>
  <c r="U61" i="1" s="1"/>
  <c r="U42" i="1" s="1"/>
  <c r="S46" i="3"/>
  <c r="T61" i="1" s="1"/>
  <c r="T42" i="1" s="1"/>
  <c r="R46" i="3"/>
  <c r="S61" i="1" s="1"/>
  <c r="S42" i="1" s="1"/>
  <c r="Q46" i="3"/>
  <c r="R61" i="1" s="1"/>
  <c r="R42" i="1" s="1"/>
  <c r="P46" i="3"/>
  <c r="Q61" i="1" s="1"/>
  <c r="Q42" i="1" s="1"/>
  <c r="O46" i="3"/>
  <c r="P61" i="1" s="1"/>
  <c r="P42" i="1" s="1"/>
  <c r="W45" i="3"/>
  <c r="X60" i="1" s="1"/>
  <c r="X41" i="1" s="1"/>
  <c r="V45" i="3"/>
  <c r="W60" i="1" s="1"/>
  <c r="W41" i="1" s="1"/>
  <c r="U45" i="3"/>
  <c r="V60" i="1" s="1"/>
  <c r="V41" i="1" s="1"/>
  <c r="T45" i="3"/>
  <c r="U60" i="1" s="1"/>
  <c r="U41" i="1" s="1"/>
  <c r="S45" i="3"/>
  <c r="T60" i="1" s="1"/>
  <c r="T41" i="1" s="1"/>
  <c r="R45" i="3"/>
  <c r="S60" i="1" s="1"/>
  <c r="S41" i="1" s="1"/>
  <c r="Q45" i="3"/>
  <c r="R60" i="1" s="1"/>
  <c r="R41" i="1" s="1"/>
  <c r="P45" i="3"/>
  <c r="Q60" i="1" s="1"/>
  <c r="Q41" i="1" s="1"/>
  <c r="O45" i="3"/>
  <c r="P60" i="1" s="1"/>
  <c r="P41" i="1" s="1"/>
  <c r="W44" i="3"/>
  <c r="X59" i="1" s="1"/>
  <c r="X40" i="1" s="1"/>
  <c r="V44" i="3"/>
  <c r="W59" i="1" s="1"/>
  <c r="W40" i="1" s="1"/>
  <c r="U44" i="3"/>
  <c r="V59" i="1" s="1"/>
  <c r="V40" i="1" s="1"/>
  <c r="T44" i="3"/>
  <c r="U59" i="1" s="1"/>
  <c r="U40" i="1" s="1"/>
  <c r="S44" i="3"/>
  <c r="T59" i="1" s="1"/>
  <c r="T40" i="1" s="1"/>
  <c r="R44" i="3"/>
  <c r="S59" i="1" s="1"/>
  <c r="S40" i="1" s="1"/>
  <c r="Q44" i="3"/>
  <c r="R59" i="1" s="1"/>
  <c r="R40" i="1" s="1"/>
  <c r="P44" i="3"/>
  <c r="Q59" i="1" s="1"/>
  <c r="Q40" i="1" s="1"/>
  <c r="O44" i="3"/>
  <c r="P59" i="1" s="1"/>
  <c r="P40" i="1" s="1"/>
  <c r="W43" i="3"/>
  <c r="X58" i="1" s="1"/>
  <c r="X39" i="1" s="1"/>
  <c r="V43" i="3"/>
  <c r="W58" i="1" s="1"/>
  <c r="W39" i="1" s="1"/>
  <c r="U43" i="3"/>
  <c r="V58" i="1" s="1"/>
  <c r="V39" i="1" s="1"/>
  <c r="T43" i="3"/>
  <c r="U58" i="1" s="1"/>
  <c r="U39" i="1" s="1"/>
  <c r="S43" i="3"/>
  <c r="T58" i="1" s="1"/>
  <c r="T39" i="1" s="1"/>
  <c r="R43" i="3"/>
  <c r="S58" i="1" s="1"/>
  <c r="S39" i="1" s="1"/>
  <c r="Q43" i="3"/>
  <c r="R58" i="1" s="1"/>
  <c r="R39" i="1" s="1"/>
  <c r="P43" i="3"/>
  <c r="Q58" i="1" s="1"/>
  <c r="Q39" i="1" s="1"/>
  <c r="O43" i="3"/>
  <c r="P58" i="1" s="1"/>
  <c r="P39" i="1" s="1"/>
  <c r="W42" i="3"/>
  <c r="X57" i="1" s="1"/>
  <c r="X38" i="1" s="1"/>
  <c r="V42" i="3"/>
  <c r="W57" i="1" s="1"/>
  <c r="W38" i="1" s="1"/>
  <c r="U42" i="3"/>
  <c r="V57" i="1" s="1"/>
  <c r="V38" i="1" s="1"/>
  <c r="T42" i="3"/>
  <c r="U57" i="1" s="1"/>
  <c r="U38" i="1" s="1"/>
  <c r="S42" i="3"/>
  <c r="T57" i="1" s="1"/>
  <c r="T38" i="1" s="1"/>
  <c r="R42" i="3"/>
  <c r="S57" i="1" s="1"/>
  <c r="S38" i="1" s="1"/>
  <c r="Q42" i="3"/>
  <c r="R57" i="1" s="1"/>
  <c r="R38" i="1" s="1"/>
  <c r="P42" i="3"/>
  <c r="Q57" i="1" s="1"/>
  <c r="Q38" i="1" s="1"/>
  <c r="O42" i="3"/>
  <c r="P57" i="1" s="1"/>
  <c r="P38" i="1" s="1"/>
  <c r="X37" i="1"/>
  <c r="W37" i="1"/>
  <c r="V37" i="1"/>
  <c r="U37" i="1"/>
  <c r="T37" i="1"/>
  <c r="W39" i="3"/>
  <c r="X55" i="1" s="1"/>
  <c r="X36" i="1" s="1"/>
  <c r="V39" i="3"/>
  <c r="W55" i="1" s="1"/>
  <c r="W36" i="1" s="1"/>
  <c r="U39" i="3"/>
  <c r="V55" i="1" s="1"/>
  <c r="V36" i="1" s="1"/>
  <c r="T39" i="3"/>
  <c r="U55" i="1" s="1"/>
  <c r="U36" i="1" s="1"/>
  <c r="S39" i="3"/>
  <c r="T55" i="1" s="1"/>
  <c r="T36" i="1" s="1"/>
  <c r="R39" i="3"/>
  <c r="S55" i="1" s="1"/>
  <c r="S36" i="1" s="1"/>
  <c r="Q39" i="3"/>
  <c r="R55" i="1" s="1"/>
  <c r="R36" i="1" s="1"/>
  <c r="P39" i="3"/>
  <c r="Q55" i="1" s="1"/>
  <c r="Q36" i="1" s="1"/>
  <c r="O39" i="3"/>
  <c r="P55" i="1" s="1"/>
  <c r="P36" i="1" s="1"/>
  <c r="W38" i="3"/>
  <c r="X54" i="1" s="1"/>
  <c r="X35" i="1" s="1"/>
  <c r="V38" i="3"/>
  <c r="U38" i="3"/>
  <c r="V54" i="1" s="1"/>
  <c r="V35" i="1" s="1"/>
  <c r="T38" i="3"/>
  <c r="U54" i="1" s="1"/>
  <c r="U35" i="1" s="1"/>
  <c r="S38" i="3"/>
  <c r="T54" i="1" s="1"/>
  <c r="T35" i="1" s="1"/>
  <c r="R38" i="3"/>
  <c r="Q38" i="3"/>
  <c r="R54" i="1" s="1"/>
  <c r="R35" i="1" s="1"/>
  <c r="P38" i="3"/>
  <c r="Q54" i="1" s="1"/>
  <c r="Q35" i="1" s="1"/>
  <c r="O38" i="3"/>
  <c r="P54" i="1" s="1"/>
  <c r="P35" i="1" s="1"/>
  <c r="O37" i="3"/>
  <c r="P37" i="3" s="1"/>
  <c r="Q37" i="3" s="1"/>
  <c r="R37" i="3" s="1"/>
  <c r="S37" i="3" s="1"/>
  <c r="T37" i="3" s="1"/>
  <c r="U37" i="3" s="1"/>
  <c r="V37" i="3" s="1"/>
  <c r="W37" i="3" s="1"/>
  <c r="AW36" i="3"/>
  <c r="AX36" i="3" s="1"/>
  <c r="AY36" i="3" s="1"/>
  <c r="AZ36" i="3" s="1"/>
  <c r="BA36" i="3" s="1"/>
  <c r="BB36" i="3" s="1"/>
  <c r="BC36" i="3" s="1"/>
  <c r="BD36" i="3" s="1"/>
  <c r="Z36" i="3"/>
  <c r="AC34" i="3"/>
  <c r="B34" i="3"/>
  <c r="BE33" i="3"/>
  <c r="BE32" i="3"/>
  <c r="BE31" i="3"/>
  <c r="BE30" i="3"/>
  <c r="BE29" i="3"/>
  <c r="BE28" i="3"/>
  <c r="BE27" i="3"/>
  <c r="BE26" i="3"/>
  <c r="BE25" i="3"/>
  <c r="BE23" i="3"/>
  <c r="BE22" i="3"/>
  <c r="BE21" i="3"/>
  <c r="AC17" i="3"/>
  <c r="B17" i="3"/>
  <c r="BE16" i="3"/>
  <c r="BE15" i="3"/>
  <c r="BE14" i="3"/>
  <c r="BE13" i="3"/>
  <c r="BE12" i="3"/>
  <c r="BE11" i="3"/>
  <c r="BE10" i="3"/>
  <c r="BE9" i="3"/>
  <c r="BE8" i="3"/>
  <c r="BE6" i="3"/>
  <c r="BE5" i="3"/>
  <c r="BE4" i="3"/>
  <c r="C3" i="3"/>
  <c r="C2" i="3"/>
  <c r="AE3" i="3"/>
  <c r="AI2" i="3"/>
  <c r="AF2" i="3"/>
  <c r="AE2" i="3"/>
  <c r="Z3" i="3"/>
  <c r="AA2" i="3"/>
  <c r="Z2" i="3"/>
  <c r="E3" i="3"/>
  <c r="E2" i="3"/>
  <c r="N65" i="2"/>
  <c r="N46" i="2" s="1"/>
  <c r="M65" i="2"/>
  <c r="M46" i="2" s="1"/>
  <c r="L65" i="2"/>
  <c r="J65" i="2"/>
  <c r="J46" i="2" s="1"/>
  <c r="I65" i="2"/>
  <c r="I46" i="2" s="1"/>
  <c r="H65" i="2"/>
  <c r="F65" i="2"/>
  <c r="F46" i="2" s="1"/>
  <c r="E65" i="2"/>
  <c r="E46" i="2" s="1"/>
  <c r="D65" i="2"/>
  <c r="O64" i="2"/>
  <c r="O45" i="2" s="1"/>
  <c r="N64" i="2"/>
  <c r="N45" i="2" s="1"/>
  <c r="M64" i="2"/>
  <c r="K64" i="2"/>
  <c r="K45" i="2" s="1"/>
  <c r="J64" i="2"/>
  <c r="J45" i="2" s="1"/>
  <c r="I64" i="2"/>
  <c r="H64" i="2"/>
  <c r="H45" i="2" s="1"/>
  <c r="G64" i="2"/>
  <c r="F64" i="2"/>
  <c r="F45" i="2" s="1"/>
  <c r="E64" i="2"/>
  <c r="D64" i="2"/>
  <c r="C64" i="2"/>
  <c r="C45" i="2" s="1"/>
  <c r="O63" i="2"/>
  <c r="O44" i="2" s="1"/>
  <c r="N63" i="2"/>
  <c r="M63" i="2"/>
  <c r="M44" i="2" s="1"/>
  <c r="L63" i="2"/>
  <c r="L44" i="2" s="1"/>
  <c r="K63" i="2"/>
  <c r="K44" i="2" s="1"/>
  <c r="J63" i="2"/>
  <c r="I63" i="2"/>
  <c r="H63" i="2"/>
  <c r="H44" i="2" s="1"/>
  <c r="G63" i="2"/>
  <c r="G44" i="2" s="1"/>
  <c r="F63" i="2"/>
  <c r="E63" i="2"/>
  <c r="E44" i="2" s="1"/>
  <c r="D63" i="2"/>
  <c r="D44" i="2" s="1"/>
  <c r="C63" i="2"/>
  <c r="C44" i="2" s="1"/>
  <c r="O62" i="2"/>
  <c r="N62" i="2"/>
  <c r="M62" i="2"/>
  <c r="M43" i="2" s="1"/>
  <c r="L62" i="2"/>
  <c r="L43" i="2" s="1"/>
  <c r="K62" i="2"/>
  <c r="J62" i="2"/>
  <c r="J43" i="2" s="1"/>
  <c r="I62" i="2"/>
  <c r="I43" i="2" s="1"/>
  <c r="H62" i="2"/>
  <c r="H43" i="2" s="1"/>
  <c r="G62" i="2"/>
  <c r="F62" i="2"/>
  <c r="E62" i="2"/>
  <c r="E43" i="2" s="1"/>
  <c r="D62" i="2"/>
  <c r="D43" i="2" s="1"/>
  <c r="C62" i="2"/>
  <c r="O61" i="2"/>
  <c r="O42" i="2" s="1"/>
  <c r="N61" i="2"/>
  <c r="M61" i="2"/>
  <c r="M42" i="2" s="1"/>
  <c r="L61" i="2"/>
  <c r="K61" i="2"/>
  <c r="K42" i="2" s="1"/>
  <c r="J61" i="2"/>
  <c r="J42" i="2" s="1"/>
  <c r="I61" i="2"/>
  <c r="I42" i="2" s="1"/>
  <c r="H61" i="2"/>
  <c r="G61" i="2"/>
  <c r="F61" i="2"/>
  <c r="F42" i="2" s="1"/>
  <c r="E61" i="2"/>
  <c r="E42" i="2" s="1"/>
  <c r="D61" i="2"/>
  <c r="C61" i="2"/>
  <c r="C42" i="2" s="1"/>
  <c r="O60" i="2"/>
  <c r="O41" i="2" s="1"/>
  <c r="N60" i="2"/>
  <c r="N41" i="2" s="1"/>
  <c r="M60" i="2"/>
  <c r="L60" i="2"/>
  <c r="K60" i="2"/>
  <c r="K41" i="2" s="1"/>
  <c r="J60" i="2"/>
  <c r="J41" i="2" s="1"/>
  <c r="I60" i="2"/>
  <c r="H60" i="2"/>
  <c r="H41" i="2" s="1"/>
  <c r="G60" i="2"/>
  <c r="G41" i="2" s="1"/>
  <c r="F60" i="2"/>
  <c r="F41" i="2" s="1"/>
  <c r="E60" i="2"/>
  <c r="D60" i="2"/>
  <c r="C60" i="2"/>
  <c r="C41" i="2" s="1"/>
  <c r="O59" i="2"/>
  <c r="O40" i="2" s="1"/>
  <c r="N59" i="2"/>
  <c r="M59" i="2"/>
  <c r="M40" i="2" s="1"/>
  <c r="L59" i="2"/>
  <c r="L40" i="2" s="1"/>
  <c r="K59" i="2"/>
  <c r="K40" i="2" s="1"/>
  <c r="J59" i="2"/>
  <c r="I59" i="2"/>
  <c r="H59" i="2"/>
  <c r="G59" i="2"/>
  <c r="G40" i="2" s="1"/>
  <c r="F59" i="2"/>
  <c r="E59" i="2"/>
  <c r="E40" i="2" s="1"/>
  <c r="D59" i="2"/>
  <c r="D40" i="2" s="1"/>
  <c r="C59" i="2"/>
  <c r="C40" i="2" s="1"/>
  <c r="O58" i="2"/>
  <c r="N58" i="2"/>
  <c r="M58" i="2"/>
  <c r="M39" i="2" s="1"/>
  <c r="L58" i="2"/>
  <c r="L39" i="2" s="1"/>
  <c r="K58" i="2"/>
  <c r="J58" i="2"/>
  <c r="J39" i="2" s="1"/>
  <c r="I58" i="2"/>
  <c r="I39" i="2" s="1"/>
  <c r="H58" i="2"/>
  <c r="H39" i="2" s="1"/>
  <c r="G58" i="2"/>
  <c r="F58" i="2"/>
  <c r="E58" i="2"/>
  <c r="E39" i="2" s="1"/>
  <c r="D58" i="2"/>
  <c r="D39" i="2" s="1"/>
  <c r="C58" i="2"/>
  <c r="O57" i="2"/>
  <c r="O38" i="2" s="1"/>
  <c r="N57" i="2"/>
  <c r="N38" i="2" s="1"/>
  <c r="M57" i="2"/>
  <c r="M38" i="2" s="1"/>
  <c r="L57" i="2"/>
  <c r="K57" i="2"/>
  <c r="J57" i="2"/>
  <c r="J38" i="2" s="1"/>
  <c r="I57" i="2"/>
  <c r="I38" i="2" s="1"/>
  <c r="H57" i="2"/>
  <c r="G57" i="2"/>
  <c r="G38" i="2" s="1"/>
  <c r="F57" i="2"/>
  <c r="F38" i="2" s="1"/>
  <c r="E57" i="2"/>
  <c r="E38" i="2" s="1"/>
  <c r="D57" i="2"/>
  <c r="C57" i="2"/>
  <c r="O56" i="2"/>
  <c r="N56" i="2"/>
  <c r="N37" i="2" s="1"/>
  <c r="M56" i="2"/>
  <c r="L56" i="2"/>
  <c r="K56" i="2"/>
  <c r="K37" i="2" s="1"/>
  <c r="J56" i="2"/>
  <c r="J37" i="2" s="1"/>
  <c r="I56" i="2"/>
  <c r="H56" i="2"/>
  <c r="H37" i="2" s="1"/>
  <c r="G56" i="2"/>
  <c r="G37" i="2" s="1"/>
  <c r="F56" i="2"/>
  <c r="F37" i="2" s="1"/>
  <c r="E56" i="2"/>
  <c r="D56" i="2"/>
  <c r="C56" i="2"/>
  <c r="C37" i="2" s="1"/>
  <c r="O55" i="2"/>
  <c r="O36" i="2" s="1"/>
  <c r="N55" i="2"/>
  <c r="M55" i="2"/>
  <c r="M36" i="2" s="1"/>
  <c r="L55" i="2"/>
  <c r="L36" i="2" s="1"/>
  <c r="K55" i="2"/>
  <c r="K36" i="2" s="1"/>
  <c r="J55" i="2"/>
  <c r="I55" i="2"/>
  <c r="H55" i="2"/>
  <c r="H36" i="2" s="1"/>
  <c r="G55" i="2"/>
  <c r="G36" i="2" s="1"/>
  <c r="F55" i="2"/>
  <c r="E55" i="2"/>
  <c r="E36" i="2" s="1"/>
  <c r="D55" i="2"/>
  <c r="D36" i="2" s="1"/>
  <c r="C55" i="2"/>
  <c r="C36" i="2" s="1"/>
  <c r="O54" i="2"/>
  <c r="N54" i="2"/>
  <c r="M54" i="2"/>
  <c r="M35" i="2" s="1"/>
  <c r="L54" i="2"/>
  <c r="L35" i="2" s="1"/>
  <c r="K54" i="2"/>
  <c r="J54" i="2"/>
  <c r="J35" i="2" s="1"/>
  <c r="I54" i="2"/>
  <c r="H54" i="2"/>
  <c r="H35" i="2" s="1"/>
  <c r="G54" i="2"/>
  <c r="F54" i="2"/>
  <c r="E54" i="2"/>
  <c r="E35" i="2" s="1"/>
  <c r="D54" i="2"/>
  <c r="D35" i="2" s="1"/>
  <c r="C54" i="2"/>
  <c r="BE66" i="2"/>
  <c r="BE47" i="2" s="1"/>
  <c r="BF65" i="2"/>
  <c r="BF46" i="2" s="1"/>
  <c r="BE65" i="2"/>
  <c r="BD65" i="2"/>
  <c r="BC65" i="2"/>
  <c r="BC46" i="2" s="1"/>
  <c r="BB65" i="2"/>
  <c r="BB46" i="2" s="1"/>
  <c r="BA65" i="2"/>
  <c r="AZ65" i="2"/>
  <c r="AY65" i="2"/>
  <c r="AY46" i="2" s="1"/>
  <c r="AX65" i="2"/>
  <c r="AX46" i="2" s="1"/>
  <c r="AW65" i="2"/>
  <c r="AV65" i="2"/>
  <c r="AU65" i="2"/>
  <c r="AU46" i="2" s="1"/>
  <c r="AT65" i="2"/>
  <c r="AT46" i="2" s="1"/>
  <c r="AS65" i="2"/>
  <c r="BF64" i="2"/>
  <c r="BE64" i="2"/>
  <c r="BE45" i="2" s="1"/>
  <c r="BD64" i="2"/>
  <c r="BD45" i="2" s="1"/>
  <c r="BC64" i="2"/>
  <c r="BB64" i="2"/>
  <c r="BA64" i="2"/>
  <c r="BA45" i="2" s="1"/>
  <c r="AZ64" i="2"/>
  <c r="AZ45" i="2" s="1"/>
  <c r="AY64" i="2"/>
  <c r="AX64" i="2"/>
  <c r="AW64" i="2"/>
  <c r="AW45" i="2" s="1"/>
  <c r="AV64" i="2"/>
  <c r="AV45" i="2" s="1"/>
  <c r="AU64" i="2"/>
  <c r="AT64" i="2"/>
  <c r="AS64" i="2"/>
  <c r="AS45" i="2" s="1"/>
  <c r="BF63" i="2"/>
  <c r="BF44" i="2" s="1"/>
  <c r="BE63" i="2"/>
  <c r="BD63" i="2"/>
  <c r="BC63" i="2"/>
  <c r="BC44" i="2" s="1"/>
  <c r="BB63" i="2"/>
  <c r="BB44" i="2" s="1"/>
  <c r="BA63" i="2"/>
  <c r="AZ63" i="2"/>
  <c r="AY63" i="2"/>
  <c r="AY44" i="2" s="1"/>
  <c r="AX63" i="2"/>
  <c r="AX44" i="2" s="1"/>
  <c r="AW63" i="2"/>
  <c r="AV63" i="2"/>
  <c r="AU63" i="2"/>
  <c r="AU44" i="2" s="1"/>
  <c r="AT63" i="2"/>
  <c r="AT44" i="2" s="1"/>
  <c r="AS63" i="2"/>
  <c r="BF62" i="2"/>
  <c r="BE62" i="2"/>
  <c r="BD62" i="2"/>
  <c r="BD43" i="2" s="1"/>
  <c r="BC62" i="2"/>
  <c r="BB62" i="2"/>
  <c r="BA62" i="2"/>
  <c r="BA43" i="2" s="1"/>
  <c r="AZ62" i="2"/>
  <c r="AZ43" i="2" s="1"/>
  <c r="AY62" i="2"/>
  <c r="AX62" i="2"/>
  <c r="AW62" i="2"/>
  <c r="AW43" i="2" s="1"/>
  <c r="AV62" i="2"/>
  <c r="AV43" i="2" s="1"/>
  <c r="AU62" i="2"/>
  <c r="AT62" i="2"/>
  <c r="AS62" i="2"/>
  <c r="AS43" i="2" s="1"/>
  <c r="BF61" i="2"/>
  <c r="BF42" i="2" s="1"/>
  <c r="BE61" i="2"/>
  <c r="BD61" i="2"/>
  <c r="BC61" i="2"/>
  <c r="BC42" i="2" s="1"/>
  <c r="BB61" i="2"/>
  <c r="BA61" i="2"/>
  <c r="AZ61" i="2"/>
  <c r="AY61" i="2"/>
  <c r="AY42" i="2" s="1"/>
  <c r="AX61" i="2"/>
  <c r="AW61" i="2"/>
  <c r="AV61" i="2"/>
  <c r="AU61" i="2"/>
  <c r="AU42" i="2" s="1"/>
  <c r="AT61" i="2"/>
  <c r="AS61" i="2"/>
  <c r="BF60" i="2"/>
  <c r="BE60" i="2"/>
  <c r="BE41" i="2" s="1"/>
  <c r="BD60" i="2"/>
  <c r="BC60" i="2"/>
  <c r="BB60" i="2"/>
  <c r="BA60" i="2"/>
  <c r="BA41" i="2" s="1"/>
  <c r="AZ60" i="2"/>
  <c r="AY60" i="2"/>
  <c r="AX60" i="2"/>
  <c r="AW60" i="2"/>
  <c r="AW41" i="2" s="1"/>
  <c r="AV60" i="2"/>
  <c r="AU60" i="2"/>
  <c r="AT60" i="2"/>
  <c r="AS60" i="2"/>
  <c r="AS41" i="2" s="1"/>
  <c r="BF59" i="2"/>
  <c r="BE59" i="2"/>
  <c r="BD59" i="2"/>
  <c r="BC59" i="2"/>
  <c r="BC40" i="2" s="1"/>
  <c r="BB59" i="2"/>
  <c r="BA59" i="2"/>
  <c r="AZ59" i="2"/>
  <c r="AY59" i="2"/>
  <c r="AY40" i="2" s="1"/>
  <c r="AX59" i="2"/>
  <c r="AW59" i="2"/>
  <c r="AV59" i="2"/>
  <c r="AU59" i="2"/>
  <c r="AU40" i="2" s="1"/>
  <c r="AT59" i="2"/>
  <c r="AS59" i="2"/>
  <c r="BF58" i="2"/>
  <c r="BE58" i="2"/>
  <c r="BE39" i="2" s="1"/>
  <c r="BD58" i="2"/>
  <c r="BC58" i="2"/>
  <c r="BB58" i="2"/>
  <c r="BA58" i="2"/>
  <c r="BA39" i="2" s="1"/>
  <c r="AZ58" i="2"/>
  <c r="AY58" i="2"/>
  <c r="AX58" i="2"/>
  <c r="AW58" i="2"/>
  <c r="AW39" i="2" s="1"/>
  <c r="AV58" i="2"/>
  <c r="AU58" i="2"/>
  <c r="AT58" i="2"/>
  <c r="AS58" i="2"/>
  <c r="AS39" i="2" s="1"/>
  <c r="BF57" i="2"/>
  <c r="BE57" i="2"/>
  <c r="BD57" i="2"/>
  <c r="BC57" i="2"/>
  <c r="BC38" i="2" s="1"/>
  <c r="BB57" i="2"/>
  <c r="BA57" i="2"/>
  <c r="AZ57" i="2"/>
  <c r="AY57" i="2"/>
  <c r="AY38" i="2" s="1"/>
  <c r="AX57" i="2"/>
  <c r="AW57" i="2"/>
  <c r="AV57" i="2"/>
  <c r="AU57" i="2"/>
  <c r="AU38" i="2" s="1"/>
  <c r="AT57" i="2"/>
  <c r="AS57" i="2"/>
  <c r="BF56" i="2"/>
  <c r="BE56" i="2"/>
  <c r="BE37" i="2" s="1"/>
  <c r="BD56" i="2"/>
  <c r="BC56" i="2"/>
  <c r="BB56" i="2"/>
  <c r="BA56" i="2"/>
  <c r="BA37" i="2" s="1"/>
  <c r="AZ56" i="2"/>
  <c r="AY56" i="2"/>
  <c r="AX56" i="2"/>
  <c r="AW56" i="2"/>
  <c r="AW37" i="2" s="1"/>
  <c r="AV56" i="2"/>
  <c r="AU56" i="2"/>
  <c r="AT56" i="2"/>
  <c r="AS56" i="2"/>
  <c r="AS37" i="2" s="1"/>
  <c r="BF55" i="2"/>
  <c r="BE55" i="2"/>
  <c r="BD55" i="2"/>
  <c r="BC55" i="2"/>
  <c r="BC36" i="2" s="1"/>
  <c r="BB55" i="2"/>
  <c r="BA55" i="2"/>
  <c r="AZ55" i="2"/>
  <c r="AY55" i="2"/>
  <c r="AY36" i="2" s="1"/>
  <c r="AX55" i="2"/>
  <c r="AW55" i="2"/>
  <c r="AV55" i="2"/>
  <c r="AU55" i="2"/>
  <c r="AU36" i="2" s="1"/>
  <c r="AT55" i="2"/>
  <c r="AS55" i="2"/>
  <c r="BF54" i="2"/>
  <c r="BE54" i="2"/>
  <c r="BE35" i="2" s="1"/>
  <c r="BD54" i="2"/>
  <c r="BC54" i="2"/>
  <c r="BB54" i="2"/>
  <c r="BA54" i="2"/>
  <c r="BA35" i="2" s="1"/>
  <c r="AZ54" i="2"/>
  <c r="AY54" i="2"/>
  <c r="AX54" i="2"/>
  <c r="AW54" i="2"/>
  <c r="AW35" i="2" s="1"/>
  <c r="AV54" i="2"/>
  <c r="AU54" i="2"/>
  <c r="AT54" i="2"/>
  <c r="AS54" i="2"/>
  <c r="AS35" i="2" s="1"/>
  <c r="AP66" i="2"/>
  <c r="AQ65" i="2"/>
  <c r="AP65" i="2"/>
  <c r="AO65" i="2"/>
  <c r="AN65" i="2"/>
  <c r="AM65" i="2"/>
  <c r="AL65" i="2"/>
  <c r="AK65" i="2"/>
  <c r="AJ65" i="2"/>
  <c r="AI65" i="2"/>
  <c r="AH65" i="2"/>
  <c r="AG65" i="2"/>
  <c r="AF65" i="2"/>
  <c r="AE65" i="2"/>
  <c r="AQ64" i="2"/>
  <c r="AP64" i="2"/>
  <c r="AO64" i="2"/>
  <c r="AN64" i="2"/>
  <c r="AM64" i="2"/>
  <c r="AL64" i="2"/>
  <c r="AK64" i="2"/>
  <c r="AJ64" i="2"/>
  <c r="AI64" i="2"/>
  <c r="AH64" i="2"/>
  <c r="AG64" i="2"/>
  <c r="AF64" i="2"/>
  <c r="AE64" i="2"/>
  <c r="AQ63" i="2"/>
  <c r="AP63" i="2"/>
  <c r="AO63" i="2"/>
  <c r="AN63" i="2"/>
  <c r="AM63" i="2"/>
  <c r="AL63" i="2"/>
  <c r="AK63" i="2"/>
  <c r="AJ63" i="2"/>
  <c r="AI63" i="2"/>
  <c r="AH63" i="2"/>
  <c r="AG63" i="2"/>
  <c r="AF63" i="2"/>
  <c r="AE63" i="2"/>
  <c r="AQ62" i="2"/>
  <c r="AP62" i="2"/>
  <c r="AO62" i="2"/>
  <c r="AN62" i="2"/>
  <c r="AM62" i="2"/>
  <c r="AL62" i="2"/>
  <c r="AK62" i="2"/>
  <c r="AJ62" i="2"/>
  <c r="AI62" i="2"/>
  <c r="AH62" i="2"/>
  <c r="AG62" i="2"/>
  <c r="AF62" i="2"/>
  <c r="AE62" i="2"/>
  <c r="AQ61" i="2"/>
  <c r="AP61" i="2"/>
  <c r="AO61" i="2"/>
  <c r="AN61" i="2"/>
  <c r="AM61" i="2"/>
  <c r="AL61" i="2"/>
  <c r="AK61" i="2"/>
  <c r="AJ61" i="2"/>
  <c r="AI61" i="2"/>
  <c r="AH61" i="2"/>
  <c r="AG61" i="2"/>
  <c r="AF61" i="2"/>
  <c r="AE61" i="2"/>
  <c r="AQ60" i="2"/>
  <c r="AP60" i="2"/>
  <c r="AO60" i="2"/>
  <c r="AN60" i="2"/>
  <c r="AM60" i="2"/>
  <c r="AL60" i="2"/>
  <c r="AK60" i="2"/>
  <c r="AJ60" i="2"/>
  <c r="AI60" i="2"/>
  <c r="AH60" i="2"/>
  <c r="AG60" i="2"/>
  <c r="AF60" i="2"/>
  <c r="AE60" i="2"/>
  <c r="AQ59" i="2"/>
  <c r="AP59" i="2"/>
  <c r="AO59" i="2"/>
  <c r="AN59" i="2"/>
  <c r="AM59" i="2"/>
  <c r="AL59" i="2"/>
  <c r="AK59" i="2"/>
  <c r="AJ59" i="2"/>
  <c r="AI59" i="2"/>
  <c r="AH59" i="2"/>
  <c r="AG59" i="2"/>
  <c r="AF59" i="2"/>
  <c r="AE59" i="2"/>
  <c r="AQ58" i="2"/>
  <c r="AP58" i="2"/>
  <c r="AO58" i="2"/>
  <c r="AN58" i="2"/>
  <c r="AM58" i="2"/>
  <c r="AL58" i="2"/>
  <c r="AK58" i="2"/>
  <c r="AJ58" i="2"/>
  <c r="AI58" i="2"/>
  <c r="AH58" i="2"/>
  <c r="AG58" i="2"/>
  <c r="AF58" i="2"/>
  <c r="AE58" i="2"/>
  <c r="AQ57" i="2"/>
  <c r="AP57" i="2"/>
  <c r="AO57" i="2"/>
  <c r="AN57" i="2"/>
  <c r="AM57" i="2"/>
  <c r="AL57" i="2"/>
  <c r="AK57" i="2"/>
  <c r="AJ57" i="2"/>
  <c r="AI57" i="2"/>
  <c r="AH57" i="2"/>
  <c r="AG57" i="2"/>
  <c r="AF57" i="2"/>
  <c r="AE57" i="2"/>
  <c r="AQ56" i="2"/>
  <c r="AP56" i="2"/>
  <c r="AO56" i="2"/>
  <c r="AN56" i="2"/>
  <c r="AM56" i="2"/>
  <c r="AL56" i="2"/>
  <c r="AK56" i="2"/>
  <c r="AJ56" i="2"/>
  <c r="AI56" i="2"/>
  <c r="AH56" i="2"/>
  <c r="AG56" i="2"/>
  <c r="AF56" i="2"/>
  <c r="AE56" i="2"/>
  <c r="AQ55" i="2"/>
  <c r="AP55" i="2"/>
  <c r="AO55" i="2"/>
  <c r="AN55" i="2"/>
  <c r="AM55" i="2"/>
  <c r="AL55" i="2"/>
  <c r="AK55" i="2"/>
  <c r="AJ55" i="2"/>
  <c r="AI55" i="2"/>
  <c r="AH55" i="2"/>
  <c r="AG55" i="2"/>
  <c r="AF55" i="2"/>
  <c r="AE55" i="2"/>
  <c r="AQ54" i="2"/>
  <c r="AP54" i="2"/>
  <c r="AO54" i="2"/>
  <c r="AN54" i="2"/>
  <c r="AM54" i="2"/>
  <c r="AL54" i="2"/>
  <c r="AK54" i="2"/>
  <c r="AJ54" i="2"/>
  <c r="AI54" i="2"/>
  <c r="AH54" i="2"/>
  <c r="AG54" i="2"/>
  <c r="AF54" i="2"/>
  <c r="AE54" i="2"/>
  <c r="W66" i="2"/>
  <c r="W47" i="2" s="1"/>
  <c r="AC65" i="2"/>
  <c r="AB65" i="2"/>
  <c r="AA65" i="2"/>
  <c r="AA46" i="2" s="1"/>
  <c r="Z65" i="2"/>
  <c r="Z46" i="2" s="1"/>
  <c r="Y65" i="2"/>
  <c r="X65" i="2"/>
  <c r="W65" i="2"/>
  <c r="W46" i="2" s="1"/>
  <c r="V65" i="2"/>
  <c r="V46" i="2" s="1"/>
  <c r="U65" i="2"/>
  <c r="T65" i="2"/>
  <c r="S65" i="2"/>
  <c r="S46" i="2" s="1"/>
  <c r="R65" i="2"/>
  <c r="R46" i="2" s="1"/>
  <c r="Q65" i="2"/>
  <c r="AC64" i="2"/>
  <c r="AB64" i="2"/>
  <c r="AB45" i="2" s="1"/>
  <c r="AA64" i="2"/>
  <c r="AA45" i="2" s="1"/>
  <c r="Z64" i="2"/>
  <c r="Y64" i="2"/>
  <c r="X64" i="2"/>
  <c r="X45" i="2" s="1"/>
  <c r="W64" i="2"/>
  <c r="W45" i="2" s="1"/>
  <c r="V64" i="2"/>
  <c r="U64" i="2"/>
  <c r="T64" i="2"/>
  <c r="T45" i="2" s="1"/>
  <c r="S64" i="2"/>
  <c r="S45" i="2" s="1"/>
  <c r="R64" i="2"/>
  <c r="Q64" i="2"/>
  <c r="AC63" i="2"/>
  <c r="AC44" i="2" s="1"/>
  <c r="AB63" i="2"/>
  <c r="AB44" i="2" s="1"/>
  <c r="AA63" i="2"/>
  <c r="Z63" i="2"/>
  <c r="Y63" i="2"/>
  <c r="Y44" i="2" s="1"/>
  <c r="X63" i="2"/>
  <c r="X44" i="2" s="1"/>
  <c r="W63" i="2"/>
  <c r="V63" i="2"/>
  <c r="U63" i="2"/>
  <c r="U44" i="2" s="1"/>
  <c r="T63" i="2"/>
  <c r="T44" i="2" s="1"/>
  <c r="S63" i="2"/>
  <c r="R63" i="2"/>
  <c r="Q63" i="2"/>
  <c r="Q44" i="2" s="1"/>
  <c r="AC62" i="2"/>
  <c r="AC43" i="2" s="1"/>
  <c r="AB62" i="2"/>
  <c r="AA62" i="2"/>
  <c r="Z62" i="2"/>
  <c r="Z43" i="2" s="1"/>
  <c r="Y62" i="2"/>
  <c r="Y43" i="2" s="1"/>
  <c r="X62" i="2"/>
  <c r="W62" i="2"/>
  <c r="V62" i="2"/>
  <c r="V43" i="2" s="1"/>
  <c r="U62" i="2"/>
  <c r="U43" i="2" s="1"/>
  <c r="T62" i="2"/>
  <c r="S62" i="2"/>
  <c r="R62" i="2"/>
  <c r="R43" i="2" s="1"/>
  <c r="Q62" i="2"/>
  <c r="Q43" i="2" s="1"/>
  <c r="AC61" i="2"/>
  <c r="AB61" i="2"/>
  <c r="AA61" i="2"/>
  <c r="AA42" i="2" s="1"/>
  <c r="Z61" i="2"/>
  <c r="Z42" i="2" s="1"/>
  <c r="Y61" i="2"/>
  <c r="X61" i="2"/>
  <c r="W61" i="2"/>
  <c r="W42" i="2" s="1"/>
  <c r="V61" i="2"/>
  <c r="V42" i="2" s="1"/>
  <c r="U61" i="2"/>
  <c r="T61" i="2"/>
  <c r="S61" i="2"/>
  <c r="S42" i="2" s="1"/>
  <c r="R61" i="2"/>
  <c r="R42" i="2" s="1"/>
  <c r="Q61" i="2"/>
  <c r="AC60" i="2"/>
  <c r="AB60" i="2"/>
  <c r="AB41" i="2" s="1"/>
  <c r="AA60" i="2"/>
  <c r="AA41" i="2" s="1"/>
  <c r="Z60" i="2"/>
  <c r="Y60" i="2"/>
  <c r="X60" i="2"/>
  <c r="X41" i="2" s="1"/>
  <c r="W60" i="2"/>
  <c r="W41" i="2" s="1"/>
  <c r="V60" i="2"/>
  <c r="U60" i="2"/>
  <c r="T60" i="2"/>
  <c r="T41" i="2" s="1"/>
  <c r="S60" i="2"/>
  <c r="S41" i="2" s="1"/>
  <c r="R60" i="2"/>
  <c r="Q60" i="2"/>
  <c r="AC59" i="2"/>
  <c r="AC40" i="2" s="1"/>
  <c r="AB59" i="2"/>
  <c r="AB40" i="2" s="1"/>
  <c r="AA59" i="2"/>
  <c r="Z59" i="2"/>
  <c r="Y59" i="2"/>
  <c r="Y40" i="2" s="1"/>
  <c r="X59" i="2"/>
  <c r="X40" i="2" s="1"/>
  <c r="W59" i="2"/>
  <c r="V59" i="2"/>
  <c r="U59" i="2"/>
  <c r="U40" i="2" s="1"/>
  <c r="T59" i="2"/>
  <c r="T40" i="2" s="1"/>
  <c r="S59" i="2"/>
  <c r="R59" i="2"/>
  <c r="Q59" i="2"/>
  <c r="Q40" i="2" s="1"/>
  <c r="AC58" i="2"/>
  <c r="AC39" i="2" s="1"/>
  <c r="AB58" i="2"/>
  <c r="AA58" i="2"/>
  <c r="Z58" i="2"/>
  <c r="Z39" i="2" s="1"/>
  <c r="Y58" i="2"/>
  <c r="Y39" i="2" s="1"/>
  <c r="X58" i="2"/>
  <c r="W58" i="2"/>
  <c r="V58" i="2"/>
  <c r="V39" i="2" s="1"/>
  <c r="U58" i="2"/>
  <c r="U39" i="2" s="1"/>
  <c r="T58" i="2"/>
  <c r="S58" i="2"/>
  <c r="R58" i="2"/>
  <c r="R39" i="2" s="1"/>
  <c r="Q58" i="2"/>
  <c r="Q39" i="2" s="1"/>
  <c r="AC57" i="2"/>
  <c r="AB57" i="2"/>
  <c r="AA57" i="2"/>
  <c r="AA38" i="2" s="1"/>
  <c r="Z57" i="2"/>
  <c r="Z38" i="2" s="1"/>
  <c r="Y57" i="2"/>
  <c r="X57" i="2"/>
  <c r="W57" i="2"/>
  <c r="W38" i="2" s="1"/>
  <c r="V57" i="2"/>
  <c r="V38" i="2" s="1"/>
  <c r="U57" i="2"/>
  <c r="T57" i="2"/>
  <c r="S57" i="2"/>
  <c r="S38" i="2" s="1"/>
  <c r="R57" i="2"/>
  <c r="R38" i="2" s="1"/>
  <c r="Q57" i="2"/>
  <c r="AC56" i="2"/>
  <c r="AB56" i="2"/>
  <c r="AB37" i="2" s="1"/>
  <c r="AA56" i="2"/>
  <c r="AA37" i="2" s="1"/>
  <c r="Z56" i="2"/>
  <c r="Y56" i="2"/>
  <c r="X56" i="2"/>
  <c r="X37" i="2" s="1"/>
  <c r="W56" i="2"/>
  <c r="W37" i="2" s="1"/>
  <c r="V56" i="2"/>
  <c r="U56" i="2"/>
  <c r="T56" i="2"/>
  <c r="T37" i="2" s="1"/>
  <c r="S56" i="2"/>
  <c r="S37" i="2" s="1"/>
  <c r="R56" i="2"/>
  <c r="Q56" i="2"/>
  <c r="AC55" i="2"/>
  <c r="AC36" i="2" s="1"/>
  <c r="AB55" i="2"/>
  <c r="AB36" i="2" s="1"/>
  <c r="AA55" i="2"/>
  <c r="Z55" i="2"/>
  <c r="Y55" i="2"/>
  <c r="Y36" i="2" s="1"/>
  <c r="X55" i="2"/>
  <c r="X36" i="2" s="1"/>
  <c r="W55" i="2"/>
  <c r="V55" i="2"/>
  <c r="U55" i="2"/>
  <c r="U36" i="2" s="1"/>
  <c r="T55" i="2"/>
  <c r="T36" i="2" s="1"/>
  <c r="S55" i="2"/>
  <c r="R55" i="2"/>
  <c r="Q55" i="2"/>
  <c r="Q36" i="2" s="1"/>
  <c r="AC54" i="2"/>
  <c r="AC35" i="2" s="1"/>
  <c r="AB54" i="2"/>
  <c r="AA54" i="2"/>
  <c r="Z54" i="2"/>
  <c r="Z35" i="2" s="1"/>
  <c r="Y54" i="2"/>
  <c r="Y35" i="2" s="1"/>
  <c r="X54" i="2"/>
  <c r="W54" i="2"/>
  <c r="V54" i="2"/>
  <c r="V35" i="2" s="1"/>
  <c r="U54" i="2"/>
  <c r="U35" i="2" s="1"/>
  <c r="T54" i="2"/>
  <c r="S54" i="2"/>
  <c r="R54" i="2"/>
  <c r="R35" i="2" s="1"/>
  <c r="Q54" i="2"/>
  <c r="Q35" i="2" s="1"/>
  <c r="E53" i="2"/>
  <c r="F53" i="2" s="1"/>
  <c r="G53" i="2" s="1"/>
  <c r="H53" i="2" s="1"/>
  <c r="I53" i="2" s="1"/>
  <c r="J53" i="2" s="1"/>
  <c r="K53" i="2" s="1"/>
  <c r="L53" i="2" s="1"/>
  <c r="M53" i="2" s="1"/>
  <c r="N53" i="2" s="1"/>
  <c r="O53" i="2" s="1"/>
  <c r="Q53" i="2" s="1"/>
  <c r="R53" i="2" s="1"/>
  <c r="S53" i="2" s="1"/>
  <c r="T53" i="2" s="1"/>
  <c r="U53" i="2" s="1"/>
  <c r="V53" i="2" s="1"/>
  <c r="W53" i="2" s="1"/>
  <c r="X53" i="2" s="1"/>
  <c r="Y53" i="2" s="1"/>
  <c r="Z53" i="2" s="1"/>
  <c r="AA53" i="2" s="1"/>
  <c r="AB53" i="2" s="1"/>
  <c r="AC53" i="2" s="1"/>
  <c r="AE53" i="2" s="1"/>
  <c r="AF53" i="2" s="1"/>
  <c r="AG53" i="2" s="1"/>
  <c r="AH53" i="2" s="1"/>
  <c r="AI53" i="2" s="1"/>
  <c r="AJ53" i="2" s="1"/>
  <c r="AK53" i="2" s="1"/>
  <c r="AL53" i="2" s="1"/>
  <c r="AM53" i="2" s="1"/>
  <c r="AN53" i="2" s="1"/>
  <c r="AO53" i="2" s="1"/>
  <c r="AP53" i="2" s="1"/>
  <c r="AQ53" i="2" s="1"/>
  <c r="AS53" i="2" s="1"/>
  <c r="AT53" i="2" s="1"/>
  <c r="AU53" i="2" s="1"/>
  <c r="AV53" i="2" s="1"/>
  <c r="AW53" i="2" s="1"/>
  <c r="AX53" i="2" s="1"/>
  <c r="AY53" i="2" s="1"/>
  <c r="AZ53" i="2" s="1"/>
  <c r="BA53" i="2" s="1"/>
  <c r="BB53" i="2" s="1"/>
  <c r="BC53" i="2" s="1"/>
  <c r="BD53" i="2" s="1"/>
  <c r="BE53" i="2" s="1"/>
  <c r="BF53" i="2" s="1"/>
  <c r="D53" i="2"/>
  <c r="E51" i="2"/>
  <c r="F51" i="2" s="1"/>
  <c r="G51" i="2" s="1"/>
  <c r="H51" i="2" s="1"/>
  <c r="I51" i="2" s="1"/>
  <c r="J51" i="2" s="1"/>
  <c r="K51" i="2" s="1"/>
  <c r="L51" i="2" s="1"/>
  <c r="M51" i="2" s="1"/>
  <c r="N51" i="2" s="1"/>
  <c r="O51" i="2" s="1"/>
  <c r="Q51" i="2" s="1"/>
  <c r="R51" i="2" s="1"/>
  <c r="S51" i="2" s="1"/>
  <c r="T51" i="2" s="1"/>
  <c r="U51" i="2" s="1"/>
  <c r="V51" i="2" s="1"/>
  <c r="W51" i="2" s="1"/>
  <c r="X51" i="2" s="1"/>
  <c r="Y51" i="2" s="1"/>
  <c r="Z51" i="2" s="1"/>
  <c r="AA51" i="2" s="1"/>
  <c r="AB51" i="2" s="1"/>
  <c r="AC51" i="2" s="1"/>
  <c r="AE51" i="2" s="1"/>
  <c r="AF51" i="2" s="1"/>
  <c r="AG51" i="2" s="1"/>
  <c r="AH51" i="2" s="1"/>
  <c r="AI51" i="2" s="1"/>
  <c r="AJ51" i="2" s="1"/>
  <c r="AK51" i="2" s="1"/>
  <c r="AL51" i="2" s="1"/>
  <c r="AM51" i="2" s="1"/>
  <c r="AN51" i="2" s="1"/>
  <c r="AO51" i="2" s="1"/>
  <c r="AP51" i="2" s="1"/>
  <c r="AQ51" i="2" s="1"/>
  <c r="AS51" i="2" s="1"/>
  <c r="AT51" i="2" s="1"/>
  <c r="AU51" i="2" s="1"/>
  <c r="AV51" i="2" s="1"/>
  <c r="AW51" i="2" s="1"/>
  <c r="AX51" i="2" s="1"/>
  <c r="AY51" i="2" s="1"/>
  <c r="AZ51" i="2" s="1"/>
  <c r="BA51" i="2" s="1"/>
  <c r="BB51" i="2" s="1"/>
  <c r="BC51" i="2" s="1"/>
  <c r="BD51" i="2" s="1"/>
  <c r="BE51" i="2" s="1"/>
  <c r="BF51" i="2" s="1"/>
  <c r="D51" i="2"/>
  <c r="J47" i="2"/>
  <c r="G47" i="2"/>
  <c r="F47" i="2"/>
  <c r="O46" i="2"/>
  <c r="L46" i="2"/>
  <c r="K46" i="2"/>
  <c r="H46" i="2"/>
  <c r="G46" i="2"/>
  <c r="D46" i="2"/>
  <c r="C46" i="2"/>
  <c r="M45" i="2"/>
  <c r="L45" i="2"/>
  <c r="I45" i="2"/>
  <c r="G45" i="2"/>
  <c r="E45" i="2"/>
  <c r="D45" i="2"/>
  <c r="N44" i="2"/>
  <c r="J44" i="2"/>
  <c r="I44" i="2"/>
  <c r="F44" i="2"/>
  <c r="O43" i="2"/>
  <c r="N43" i="2"/>
  <c r="K43" i="2"/>
  <c r="G43" i="2"/>
  <c r="F43" i="2"/>
  <c r="C43" i="2"/>
  <c r="N42" i="2"/>
  <c r="L42" i="2"/>
  <c r="H42" i="2"/>
  <c r="G42" i="2"/>
  <c r="D42" i="2"/>
  <c r="M41" i="2"/>
  <c r="L41" i="2"/>
  <c r="I41" i="2"/>
  <c r="E41" i="2"/>
  <c r="D41" i="2"/>
  <c r="N40" i="2"/>
  <c r="J40" i="2"/>
  <c r="I40" i="2"/>
  <c r="H40" i="2"/>
  <c r="F40" i="2"/>
  <c r="O39" i="2"/>
  <c r="N39" i="2"/>
  <c r="K39" i="2"/>
  <c r="G39" i="2"/>
  <c r="F39" i="2"/>
  <c r="C39" i="2"/>
  <c r="L38" i="2"/>
  <c r="K38" i="2"/>
  <c r="H38" i="2"/>
  <c r="D38" i="2"/>
  <c r="C38" i="2"/>
  <c r="O37" i="2"/>
  <c r="M37" i="2"/>
  <c r="L37" i="2"/>
  <c r="I37" i="2"/>
  <c r="E37" i="2"/>
  <c r="D37" i="2"/>
  <c r="N36" i="2"/>
  <c r="J36" i="2"/>
  <c r="I36" i="2"/>
  <c r="F36" i="2"/>
  <c r="O35" i="2"/>
  <c r="N35" i="2"/>
  <c r="K35" i="2"/>
  <c r="I35" i="2"/>
  <c r="G35" i="2"/>
  <c r="F35" i="2"/>
  <c r="C35" i="2"/>
  <c r="BE46" i="2"/>
  <c r="BD46" i="2"/>
  <c r="BA46" i="2"/>
  <c r="AZ46" i="2"/>
  <c r="AW46" i="2"/>
  <c r="AV46" i="2"/>
  <c r="AS46" i="2"/>
  <c r="BF45" i="2"/>
  <c r="BC45" i="2"/>
  <c r="BB45" i="2"/>
  <c r="AY45" i="2"/>
  <c r="AX45" i="2"/>
  <c r="AU45" i="2"/>
  <c r="AT45" i="2"/>
  <c r="BE44" i="2"/>
  <c r="BD44" i="2"/>
  <c r="BA44" i="2"/>
  <c r="AZ44" i="2"/>
  <c r="AW44" i="2"/>
  <c r="AV44" i="2"/>
  <c r="AS44" i="2"/>
  <c r="BF43" i="2"/>
  <c r="BE43" i="2"/>
  <c r="BC43" i="2"/>
  <c r="BB43" i="2"/>
  <c r="AY43" i="2"/>
  <c r="AX43" i="2"/>
  <c r="AU43" i="2"/>
  <c r="AT43" i="2"/>
  <c r="BE42" i="2"/>
  <c r="BD42" i="2"/>
  <c r="BB42" i="2"/>
  <c r="BA42" i="2"/>
  <c r="AZ42" i="2"/>
  <c r="AX42" i="2"/>
  <c r="AW42" i="2"/>
  <c r="AV42" i="2"/>
  <c r="AT42" i="2"/>
  <c r="AS42" i="2"/>
  <c r="BF41" i="2"/>
  <c r="BD41" i="2"/>
  <c r="BC41" i="2"/>
  <c r="BB41" i="2"/>
  <c r="AZ41" i="2"/>
  <c r="AY41" i="2"/>
  <c r="AX41" i="2"/>
  <c r="AV41" i="2"/>
  <c r="AU41" i="2"/>
  <c r="AT41" i="2"/>
  <c r="BF40" i="2"/>
  <c r="BE40" i="2"/>
  <c r="BD40" i="2"/>
  <c r="BB40" i="2"/>
  <c r="BA40" i="2"/>
  <c r="AZ40" i="2"/>
  <c r="AX40" i="2"/>
  <c r="AW40" i="2"/>
  <c r="AV40" i="2"/>
  <c r="AT40" i="2"/>
  <c r="AS40" i="2"/>
  <c r="BF39" i="2"/>
  <c r="BD39" i="2"/>
  <c r="BC39" i="2"/>
  <c r="BB39" i="2"/>
  <c r="AZ39" i="2"/>
  <c r="AY39" i="2"/>
  <c r="AX39" i="2"/>
  <c r="AV39" i="2"/>
  <c r="AU39" i="2"/>
  <c r="AT39" i="2"/>
  <c r="BF38" i="2"/>
  <c r="BE38" i="2"/>
  <c r="BD38" i="2"/>
  <c r="BB38" i="2"/>
  <c r="BA38" i="2"/>
  <c r="AZ38" i="2"/>
  <c r="AX38" i="2"/>
  <c r="AW38" i="2"/>
  <c r="AV38" i="2"/>
  <c r="AT38" i="2"/>
  <c r="AS38" i="2"/>
  <c r="BF37" i="2"/>
  <c r="BD37" i="2"/>
  <c r="BC37" i="2"/>
  <c r="BB37" i="2"/>
  <c r="AZ37" i="2"/>
  <c r="AY37" i="2"/>
  <c r="AX37" i="2"/>
  <c r="AV37" i="2"/>
  <c r="AU37" i="2"/>
  <c r="AT37" i="2"/>
  <c r="BF36" i="2"/>
  <c r="BE36" i="2"/>
  <c r="BD36" i="2"/>
  <c r="BB36" i="2"/>
  <c r="BA36" i="2"/>
  <c r="AZ36" i="2"/>
  <c r="AX36" i="2"/>
  <c r="AW36" i="2"/>
  <c r="AV36" i="2"/>
  <c r="AT36" i="2"/>
  <c r="AS36" i="2"/>
  <c r="BF35" i="2"/>
  <c r="BD35" i="2"/>
  <c r="BC35" i="2"/>
  <c r="BB35" i="2"/>
  <c r="AZ35" i="2"/>
  <c r="AY35" i="2"/>
  <c r="AX35" i="2"/>
  <c r="AV35" i="2"/>
  <c r="AU35" i="2"/>
  <c r="AT35" i="2"/>
  <c r="AP47" i="2"/>
  <c r="AQ46" i="2"/>
  <c r="AP46" i="2"/>
  <c r="AO46" i="2"/>
  <c r="AN46" i="2"/>
  <c r="AM46" i="2"/>
  <c r="AL46" i="2"/>
  <c r="AK46" i="2"/>
  <c r="AJ46" i="2"/>
  <c r="AI46" i="2"/>
  <c r="AH46" i="2"/>
  <c r="AG46" i="2"/>
  <c r="AF46" i="2"/>
  <c r="AE46" i="2"/>
  <c r="AQ45" i="2"/>
  <c r="AP45" i="2"/>
  <c r="AO45" i="2"/>
  <c r="AN45" i="2"/>
  <c r="AM45" i="2"/>
  <c r="AL45" i="2"/>
  <c r="AK45" i="2"/>
  <c r="AJ45" i="2"/>
  <c r="AI45" i="2"/>
  <c r="AH45" i="2"/>
  <c r="AG45" i="2"/>
  <c r="AF45" i="2"/>
  <c r="AE45" i="2"/>
  <c r="AQ44" i="2"/>
  <c r="AP44" i="2"/>
  <c r="AO44" i="2"/>
  <c r="AN44" i="2"/>
  <c r="AM44" i="2"/>
  <c r="AL44" i="2"/>
  <c r="AK44" i="2"/>
  <c r="AJ44" i="2"/>
  <c r="AI44" i="2"/>
  <c r="AH44" i="2"/>
  <c r="AG44" i="2"/>
  <c r="AF44" i="2"/>
  <c r="AE44" i="2"/>
  <c r="AQ43" i="2"/>
  <c r="AP43" i="2"/>
  <c r="AO43" i="2"/>
  <c r="AN43" i="2"/>
  <c r="AM43" i="2"/>
  <c r="AL43" i="2"/>
  <c r="AK43" i="2"/>
  <c r="AJ43" i="2"/>
  <c r="AI43" i="2"/>
  <c r="AH43" i="2"/>
  <c r="AG43" i="2"/>
  <c r="AF43" i="2"/>
  <c r="AE43" i="2"/>
  <c r="AQ42" i="2"/>
  <c r="AP42" i="2"/>
  <c r="AO42" i="2"/>
  <c r="AN42" i="2"/>
  <c r="AM42" i="2"/>
  <c r="AL42" i="2"/>
  <c r="AK42" i="2"/>
  <c r="AJ42" i="2"/>
  <c r="AI42" i="2"/>
  <c r="AH42" i="2"/>
  <c r="AG42" i="2"/>
  <c r="AF42" i="2"/>
  <c r="AE42" i="2"/>
  <c r="AQ41" i="2"/>
  <c r="AP41" i="2"/>
  <c r="AO41" i="2"/>
  <c r="AN41" i="2"/>
  <c r="AM41" i="2"/>
  <c r="AL41" i="2"/>
  <c r="AK41" i="2"/>
  <c r="AJ41" i="2"/>
  <c r="AI41" i="2"/>
  <c r="AH41" i="2"/>
  <c r="AG41" i="2"/>
  <c r="AF41" i="2"/>
  <c r="AE41" i="2"/>
  <c r="AQ40" i="2"/>
  <c r="AP40" i="2"/>
  <c r="AO40" i="2"/>
  <c r="AN40" i="2"/>
  <c r="AM40" i="2"/>
  <c r="AL40" i="2"/>
  <c r="AK40" i="2"/>
  <c r="AJ40" i="2"/>
  <c r="AI40" i="2"/>
  <c r="AH40" i="2"/>
  <c r="AG40" i="2"/>
  <c r="AF40" i="2"/>
  <c r="AE40" i="2"/>
  <c r="AQ39" i="2"/>
  <c r="AP39" i="2"/>
  <c r="AO39" i="2"/>
  <c r="AN39" i="2"/>
  <c r="AM39" i="2"/>
  <c r="AL39" i="2"/>
  <c r="AK39" i="2"/>
  <c r="AJ39" i="2"/>
  <c r="AI39" i="2"/>
  <c r="AH39" i="2"/>
  <c r="AG39" i="2"/>
  <c r="AF39" i="2"/>
  <c r="AE39" i="2"/>
  <c r="AQ38" i="2"/>
  <c r="AP38" i="2"/>
  <c r="AO38" i="2"/>
  <c r="AN38" i="2"/>
  <c r="AM38" i="2"/>
  <c r="AL38" i="2"/>
  <c r="AK38" i="2"/>
  <c r="AJ38" i="2"/>
  <c r="AI38" i="2"/>
  <c r="AH38" i="2"/>
  <c r="AG38" i="2"/>
  <c r="AF38" i="2"/>
  <c r="AE38" i="2"/>
  <c r="AQ37" i="2"/>
  <c r="AP37" i="2"/>
  <c r="AO37" i="2"/>
  <c r="AN37" i="2"/>
  <c r="AM37" i="2"/>
  <c r="AL37" i="2"/>
  <c r="AK37" i="2"/>
  <c r="AJ37" i="2"/>
  <c r="AI37" i="2"/>
  <c r="AH37" i="2"/>
  <c r="AG37" i="2"/>
  <c r="AF37" i="2"/>
  <c r="AE37" i="2"/>
  <c r="AQ36" i="2"/>
  <c r="AP36" i="2"/>
  <c r="AO36" i="2"/>
  <c r="AN36" i="2"/>
  <c r="AM36" i="2"/>
  <c r="AL36" i="2"/>
  <c r="AK36" i="2"/>
  <c r="AJ36" i="2"/>
  <c r="AI36" i="2"/>
  <c r="AH36" i="2"/>
  <c r="AG36" i="2"/>
  <c r="AF36" i="2"/>
  <c r="AE36" i="2"/>
  <c r="AQ35" i="2"/>
  <c r="AP35" i="2"/>
  <c r="AO35" i="2"/>
  <c r="AN35" i="2"/>
  <c r="AM35" i="2"/>
  <c r="AL35" i="2"/>
  <c r="AK35" i="2"/>
  <c r="AJ35" i="2"/>
  <c r="AI35" i="2"/>
  <c r="AH35" i="2"/>
  <c r="AG35" i="2"/>
  <c r="AF35" i="2"/>
  <c r="AE35" i="2"/>
  <c r="AC46" i="2"/>
  <c r="AB46" i="2"/>
  <c r="Y46" i="2"/>
  <c r="X46" i="2"/>
  <c r="U46" i="2"/>
  <c r="T46" i="2"/>
  <c r="Q46" i="2"/>
  <c r="AC45" i="2"/>
  <c r="Z45" i="2"/>
  <c r="Y45" i="2"/>
  <c r="V45" i="2"/>
  <c r="U45" i="2"/>
  <c r="R45" i="2"/>
  <c r="Q45" i="2"/>
  <c r="AA44" i="2"/>
  <c r="Z44" i="2"/>
  <c r="W44" i="2"/>
  <c r="V44" i="2"/>
  <c r="S44" i="2"/>
  <c r="R44" i="2"/>
  <c r="AB43" i="2"/>
  <c r="AA43" i="2"/>
  <c r="X43" i="2"/>
  <c r="W43" i="2"/>
  <c r="T43" i="2"/>
  <c r="S43" i="2"/>
  <c r="AC42" i="2"/>
  <c r="AB42" i="2"/>
  <c r="Y42" i="2"/>
  <c r="X42" i="2"/>
  <c r="U42" i="2"/>
  <c r="T42" i="2"/>
  <c r="Q42" i="2"/>
  <c r="AC41" i="2"/>
  <c r="Z41" i="2"/>
  <c r="Y41" i="2"/>
  <c r="V41" i="2"/>
  <c r="U41" i="2"/>
  <c r="R41" i="2"/>
  <c r="Q41" i="2"/>
  <c r="AA40" i="2"/>
  <c r="Z40" i="2"/>
  <c r="W40" i="2"/>
  <c r="V40" i="2"/>
  <c r="S40" i="2"/>
  <c r="R40" i="2"/>
  <c r="AB39" i="2"/>
  <c r="AA39" i="2"/>
  <c r="X39" i="2"/>
  <c r="W39" i="2"/>
  <c r="T39" i="2"/>
  <c r="S39" i="2"/>
  <c r="AC38" i="2"/>
  <c r="AB38" i="2"/>
  <c r="Y38" i="2"/>
  <c r="X38" i="2"/>
  <c r="U38" i="2"/>
  <c r="T38" i="2"/>
  <c r="Q38" i="2"/>
  <c r="AC37" i="2"/>
  <c r="Z37" i="2"/>
  <c r="Y37" i="2"/>
  <c r="V37" i="2"/>
  <c r="U37" i="2"/>
  <c r="R37" i="2"/>
  <c r="Q37" i="2"/>
  <c r="AA36" i="2"/>
  <c r="Z36" i="2"/>
  <c r="W36" i="2"/>
  <c r="V36" i="2"/>
  <c r="S36" i="2"/>
  <c r="R36" i="2"/>
  <c r="AB35" i="2"/>
  <c r="AA35" i="2"/>
  <c r="X35" i="2"/>
  <c r="W35" i="2"/>
  <c r="T35" i="2"/>
  <c r="S35" i="2"/>
  <c r="I34" i="2"/>
  <c r="J34" i="2" s="1"/>
  <c r="K34" i="2" s="1"/>
  <c r="L34" i="2" s="1"/>
  <c r="M34" i="2" s="1"/>
  <c r="N34" i="2" s="1"/>
  <c r="O34" i="2" s="1"/>
  <c r="Q34" i="2" s="1"/>
  <c r="R34" i="2" s="1"/>
  <c r="S34" i="2" s="1"/>
  <c r="T34" i="2" s="1"/>
  <c r="U34" i="2" s="1"/>
  <c r="V34" i="2" s="1"/>
  <c r="W34" i="2" s="1"/>
  <c r="X34" i="2" s="1"/>
  <c r="Y34" i="2" s="1"/>
  <c r="Z34" i="2" s="1"/>
  <c r="AA34" i="2" s="1"/>
  <c r="AB34" i="2" s="1"/>
  <c r="AC34" i="2" s="1"/>
  <c r="AE34" i="2" s="1"/>
  <c r="AF34" i="2" s="1"/>
  <c r="AG34" i="2" s="1"/>
  <c r="AH34" i="2" s="1"/>
  <c r="AI34" i="2" s="1"/>
  <c r="AJ34" i="2" s="1"/>
  <c r="AK34" i="2" s="1"/>
  <c r="AL34" i="2" s="1"/>
  <c r="AM34" i="2" s="1"/>
  <c r="AN34" i="2" s="1"/>
  <c r="AO34" i="2" s="1"/>
  <c r="AP34" i="2" s="1"/>
  <c r="AQ34" i="2" s="1"/>
  <c r="AS34" i="2" s="1"/>
  <c r="AT34" i="2" s="1"/>
  <c r="AU34" i="2" s="1"/>
  <c r="AV34" i="2" s="1"/>
  <c r="AW34" i="2" s="1"/>
  <c r="AX34" i="2" s="1"/>
  <c r="AY34" i="2" s="1"/>
  <c r="AZ34" i="2" s="1"/>
  <c r="BA34" i="2" s="1"/>
  <c r="BB34" i="2" s="1"/>
  <c r="BC34" i="2" s="1"/>
  <c r="BD34" i="2" s="1"/>
  <c r="BE34" i="2" s="1"/>
  <c r="BF34" i="2" s="1"/>
  <c r="E34" i="2"/>
  <c r="F34" i="2" s="1"/>
  <c r="G34" i="2" s="1"/>
  <c r="H34" i="2" s="1"/>
  <c r="D34" i="2"/>
  <c r="N32" i="2"/>
  <c r="O32" i="2" s="1"/>
  <c r="Q32" i="2" s="1"/>
  <c r="R32" i="2" s="1"/>
  <c r="S32" i="2" s="1"/>
  <c r="T32" i="2" s="1"/>
  <c r="U32" i="2" s="1"/>
  <c r="V32" i="2" s="1"/>
  <c r="W32" i="2" s="1"/>
  <c r="X32" i="2" s="1"/>
  <c r="Y32" i="2" s="1"/>
  <c r="Z32" i="2" s="1"/>
  <c r="AA32" i="2" s="1"/>
  <c r="AB32" i="2" s="1"/>
  <c r="AC32" i="2" s="1"/>
  <c r="AE32" i="2" s="1"/>
  <c r="AF32" i="2" s="1"/>
  <c r="AG32" i="2" s="1"/>
  <c r="AH32" i="2" s="1"/>
  <c r="AI32" i="2" s="1"/>
  <c r="AJ32" i="2" s="1"/>
  <c r="AK32" i="2" s="1"/>
  <c r="AL32" i="2" s="1"/>
  <c r="AM32" i="2" s="1"/>
  <c r="AN32" i="2" s="1"/>
  <c r="AO32" i="2" s="1"/>
  <c r="AP32" i="2" s="1"/>
  <c r="AQ32" i="2" s="1"/>
  <c r="AS32" i="2" s="1"/>
  <c r="AT32" i="2" s="1"/>
  <c r="AU32" i="2" s="1"/>
  <c r="AV32" i="2" s="1"/>
  <c r="AW32" i="2" s="1"/>
  <c r="AX32" i="2" s="1"/>
  <c r="AY32" i="2" s="1"/>
  <c r="AZ32" i="2" s="1"/>
  <c r="BA32" i="2" s="1"/>
  <c r="BB32" i="2" s="1"/>
  <c r="BC32" i="2" s="1"/>
  <c r="BD32" i="2" s="1"/>
  <c r="BE32" i="2" s="1"/>
  <c r="BF32" i="2" s="1"/>
  <c r="F32" i="2"/>
  <c r="G32" i="2" s="1"/>
  <c r="H32" i="2" s="1"/>
  <c r="I32" i="2" s="1"/>
  <c r="J32" i="2" s="1"/>
  <c r="K32" i="2" s="1"/>
  <c r="L32" i="2" s="1"/>
  <c r="M32" i="2" s="1"/>
  <c r="E32" i="2"/>
  <c r="D32" i="2"/>
  <c r="F28" i="2"/>
  <c r="O27" i="2"/>
  <c r="N27" i="2"/>
  <c r="M27" i="2"/>
  <c r="L27" i="2"/>
  <c r="K27" i="2"/>
  <c r="J27" i="2"/>
  <c r="I27" i="2"/>
  <c r="H27" i="2"/>
  <c r="G27" i="2"/>
  <c r="F27" i="2"/>
  <c r="E27" i="2"/>
  <c r="D27" i="2"/>
  <c r="C27" i="2"/>
  <c r="O26" i="2"/>
  <c r="N26" i="2"/>
  <c r="M26" i="2"/>
  <c r="L26" i="2"/>
  <c r="K26" i="2"/>
  <c r="J26" i="2"/>
  <c r="I26" i="2"/>
  <c r="H26" i="2"/>
  <c r="G26" i="2"/>
  <c r="F26" i="2"/>
  <c r="E26" i="2"/>
  <c r="D26" i="2"/>
  <c r="C26" i="2"/>
  <c r="O25" i="2"/>
  <c r="N25" i="2"/>
  <c r="M25" i="2"/>
  <c r="L25" i="2"/>
  <c r="K25" i="2"/>
  <c r="J25" i="2"/>
  <c r="I25" i="2"/>
  <c r="H25" i="2"/>
  <c r="G25" i="2"/>
  <c r="F25" i="2"/>
  <c r="E25" i="2"/>
  <c r="D25" i="2"/>
  <c r="C25" i="2"/>
  <c r="O24" i="2"/>
  <c r="N24" i="2"/>
  <c r="M24" i="2"/>
  <c r="L24" i="2"/>
  <c r="K24" i="2"/>
  <c r="J24" i="2"/>
  <c r="I24" i="2"/>
  <c r="H24" i="2"/>
  <c r="G24" i="2"/>
  <c r="F24" i="2"/>
  <c r="E24" i="2"/>
  <c r="D24" i="2"/>
  <c r="C24" i="2"/>
  <c r="O23" i="2"/>
  <c r="N23" i="2"/>
  <c r="M23" i="2"/>
  <c r="L23" i="2"/>
  <c r="K23" i="2"/>
  <c r="J23" i="2"/>
  <c r="I23" i="2"/>
  <c r="H23" i="2"/>
  <c r="G23" i="2"/>
  <c r="F23" i="2"/>
  <c r="E23" i="2"/>
  <c r="D23" i="2"/>
  <c r="C23" i="2"/>
  <c r="O22" i="2"/>
  <c r="N22" i="2"/>
  <c r="M22" i="2"/>
  <c r="L22" i="2"/>
  <c r="K22" i="2"/>
  <c r="J22" i="2"/>
  <c r="I22" i="2"/>
  <c r="H22" i="2"/>
  <c r="G22" i="2"/>
  <c r="F22" i="2"/>
  <c r="E22" i="2"/>
  <c r="D22" i="2"/>
  <c r="C22" i="2"/>
  <c r="O21" i="2"/>
  <c r="N21" i="2"/>
  <c r="M21" i="2"/>
  <c r="L21" i="2"/>
  <c r="K21" i="2"/>
  <c r="J21" i="2"/>
  <c r="I21" i="2"/>
  <c r="H21" i="2"/>
  <c r="G21" i="2"/>
  <c r="F21" i="2"/>
  <c r="E21" i="2"/>
  <c r="D21" i="2"/>
  <c r="C21" i="2"/>
  <c r="O20" i="2"/>
  <c r="N20" i="2"/>
  <c r="M20" i="2"/>
  <c r="L20" i="2"/>
  <c r="K20" i="2"/>
  <c r="J20" i="2"/>
  <c r="I20" i="2"/>
  <c r="H20" i="2"/>
  <c r="G20" i="2"/>
  <c r="F20" i="2"/>
  <c r="E20" i="2"/>
  <c r="D20" i="2"/>
  <c r="C20" i="2"/>
  <c r="O19" i="2"/>
  <c r="N19" i="2"/>
  <c r="M19" i="2"/>
  <c r="L19" i="2"/>
  <c r="K19" i="2"/>
  <c r="J19" i="2"/>
  <c r="I19" i="2"/>
  <c r="H19" i="2"/>
  <c r="G19" i="2"/>
  <c r="F19" i="2"/>
  <c r="E19" i="2"/>
  <c r="D19" i="2"/>
  <c r="C19" i="2"/>
  <c r="O18" i="2"/>
  <c r="N18" i="2"/>
  <c r="M18" i="2"/>
  <c r="L18" i="2"/>
  <c r="K18" i="2"/>
  <c r="J18" i="2"/>
  <c r="I18" i="2"/>
  <c r="H18" i="2"/>
  <c r="G18" i="2"/>
  <c r="F18" i="2"/>
  <c r="E18" i="2"/>
  <c r="D18" i="2"/>
  <c r="C18" i="2"/>
  <c r="O17" i="2"/>
  <c r="N17" i="2"/>
  <c r="M17" i="2"/>
  <c r="L17" i="2"/>
  <c r="K17" i="2"/>
  <c r="J17" i="2"/>
  <c r="I17" i="2"/>
  <c r="H17" i="2"/>
  <c r="G17" i="2"/>
  <c r="F17" i="2"/>
  <c r="E17" i="2"/>
  <c r="D17" i="2"/>
  <c r="C17" i="2"/>
  <c r="O16" i="2"/>
  <c r="N16" i="2"/>
  <c r="N28" i="2" s="1"/>
  <c r="M16" i="2"/>
  <c r="M28" i="2" s="1"/>
  <c r="L16" i="2"/>
  <c r="K16" i="2"/>
  <c r="J16" i="2"/>
  <c r="J28" i="2" s="1"/>
  <c r="I16" i="2"/>
  <c r="H16" i="2"/>
  <c r="G16" i="2"/>
  <c r="G28" i="2" s="1"/>
  <c r="F16" i="2"/>
  <c r="E16" i="2"/>
  <c r="E28" i="2" s="1"/>
  <c r="D16" i="2"/>
  <c r="C16" i="2"/>
  <c r="BF28" i="2"/>
  <c r="BE28" i="2"/>
  <c r="BD28" i="2"/>
  <c r="BC28" i="2"/>
  <c r="BB28" i="2"/>
  <c r="BA28" i="2"/>
  <c r="AZ28" i="2"/>
  <c r="AY28" i="2"/>
  <c r="AX28" i="2"/>
  <c r="AW28" i="2"/>
  <c r="AV28" i="2"/>
  <c r="AU28" i="2"/>
  <c r="AT28" i="2"/>
  <c r="AS28" i="2"/>
  <c r="BF27" i="2"/>
  <c r="BE27" i="2"/>
  <c r="BD27" i="2"/>
  <c r="BC27" i="2"/>
  <c r="BB27" i="2"/>
  <c r="BA27" i="2"/>
  <c r="AZ27" i="2"/>
  <c r="AY27" i="2"/>
  <c r="AX27" i="2"/>
  <c r="AW27" i="2"/>
  <c r="AV27" i="2"/>
  <c r="AU27" i="2"/>
  <c r="AT27" i="2"/>
  <c r="AS27" i="2"/>
  <c r="BF26" i="2"/>
  <c r="BE26" i="2"/>
  <c r="BD26" i="2"/>
  <c r="BC26" i="2"/>
  <c r="BB26" i="2"/>
  <c r="BA26" i="2"/>
  <c r="AZ26" i="2"/>
  <c r="AY26" i="2"/>
  <c r="AX26" i="2"/>
  <c r="AW26" i="2"/>
  <c r="AV26" i="2"/>
  <c r="AU26" i="2"/>
  <c r="AT26" i="2"/>
  <c r="AS26" i="2"/>
  <c r="BF25" i="2"/>
  <c r="BE25" i="2"/>
  <c r="BD25" i="2"/>
  <c r="BC25" i="2"/>
  <c r="BB25" i="2"/>
  <c r="BA25" i="2"/>
  <c r="AZ25" i="2"/>
  <c r="AY25" i="2"/>
  <c r="AX25" i="2"/>
  <c r="AW25" i="2"/>
  <c r="AV25" i="2"/>
  <c r="AU25" i="2"/>
  <c r="AT25" i="2"/>
  <c r="AS25" i="2"/>
  <c r="BF24" i="2"/>
  <c r="BE24" i="2"/>
  <c r="BD24" i="2"/>
  <c r="BC24" i="2"/>
  <c r="BB24" i="2"/>
  <c r="BA24" i="2"/>
  <c r="AZ24" i="2"/>
  <c r="AY24" i="2"/>
  <c r="AX24" i="2"/>
  <c r="AW24" i="2"/>
  <c r="AV24" i="2"/>
  <c r="AU24" i="2"/>
  <c r="AT24" i="2"/>
  <c r="AS24" i="2"/>
  <c r="BF23" i="2"/>
  <c r="BE23" i="2"/>
  <c r="BD23" i="2"/>
  <c r="BC23" i="2"/>
  <c r="BB23" i="2"/>
  <c r="BA23" i="2"/>
  <c r="AZ23" i="2"/>
  <c r="AY23" i="2"/>
  <c r="AX23" i="2"/>
  <c r="AW23" i="2"/>
  <c r="AV23" i="2"/>
  <c r="AU23" i="2"/>
  <c r="AT23" i="2"/>
  <c r="AS23" i="2"/>
  <c r="BF22" i="2"/>
  <c r="BE22" i="2"/>
  <c r="BD22" i="2"/>
  <c r="BC22" i="2"/>
  <c r="BB22" i="2"/>
  <c r="BA22" i="2"/>
  <c r="AZ22" i="2"/>
  <c r="AY22" i="2"/>
  <c r="AX22" i="2"/>
  <c r="AW22" i="2"/>
  <c r="AV22" i="2"/>
  <c r="AU22" i="2"/>
  <c r="AT22" i="2"/>
  <c r="AS22" i="2"/>
  <c r="BF21" i="2"/>
  <c r="BE21" i="2"/>
  <c r="BD21" i="2"/>
  <c r="BC21" i="2"/>
  <c r="BB21" i="2"/>
  <c r="BA21" i="2"/>
  <c r="AZ21" i="2"/>
  <c r="AY21" i="2"/>
  <c r="AX21" i="2"/>
  <c r="AW21" i="2"/>
  <c r="AV21" i="2"/>
  <c r="AU21" i="2"/>
  <c r="AT21" i="2"/>
  <c r="AS21" i="2"/>
  <c r="BF20" i="2"/>
  <c r="BE20" i="2"/>
  <c r="BD20" i="2"/>
  <c r="BC20" i="2"/>
  <c r="BB20" i="2"/>
  <c r="BA20" i="2"/>
  <c r="AZ20" i="2"/>
  <c r="AY20" i="2"/>
  <c r="AX20" i="2"/>
  <c r="AW20" i="2"/>
  <c r="AV20" i="2"/>
  <c r="AU20" i="2"/>
  <c r="AT20" i="2"/>
  <c r="AS20" i="2"/>
  <c r="BF19" i="2"/>
  <c r="BE19" i="2"/>
  <c r="BD19" i="2"/>
  <c r="BC19" i="2"/>
  <c r="BB19" i="2"/>
  <c r="BA19" i="2"/>
  <c r="AZ19" i="2"/>
  <c r="AY19" i="2"/>
  <c r="AX19" i="2"/>
  <c r="AW19" i="2"/>
  <c r="AV19" i="2"/>
  <c r="AU19" i="2"/>
  <c r="AT19" i="2"/>
  <c r="AS19" i="2"/>
  <c r="BF18" i="2"/>
  <c r="BE18" i="2"/>
  <c r="BD18" i="2"/>
  <c r="BC18" i="2"/>
  <c r="BB18" i="2"/>
  <c r="BA18" i="2"/>
  <c r="AZ18" i="2"/>
  <c r="AY18" i="2"/>
  <c r="AX18" i="2"/>
  <c r="AW18" i="2"/>
  <c r="AV18" i="2"/>
  <c r="AU18" i="2"/>
  <c r="AT18" i="2"/>
  <c r="AS18" i="2"/>
  <c r="BF17" i="2"/>
  <c r="BE17" i="2"/>
  <c r="BD17" i="2"/>
  <c r="BC17" i="2"/>
  <c r="BB17" i="2"/>
  <c r="BA17" i="2"/>
  <c r="AZ17" i="2"/>
  <c r="AY17" i="2"/>
  <c r="AX17" i="2"/>
  <c r="AW17" i="2"/>
  <c r="AV17" i="2"/>
  <c r="AU17" i="2"/>
  <c r="AT17" i="2"/>
  <c r="AS17" i="2"/>
  <c r="BF16" i="2"/>
  <c r="BE16" i="2"/>
  <c r="BD16" i="2"/>
  <c r="BC16" i="2"/>
  <c r="BB16" i="2"/>
  <c r="BA16" i="2"/>
  <c r="AZ16" i="2"/>
  <c r="AY16" i="2"/>
  <c r="AX16" i="2"/>
  <c r="AW16" i="2"/>
  <c r="AV16" i="2"/>
  <c r="AU16" i="2"/>
  <c r="AT16" i="2"/>
  <c r="AS16" i="2"/>
  <c r="AQ28" i="2"/>
  <c r="AP28" i="2"/>
  <c r="AO28" i="2"/>
  <c r="AN28" i="2"/>
  <c r="AM28" i="2"/>
  <c r="AL28" i="2"/>
  <c r="AK28" i="2"/>
  <c r="AJ28" i="2"/>
  <c r="AI28" i="2"/>
  <c r="AH28" i="2"/>
  <c r="AG28" i="2"/>
  <c r="AF28" i="2"/>
  <c r="AE28" i="2"/>
  <c r="AQ27" i="2"/>
  <c r="AP27" i="2"/>
  <c r="AO27" i="2"/>
  <c r="AN27" i="2"/>
  <c r="AM27" i="2"/>
  <c r="AL27" i="2"/>
  <c r="AK27" i="2"/>
  <c r="AJ27" i="2"/>
  <c r="AI27" i="2"/>
  <c r="AH27" i="2"/>
  <c r="AG27" i="2"/>
  <c r="AF27" i="2"/>
  <c r="AE27" i="2"/>
  <c r="AQ26" i="2"/>
  <c r="AP26" i="2"/>
  <c r="AO26" i="2"/>
  <c r="AN26" i="2"/>
  <c r="AM26" i="2"/>
  <c r="AL26" i="2"/>
  <c r="AK26" i="2"/>
  <c r="AJ26" i="2"/>
  <c r="AI26" i="2"/>
  <c r="AH26" i="2"/>
  <c r="AG26" i="2"/>
  <c r="AF26" i="2"/>
  <c r="AE26" i="2"/>
  <c r="AQ25" i="2"/>
  <c r="AP25" i="2"/>
  <c r="AO25" i="2"/>
  <c r="AN25" i="2"/>
  <c r="AM25" i="2"/>
  <c r="AL25" i="2"/>
  <c r="AK25" i="2"/>
  <c r="AJ25" i="2"/>
  <c r="AI25" i="2"/>
  <c r="AH25" i="2"/>
  <c r="AG25" i="2"/>
  <c r="AF25" i="2"/>
  <c r="AE25" i="2"/>
  <c r="AQ24" i="2"/>
  <c r="AP24" i="2"/>
  <c r="AO24" i="2"/>
  <c r="AN24" i="2"/>
  <c r="AM24" i="2"/>
  <c r="AL24" i="2"/>
  <c r="AK24" i="2"/>
  <c r="AJ24" i="2"/>
  <c r="AI24" i="2"/>
  <c r="AH24" i="2"/>
  <c r="AG24" i="2"/>
  <c r="AF24" i="2"/>
  <c r="AE24" i="2"/>
  <c r="AQ23" i="2"/>
  <c r="AP23" i="2"/>
  <c r="AO23" i="2"/>
  <c r="AN23" i="2"/>
  <c r="AM23" i="2"/>
  <c r="AL23" i="2"/>
  <c r="AK23" i="2"/>
  <c r="AJ23" i="2"/>
  <c r="AI23" i="2"/>
  <c r="AH23" i="2"/>
  <c r="AG23" i="2"/>
  <c r="AF23" i="2"/>
  <c r="AE23" i="2"/>
  <c r="AQ22" i="2"/>
  <c r="AP22" i="2"/>
  <c r="AO22" i="2"/>
  <c r="AN22" i="2"/>
  <c r="AM22" i="2"/>
  <c r="AL22" i="2"/>
  <c r="AK22" i="2"/>
  <c r="AJ22" i="2"/>
  <c r="AI22" i="2"/>
  <c r="AH22" i="2"/>
  <c r="AG22" i="2"/>
  <c r="AF22" i="2"/>
  <c r="AE22" i="2"/>
  <c r="AQ21" i="2"/>
  <c r="AP21" i="2"/>
  <c r="AO21" i="2"/>
  <c r="AN21" i="2"/>
  <c r="AM21" i="2"/>
  <c r="AL21" i="2"/>
  <c r="AK21" i="2"/>
  <c r="AJ21" i="2"/>
  <c r="AI21" i="2"/>
  <c r="AH21" i="2"/>
  <c r="AG21" i="2"/>
  <c r="AF21" i="2"/>
  <c r="AE21" i="2"/>
  <c r="AQ20" i="2"/>
  <c r="AP20" i="2"/>
  <c r="AO20" i="2"/>
  <c r="AN20" i="2"/>
  <c r="AM20" i="2"/>
  <c r="AL20" i="2"/>
  <c r="AK20" i="2"/>
  <c r="AJ20" i="2"/>
  <c r="AI20" i="2"/>
  <c r="AH20" i="2"/>
  <c r="AG20" i="2"/>
  <c r="AF20" i="2"/>
  <c r="AE20" i="2"/>
  <c r="AQ19" i="2"/>
  <c r="AP19" i="2"/>
  <c r="AO19" i="2"/>
  <c r="AN19" i="2"/>
  <c r="AM19" i="2"/>
  <c r="AL19" i="2"/>
  <c r="AK19" i="2"/>
  <c r="AJ19" i="2"/>
  <c r="AI19" i="2"/>
  <c r="AH19" i="2"/>
  <c r="AG19" i="2"/>
  <c r="AF19" i="2"/>
  <c r="AE19" i="2"/>
  <c r="AQ18" i="2"/>
  <c r="AP18" i="2"/>
  <c r="AO18" i="2"/>
  <c r="AN18" i="2"/>
  <c r="AM18" i="2"/>
  <c r="AL18" i="2"/>
  <c r="AK18" i="2"/>
  <c r="AJ18" i="2"/>
  <c r="AI18" i="2"/>
  <c r="AH18" i="2"/>
  <c r="AG18" i="2"/>
  <c r="AF18" i="2"/>
  <c r="AE18" i="2"/>
  <c r="AQ17" i="2"/>
  <c r="AP17" i="2"/>
  <c r="AO17" i="2"/>
  <c r="AN17" i="2"/>
  <c r="AM17" i="2"/>
  <c r="AL17" i="2"/>
  <c r="AK17" i="2"/>
  <c r="AJ17" i="2"/>
  <c r="AI17" i="2"/>
  <c r="AH17" i="2"/>
  <c r="AG17" i="2"/>
  <c r="AF17" i="2"/>
  <c r="AE17" i="2"/>
  <c r="AQ16" i="2"/>
  <c r="AP16" i="2"/>
  <c r="AO16" i="2"/>
  <c r="AN16" i="2"/>
  <c r="AM16" i="2"/>
  <c r="AL16" i="2"/>
  <c r="AK16" i="2"/>
  <c r="AJ16" i="2"/>
  <c r="AI16" i="2"/>
  <c r="AH16" i="2"/>
  <c r="AG16" i="2"/>
  <c r="AF16" i="2"/>
  <c r="AE16" i="2"/>
  <c r="AC28" i="2"/>
  <c r="AB28" i="2"/>
  <c r="AA28" i="2"/>
  <c r="Z28" i="2"/>
  <c r="Y28" i="2"/>
  <c r="X28" i="2"/>
  <c r="W28" i="2"/>
  <c r="V28" i="2"/>
  <c r="U28" i="2"/>
  <c r="T28" i="2"/>
  <c r="S28" i="2"/>
  <c r="R28" i="2"/>
  <c r="Q28" i="2"/>
  <c r="AC27" i="2"/>
  <c r="AB27" i="2"/>
  <c r="AA27" i="2"/>
  <c r="Z27" i="2"/>
  <c r="Y27" i="2"/>
  <c r="X27" i="2"/>
  <c r="W27" i="2"/>
  <c r="V27" i="2"/>
  <c r="U27" i="2"/>
  <c r="T27" i="2"/>
  <c r="S27" i="2"/>
  <c r="R27" i="2"/>
  <c r="Q27" i="2"/>
  <c r="AC26" i="2"/>
  <c r="AB26" i="2"/>
  <c r="AA26" i="2"/>
  <c r="Z26" i="2"/>
  <c r="Y26" i="2"/>
  <c r="X26" i="2"/>
  <c r="W26" i="2"/>
  <c r="V26" i="2"/>
  <c r="U26" i="2"/>
  <c r="T26" i="2"/>
  <c r="S26" i="2"/>
  <c r="R26" i="2"/>
  <c r="Q26" i="2"/>
  <c r="AC25" i="2"/>
  <c r="AB25" i="2"/>
  <c r="AA25" i="2"/>
  <c r="Z25" i="2"/>
  <c r="Y25" i="2"/>
  <c r="X25" i="2"/>
  <c r="W25" i="2"/>
  <c r="V25" i="2"/>
  <c r="U25" i="2"/>
  <c r="T25" i="2"/>
  <c r="S25" i="2"/>
  <c r="R25" i="2"/>
  <c r="Q25" i="2"/>
  <c r="AC24" i="2"/>
  <c r="AB24" i="2"/>
  <c r="AA24" i="2"/>
  <c r="Z24" i="2"/>
  <c r="Y24" i="2"/>
  <c r="X24" i="2"/>
  <c r="W24" i="2"/>
  <c r="V24" i="2"/>
  <c r="U24" i="2"/>
  <c r="T24" i="2"/>
  <c r="S24" i="2"/>
  <c r="R24" i="2"/>
  <c r="Q24" i="2"/>
  <c r="AC23" i="2"/>
  <c r="AB23" i="2"/>
  <c r="AA23" i="2"/>
  <c r="Z23" i="2"/>
  <c r="Y23" i="2"/>
  <c r="X23" i="2"/>
  <c r="W23" i="2"/>
  <c r="V23" i="2"/>
  <c r="U23" i="2"/>
  <c r="T23" i="2"/>
  <c r="S23" i="2"/>
  <c r="R23" i="2"/>
  <c r="Q23" i="2"/>
  <c r="AC22" i="2"/>
  <c r="AB22" i="2"/>
  <c r="AA22" i="2"/>
  <c r="Z22" i="2"/>
  <c r="Y22" i="2"/>
  <c r="X22" i="2"/>
  <c r="W22" i="2"/>
  <c r="V22" i="2"/>
  <c r="U22" i="2"/>
  <c r="T22" i="2"/>
  <c r="S22" i="2"/>
  <c r="R22" i="2"/>
  <c r="Q22" i="2"/>
  <c r="AC21" i="2"/>
  <c r="AB21" i="2"/>
  <c r="AA21" i="2"/>
  <c r="Z21" i="2"/>
  <c r="Y21" i="2"/>
  <c r="X21" i="2"/>
  <c r="W21" i="2"/>
  <c r="V21" i="2"/>
  <c r="U21" i="2"/>
  <c r="T21" i="2"/>
  <c r="S21" i="2"/>
  <c r="R21" i="2"/>
  <c r="Q21" i="2"/>
  <c r="AC20" i="2"/>
  <c r="AB20" i="2"/>
  <c r="AA20" i="2"/>
  <c r="Z20" i="2"/>
  <c r="Y20" i="2"/>
  <c r="X20" i="2"/>
  <c r="W20" i="2"/>
  <c r="V20" i="2"/>
  <c r="U20" i="2"/>
  <c r="T20" i="2"/>
  <c r="S20" i="2"/>
  <c r="R20" i="2"/>
  <c r="Q20" i="2"/>
  <c r="AC19" i="2"/>
  <c r="AB19" i="2"/>
  <c r="AA19" i="2"/>
  <c r="Z19" i="2"/>
  <c r="Y19" i="2"/>
  <c r="X19" i="2"/>
  <c r="W19" i="2"/>
  <c r="V19" i="2"/>
  <c r="U19" i="2"/>
  <c r="T19" i="2"/>
  <c r="S19" i="2"/>
  <c r="R19" i="2"/>
  <c r="Q19" i="2"/>
  <c r="AC18" i="2"/>
  <c r="AB18" i="2"/>
  <c r="AA18" i="2"/>
  <c r="Z18" i="2"/>
  <c r="Y18" i="2"/>
  <c r="X18" i="2"/>
  <c r="W18" i="2"/>
  <c r="V18" i="2"/>
  <c r="U18" i="2"/>
  <c r="T18" i="2"/>
  <c r="S18" i="2"/>
  <c r="R18" i="2"/>
  <c r="Q18" i="2"/>
  <c r="AC17" i="2"/>
  <c r="AB17" i="2"/>
  <c r="AA17" i="2"/>
  <c r="Z17" i="2"/>
  <c r="Y17" i="2"/>
  <c r="X17" i="2"/>
  <c r="W17" i="2"/>
  <c r="V17" i="2"/>
  <c r="U17" i="2"/>
  <c r="T17" i="2"/>
  <c r="S17" i="2"/>
  <c r="R17" i="2"/>
  <c r="Q17" i="2"/>
  <c r="AC16" i="2"/>
  <c r="AB16" i="2"/>
  <c r="AA16" i="2"/>
  <c r="Z16" i="2"/>
  <c r="Y16" i="2"/>
  <c r="X16" i="2"/>
  <c r="W16" i="2"/>
  <c r="V16" i="2"/>
  <c r="U16" i="2"/>
  <c r="T16" i="2"/>
  <c r="S16" i="2"/>
  <c r="R16" i="2"/>
  <c r="Q16" i="2"/>
  <c r="G15" i="2"/>
  <c r="H15" i="2" s="1"/>
  <c r="I15" i="2" s="1"/>
  <c r="J15" i="2" s="1"/>
  <c r="K15" i="2" s="1"/>
  <c r="L15" i="2" s="1"/>
  <c r="M15" i="2" s="1"/>
  <c r="N15" i="2" s="1"/>
  <c r="O15" i="2" s="1"/>
  <c r="Q15" i="2" s="1"/>
  <c r="R15" i="2" s="1"/>
  <c r="S15" i="2" s="1"/>
  <c r="T15" i="2" s="1"/>
  <c r="U15" i="2" s="1"/>
  <c r="V15" i="2" s="1"/>
  <c r="W15" i="2" s="1"/>
  <c r="X15" i="2" s="1"/>
  <c r="Y15" i="2" s="1"/>
  <c r="Z15" i="2" s="1"/>
  <c r="AA15" i="2" s="1"/>
  <c r="AB15" i="2" s="1"/>
  <c r="AC15" i="2" s="1"/>
  <c r="AE15" i="2" s="1"/>
  <c r="AF15" i="2" s="1"/>
  <c r="AG15" i="2" s="1"/>
  <c r="AH15" i="2" s="1"/>
  <c r="AI15" i="2" s="1"/>
  <c r="AJ15" i="2" s="1"/>
  <c r="AK15" i="2" s="1"/>
  <c r="AL15" i="2" s="1"/>
  <c r="AM15" i="2" s="1"/>
  <c r="AN15" i="2" s="1"/>
  <c r="AO15" i="2" s="1"/>
  <c r="AP15" i="2" s="1"/>
  <c r="AQ15" i="2" s="1"/>
  <c r="AS15" i="2" s="1"/>
  <c r="AT15" i="2" s="1"/>
  <c r="AU15" i="2" s="1"/>
  <c r="AV15" i="2" s="1"/>
  <c r="AW15" i="2" s="1"/>
  <c r="AX15" i="2" s="1"/>
  <c r="AY15" i="2" s="1"/>
  <c r="AZ15" i="2" s="1"/>
  <c r="BA15" i="2" s="1"/>
  <c r="BB15" i="2" s="1"/>
  <c r="BC15" i="2" s="1"/>
  <c r="BD15" i="2" s="1"/>
  <c r="BE15" i="2" s="1"/>
  <c r="BF15" i="2" s="1"/>
  <c r="F15" i="2"/>
  <c r="E15" i="2"/>
  <c r="D15" i="2"/>
  <c r="G14" i="2"/>
  <c r="H14" i="2" s="1"/>
  <c r="I14" i="2" s="1"/>
  <c r="J14" i="2" s="1"/>
  <c r="K14" i="2" s="1"/>
  <c r="L14" i="2" s="1"/>
  <c r="M14" i="2" s="1"/>
  <c r="N14" i="2" s="1"/>
  <c r="O14" i="2" s="1"/>
  <c r="Q14" i="2" s="1"/>
  <c r="R14" i="2" s="1"/>
  <c r="S14" i="2" s="1"/>
  <c r="T14" i="2" s="1"/>
  <c r="U14" i="2" s="1"/>
  <c r="V14" i="2" s="1"/>
  <c r="W14" i="2" s="1"/>
  <c r="X14" i="2" s="1"/>
  <c r="Y14" i="2" s="1"/>
  <c r="Z14" i="2" s="1"/>
  <c r="AA14" i="2" s="1"/>
  <c r="AB14" i="2" s="1"/>
  <c r="AC14" i="2" s="1"/>
  <c r="AE14" i="2" s="1"/>
  <c r="AF14" i="2" s="1"/>
  <c r="AG14" i="2" s="1"/>
  <c r="AH14" i="2" s="1"/>
  <c r="AI14" i="2" s="1"/>
  <c r="AJ14" i="2" s="1"/>
  <c r="AK14" i="2" s="1"/>
  <c r="AL14" i="2" s="1"/>
  <c r="AM14" i="2" s="1"/>
  <c r="AN14" i="2" s="1"/>
  <c r="AO14" i="2" s="1"/>
  <c r="AP14" i="2" s="1"/>
  <c r="AQ14" i="2" s="1"/>
  <c r="AS14" i="2" s="1"/>
  <c r="AT14" i="2" s="1"/>
  <c r="AU14" i="2" s="1"/>
  <c r="AV14" i="2" s="1"/>
  <c r="AW14" i="2" s="1"/>
  <c r="AX14" i="2" s="1"/>
  <c r="AY14" i="2" s="1"/>
  <c r="AZ14" i="2" s="1"/>
  <c r="BA14" i="2" s="1"/>
  <c r="BB14" i="2" s="1"/>
  <c r="BC14" i="2" s="1"/>
  <c r="BD14" i="2" s="1"/>
  <c r="BE14" i="2" s="1"/>
  <c r="BF14" i="2" s="1"/>
  <c r="F14" i="2"/>
  <c r="E14" i="2"/>
  <c r="D14" i="2"/>
  <c r="BK9" i="2"/>
  <c r="BJ9" i="2"/>
  <c r="BI9" i="2"/>
  <c r="BH9" i="2"/>
  <c r="BG9" i="2"/>
  <c r="BF9" i="2"/>
  <c r="BE9" i="2"/>
  <c r="BD9" i="2"/>
  <c r="BC9" i="2"/>
  <c r="BB9" i="2"/>
  <c r="BA9" i="2"/>
  <c r="AZ9" i="2"/>
  <c r="AY9" i="2"/>
  <c r="AX9" i="2"/>
  <c r="AW9" i="2"/>
  <c r="AV9" i="2"/>
  <c r="AU9" i="2"/>
  <c r="AT9" i="2"/>
  <c r="AS9" i="2"/>
  <c r="AR9" i="2"/>
  <c r="AQ9" i="2"/>
  <c r="AP9" i="2"/>
  <c r="AO9" i="2"/>
  <c r="AN9" i="2"/>
  <c r="AM9" i="2"/>
  <c r="AL9" i="2"/>
  <c r="AK9" i="2"/>
  <c r="AJ9" i="2"/>
  <c r="AI9" i="2"/>
  <c r="AH9" i="2"/>
  <c r="AG9" i="2"/>
  <c r="AF9" i="2"/>
  <c r="AE9" i="2"/>
  <c r="AD9" i="2"/>
  <c r="AC9" i="2"/>
  <c r="AB9" i="2"/>
  <c r="AA9" i="2"/>
  <c r="Z9" i="2"/>
  <c r="Y9" i="2"/>
  <c r="X9" i="2"/>
  <c r="W9" i="2"/>
  <c r="V9" i="2"/>
  <c r="U9" i="2"/>
  <c r="T9" i="2"/>
  <c r="S9" i="2"/>
  <c r="R9" i="2"/>
  <c r="Q9" i="2"/>
  <c r="P9" i="2"/>
  <c r="O9" i="2"/>
  <c r="N9" i="2"/>
  <c r="M9" i="2"/>
  <c r="L9" i="2"/>
  <c r="K9" i="2"/>
  <c r="J9" i="2"/>
  <c r="I9" i="2"/>
  <c r="H9" i="2"/>
  <c r="G9" i="2"/>
  <c r="F9" i="2"/>
  <c r="E9" i="2"/>
  <c r="D9" i="2"/>
  <c r="C9" i="2"/>
  <c r="BK8" i="2"/>
  <c r="M7" i="2"/>
  <c r="N7" i="2" s="1"/>
  <c r="O7" i="2" s="1"/>
  <c r="Q7" i="2" s="1"/>
  <c r="R7" i="2" s="1"/>
  <c r="S7" i="2" s="1"/>
  <c r="T7" i="2" s="1"/>
  <c r="U7" i="2" s="1"/>
  <c r="V7" i="2" s="1"/>
  <c r="W7" i="2" s="1"/>
  <c r="X7" i="2" s="1"/>
  <c r="Y7" i="2" s="1"/>
  <c r="Z7" i="2" s="1"/>
  <c r="AA7" i="2" s="1"/>
  <c r="AB7" i="2" s="1"/>
  <c r="AC7" i="2" s="1"/>
  <c r="AE7" i="2" s="1"/>
  <c r="AF7" i="2" s="1"/>
  <c r="AG7" i="2" s="1"/>
  <c r="AH7" i="2" s="1"/>
  <c r="AI7" i="2" s="1"/>
  <c r="AJ7" i="2" s="1"/>
  <c r="AK7" i="2" s="1"/>
  <c r="AL7" i="2" s="1"/>
  <c r="AM7" i="2" s="1"/>
  <c r="AN7" i="2" s="1"/>
  <c r="AO7" i="2" s="1"/>
  <c r="AP7" i="2" s="1"/>
  <c r="AQ7" i="2" s="1"/>
  <c r="AS7" i="2" s="1"/>
  <c r="AT7" i="2" s="1"/>
  <c r="AU7" i="2" s="1"/>
  <c r="AV7" i="2" s="1"/>
  <c r="AW7" i="2" s="1"/>
  <c r="AX7" i="2" s="1"/>
  <c r="AY7" i="2" s="1"/>
  <c r="AZ7" i="2" s="1"/>
  <c r="BA7" i="2" s="1"/>
  <c r="BB7" i="2" s="1"/>
  <c r="BC7" i="2" s="1"/>
  <c r="BD7" i="2" s="1"/>
  <c r="BE7" i="2" s="1"/>
  <c r="BF7" i="2" s="1"/>
  <c r="H7" i="2"/>
  <c r="I7" i="2" s="1"/>
  <c r="J7" i="2" s="1"/>
  <c r="K7" i="2" s="1"/>
  <c r="L7" i="2" s="1"/>
  <c r="D7" i="2"/>
  <c r="E7" i="2" s="1"/>
  <c r="F7" i="2" s="1"/>
  <c r="G7" i="2" s="1"/>
  <c r="BK5" i="2"/>
  <c r="D4" i="2"/>
  <c r="E4" i="2" s="1"/>
  <c r="F4" i="2" s="1"/>
  <c r="G4" i="2" s="1"/>
  <c r="H4" i="2" s="1"/>
  <c r="I4" i="2" s="1"/>
  <c r="J4" i="2" s="1"/>
  <c r="K4" i="2" s="1"/>
  <c r="L4" i="2" s="1"/>
  <c r="M4" i="2" s="1"/>
  <c r="N4" i="2" s="1"/>
  <c r="O4" i="2" s="1"/>
  <c r="Q4" i="2" s="1"/>
  <c r="R4" i="2" s="1"/>
  <c r="S4" i="2" s="1"/>
  <c r="T4" i="2" s="1"/>
  <c r="U4" i="2" s="1"/>
  <c r="V4" i="2" s="1"/>
  <c r="W4" i="2" s="1"/>
  <c r="X4" i="2" s="1"/>
  <c r="Y4" i="2" s="1"/>
  <c r="Z4" i="2" s="1"/>
  <c r="AA4" i="2" s="1"/>
  <c r="AB4" i="2" s="1"/>
  <c r="AC4" i="2" s="1"/>
  <c r="AE4" i="2" s="1"/>
  <c r="AF4" i="2" s="1"/>
  <c r="AG4" i="2" s="1"/>
  <c r="AH4" i="2" s="1"/>
  <c r="AI4" i="2" s="1"/>
  <c r="AJ4" i="2" s="1"/>
  <c r="AK4" i="2" s="1"/>
  <c r="AL4" i="2" s="1"/>
  <c r="AM4" i="2" s="1"/>
  <c r="AN4" i="2" s="1"/>
  <c r="AO4" i="2" s="1"/>
  <c r="AP4" i="2" s="1"/>
  <c r="AQ4" i="2" s="1"/>
  <c r="AS4" i="2" s="1"/>
  <c r="AT4" i="2" s="1"/>
  <c r="AU4" i="2" s="1"/>
  <c r="AV4" i="2" s="1"/>
  <c r="AW4" i="2" s="1"/>
  <c r="AX4" i="2" s="1"/>
  <c r="AY4" i="2" s="1"/>
  <c r="AZ4" i="2" s="1"/>
  <c r="BA4" i="2" s="1"/>
  <c r="BB4" i="2" s="1"/>
  <c r="BC4" i="2" s="1"/>
  <c r="BD4" i="2" s="1"/>
  <c r="BE4" i="2" s="1"/>
  <c r="BF4" i="2" s="1"/>
  <c r="R3" i="2"/>
  <c r="S3" i="2" s="1"/>
  <c r="T3" i="2" s="1"/>
  <c r="U3" i="2" s="1"/>
  <c r="V3" i="2" s="1"/>
  <c r="W3" i="2" s="1"/>
  <c r="X3" i="2" s="1"/>
  <c r="Y3" i="2" s="1"/>
  <c r="Z3" i="2" s="1"/>
  <c r="AA3" i="2" s="1"/>
  <c r="AB3" i="2" s="1"/>
  <c r="AC3" i="2" s="1"/>
  <c r="AE3" i="2" s="1"/>
  <c r="AF3" i="2" s="1"/>
  <c r="AG3" i="2" s="1"/>
  <c r="AH3" i="2" s="1"/>
  <c r="AI3" i="2" s="1"/>
  <c r="AJ3" i="2" s="1"/>
  <c r="AK3" i="2" s="1"/>
  <c r="AL3" i="2" s="1"/>
  <c r="AM3" i="2" s="1"/>
  <c r="AN3" i="2" s="1"/>
  <c r="AO3" i="2" s="1"/>
  <c r="AP3" i="2" s="1"/>
  <c r="AQ3" i="2" s="1"/>
  <c r="AS3" i="2" s="1"/>
  <c r="AT3" i="2" s="1"/>
  <c r="AU3" i="2" s="1"/>
  <c r="AV3" i="2" s="1"/>
  <c r="AW3" i="2" s="1"/>
  <c r="AX3" i="2" s="1"/>
  <c r="AY3" i="2" s="1"/>
  <c r="AZ3" i="2" s="1"/>
  <c r="BA3" i="2" s="1"/>
  <c r="L3" i="2"/>
  <c r="M3" i="2" s="1"/>
  <c r="N3" i="2" s="1"/>
  <c r="O3" i="2" s="1"/>
  <c r="Q3" i="2" s="1"/>
  <c r="G3" i="2"/>
  <c r="H3" i="2" s="1"/>
  <c r="I3" i="2" s="1"/>
  <c r="J3" i="2" s="1"/>
  <c r="K3" i="2" s="1"/>
  <c r="F3" i="2"/>
  <c r="E53" i="1"/>
  <c r="F53" i="1" s="1"/>
  <c r="G53" i="1" s="1"/>
  <c r="H53" i="1" s="1"/>
  <c r="I53" i="1" s="1"/>
  <c r="J53" i="1" s="1"/>
  <c r="K53" i="1" s="1"/>
  <c r="L53" i="1" s="1"/>
  <c r="M53" i="1" s="1"/>
  <c r="N53" i="1" s="1"/>
  <c r="P53" i="1" s="1"/>
  <c r="Q53" i="1" s="1"/>
  <c r="R53" i="1" s="1"/>
  <c r="S53" i="1" s="1"/>
  <c r="T53" i="1" s="1"/>
  <c r="U53" i="1" s="1"/>
  <c r="V53" i="1" s="1"/>
  <c r="W53" i="1" s="1"/>
  <c r="X53" i="1" s="1"/>
  <c r="Y53" i="1" s="1"/>
  <c r="Z53" i="1" s="1"/>
  <c r="AA53" i="1" s="1"/>
  <c r="AB53" i="1" s="1"/>
  <c r="AD53" i="1" s="1"/>
  <c r="AE53" i="1" s="1"/>
  <c r="AF53" i="1" s="1"/>
  <c r="AG53" i="1" s="1"/>
  <c r="AH53" i="1" s="1"/>
  <c r="AI53" i="1" s="1"/>
  <c r="AJ53" i="1" s="1"/>
  <c r="AK53" i="1" s="1"/>
  <c r="AL53" i="1" s="1"/>
  <c r="AM53" i="1" s="1"/>
  <c r="AN53" i="1" s="1"/>
  <c r="AO53" i="1" s="1"/>
  <c r="AP53" i="1" s="1"/>
  <c r="AR53" i="1" s="1"/>
  <c r="AS53" i="1" s="1"/>
  <c r="AT53" i="1" s="1"/>
  <c r="AU53" i="1" s="1"/>
  <c r="AV53" i="1" s="1"/>
  <c r="AW53" i="1" s="1"/>
  <c r="AX53" i="1" s="1"/>
  <c r="AY53" i="1" s="1"/>
  <c r="AZ53" i="1" s="1"/>
  <c r="BA53" i="1" s="1"/>
  <c r="BB53" i="1" s="1"/>
  <c r="BC53" i="1" s="1"/>
  <c r="BD53" i="1" s="1"/>
  <c r="BE53" i="1" s="1"/>
  <c r="D53" i="1"/>
  <c r="D52" i="1"/>
  <c r="E52" i="1" s="1"/>
  <c r="F52" i="1" s="1"/>
  <c r="G52" i="1" s="1"/>
  <c r="H52" i="1" s="1"/>
  <c r="I52" i="1" s="1"/>
  <c r="J52" i="1" s="1"/>
  <c r="K52" i="1" s="1"/>
  <c r="L52" i="1" s="1"/>
  <c r="M52" i="1" s="1"/>
  <c r="N52" i="1" s="1"/>
  <c r="P52" i="1" s="1"/>
  <c r="Q52" i="1" s="1"/>
  <c r="R52" i="1" s="1"/>
  <c r="S52" i="1" s="1"/>
  <c r="T52" i="1" s="1"/>
  <c r="U52" i="1" s="1"/>
  <c r="V52" i="1" s="1"/>
  <c r="W52" i="1" s="1"/>
  <c r="X52" i="1" s="1"/>
  <c r="Y52" i="1" s="1"/>
  <c r="Z52" i="1" s="1"/>
  <c r="AA52" i="1" s="1"/>
  <c r="AB52" i="1" s="1"/>
  <c r="AD52" i="1" s="1"/>
  <c r="AE52" i="1" s="1"/>
  <c r="AF52" i="1" s="1"/>
  <c r="AG52" i="1" s="1"/>
  <c r="AH52" i="1" s="1"/>
  <c r="AI52" i="1" s="1"/>
  <c r="AJ52" i="1" s="1"/>
  <c r="AK52" i="1" s="1"/>
  <c r="AL52" i="1" s="1"/>
  <c r="AM52" i="1" s="1"/>
  <c r="AN52" i="1" s="1"/>
  <c r="AO52" i="1" s="1"/>
  <c r="AP52" i="1" s="1"/>
  <c r="AR52" i="1" s="1"/>
  <c r="AS52" i="1" s="1"/>
  <c r="AT52" i="1" s="1"/>
  <c r="AU52" i="1" s="1"/>
  <c r="AV52" i="1" s="1"/>
  <c r="AW52" i="1" s="1"/>
  <c r="AX52" i="1" s="1"/>
  <c r="AY52" i="1" s="1"/>
  <c r="AZ52" i="1" s="1"/>
  <c r="BA52" i="1" s="1"/>
  <c r="BB52" i="1" s="1"/>
  <c r="BC52" i="1" s="1"/>
  <c r="BD52" i="1" s="1"/>
  <c r="BE52" i="1" s="1"/>
  <c r="G51" i="1"/>
  <c r="H51" i="1" s="1"/>
  <c r="I51" i="1" s="1"/>
  <c r="J51" i="1" s="1"/>
  <c r="K51" i="1" s="1"/>
  <c r="L51" i="1" s="1"/>
  <c r="M51" i="1" s="1"/>
  <c r="N51" i="1" s="1"/>
  <c r="P51" i="1" s="1"/>
  <c r="Q51" i="1" s="1"/>
  <c r="R51" i="1" s="1"/>
  <c r="S51" i="1" s="1"/>
  <c r="T51" i="1" s="1"/>
  <c r="U51" i="1" s="1"/>
  <c r="V51" i="1" s="1"/>
  <c r="W51" i="1" s="1"/>
  <c r="X51" i="1" s="1"/>
  <c r="Y51" i="1" s="1"/>
  <c r="Z51" i="1" s="1"/>
  <c r="AA51" i="1" s="1"/>
  <c r="AB51" i="1" s="1"/>
  <c r="AD51" i="1" s="1"/>
  <c r="AE51" i="1" s="1"/>
  <c r="AF51" i="1" s="1"/>
  <c r="AG51" i="1" s="1"/>
  <c r="AH51" i="1" s="1"/>
  <c r="AI51" i="1" s="1"/>
  <c r="AJ51" i="1" s="1"/>
  <c r="AK51" i="1" s="1"/>
  <c r="AL51" i="1" s="1"/>
  <c r="AM51" i="1" s="1"/>
  <c r="AN51" i="1" s="1"/>
  <c r="AO51" i="1" s="1"/>
  <c r="AP51" i="1" s="1"/>
  <c r="AR51" i="1" s="1"/>
  <c r="AS51" i="1" s="1"/>
  <c r="AT51" i="1" s="1"/>
  <c r="AU51" i="1" s="1"/>
  <c r="AV51" i="1" s="1"/>
  <c r="AW51" i="1" s="1"/>
  <c r="AX51" i="1" s="1"/>
  <c r="AY51" i="1" s="1"/>
  <c r="AZ51" i="1" s="1"/>
  <c r="BA51" i="1" s="1"/>
  <c r="BB51" i="1" s="1"/>
  <c r="BC51" i="1" s="1"/>
  <c r="BD51" i="1" s="1"/>
  <c r="BE51" i="1" s="1"/>
  <c r="D51" i="1"/>
  <c r="E51" i="1" s="1"/>
  <c r="F51" i="1" s="1"/>
  <c r="D34" i="1"/>
  <c r="E34" i="1" s="1"/>
  <c r="F34" i="1" s="1"/>
  <c r="G34" i="1" s="1"/>
  <c r="H34" i="1" s="1"/>
  <c r="I34" i="1" s="1"/>
  <c r="J34" i="1" s="1"/>
  <c r="K34" i="1" s="1"/>
  <c r="L34" i="1" s="1"/>
  <c r="M34" i="1" s="1"/>
  <c r="N34" i="1" s="1"/>
  <c r="P34" i="1" s="1"/>
  <c r="Q34" i="1" s="1"/>
  <c r="R34" i="1" s="1"/>
  <c r="S34" i="1" s="1"/>
  <c r="T34" i="1" s="1"/>
  <c r="U34" i="1" s="1"/>
  <c r="V34" i="1" s="1"/>
  <c r="W34" i="1" s="1"/>
  <c r="X34" i="1" s="1"/>
  <c r="Y34" i="1" s="1"/>
  <c r="Z34" i="1" s="1"/>
  <c r="AA34" i="1" s="1"/>
  <c r="AB34" i="1" s="1"/>
  <c r="AD34" i="1" s="1"/>
  <c r="AE34" i="1" s="1"/>
  <c r="AF34" i="1" s="1"/>
  <c r="AG34" i="1" s="1"/>
  <c r="AH34" i="1" s="1"/>
  <c r="AI34" i="1" s="1"/>
  <c r="AJ34" i="1" s="1"/>
  <c r="AK34" i="1" s="1"/>
  <c r="AL34" i="1" s="1"/>
  <c r="AM34" i="1" s="1"/>
  <c r="AN34" i="1" s="1"/>
  <c r="AO34" i="1" s="1"/>
  <c r="AP34" i="1" s="1"/>
  <c r="AR34" i="1" s="1"/>
  <c r="AS34" i="1" s="1"/>
  <c r="AT34" i="1" s="1"/>
  <c r="AU34" i="1" s="1"/>
  <c r="AV34" i="1" s="1"/>
  <c r="AW34" i="1" s="1"/>
  <c r="AX34" i="1" s="1"/>
  <c r="AY34" i="1" s="1"/>
  <c r="AZ34" i="1" s="1"/>
  <c r="BA34" i="1" s="1"/>
  <c r="BB34" i="1" s="1"/>
  <c r="BC34" i="1" s="1"/>
  <c r="BD34" i="1" s="1"/>
  <c r="BE34" i="1" s="1"/>
  <c r="D33" i="1"/>
  <c r="E33" i="1" s="1"/>
  <c r="F33" i="1" s="1"/>
  <c r="G33" i="1" s="1"/>
  <c r="H33" i="1" s="1"/>
  <c r="I33" i="1" s="1"/>
  <c r="J33" i="1" s="1"/>
  <c r="K33" i="1" s="1"/>
  <c r="L33" i="1" s="1"/>
  <c r="M33" i="1" s="1"/>
  <c r="N33" i="1" s="1"/>
  <c r="P33" i="1" s="1"/>
  <c r="Q33" i="1" s="1"/>
  <c r="R33" i="1" s="1"/>
  <c r="S33" i="1" s="1"/>
  <c r="T33" i="1" s="1"/>
  <c r="U33" i="1" s="1"/>
  <c r="V33" i="1" s="1"/>
  <c r="W33" i="1" s="1"/>
  <c r="X33" i="1" s="1"/>
  <c r="Y33" i="1" s="1"/>
  <c r="Z33" i="1" s="1"/>
  <c r="AA33" i="1" s="1"/>
  <c r="AB33" i="1" s="1"/>
  <c r="AD33" i="1" s="1"/>
  <c r="AE33" i="1" s="1"/>
  <c r="AF33" i="1" s="1"/>
  <c r="AG33" i="1" s="1"/>
  <c r="AH33" i="1" s="1"/>
  <c r="AI33" i="1" s="1"/>
  <c r="AJ33" i="1" s="1"/>
  <c r="AK33" i="1" s="1"/>
  <c r="AL33" i="1" s="1"/>
  <c r="AM33" i="1" s="1"/>
  <c r="AN33" i="1" s="1"/>
  <c r="AO33" i="1" s="1"/>
  <c r="AP33" i="1" s="1"/>
  <c r="AR33" i="1" s="1"/>
  <c r="AS33" i="1" s="1"/>
  <c r="AT33" i="1" s="1"/>
  <c r="AU33" i="1" s="1"/>
  <c r="AV33" i="1" s="1"/>
  <c r="AW33" i="1" s="1"/>
  <c r="AX33" i="1" s="1"/>
  <c r="AY33" i="1" s="1"/>
  <c r="AZ33" i="1" s="1"/>
  <c r="BA33" i="1" s="1"/>
  <c r="BB33" i="1" s="1"/>
  <c r="BC33" i="1" s="1"/>
  <c r="BD33" i="1" s="1"/>
  <c r="BE33" i="1" s="1"/>
  <c r="D32" i="1"/>
  <c r="E32" i="1" s="1"/>
  <c r="F32" i="1" s="1"/>
  <c r="G32" i="1" s="1"/>
  <c r="H32" i="1" s="1"/>
  <c r="I32" i="1" s="1"/>
  <c r="J32" i="1" s="1"/>
  <c r="K32" i="1" s="1"/>
  <c r="L32" i="1" s="1"/>
  <c r="M32" i="1" s="1"/>
  <c r="N32" i="1" s="1"/>
  <c r="P32" i="1" s="1"/>
  <c r="Q32" i="1" s="1"/>
  <c r="R32" i="1" s="1"/>
  <c r="S32" i="1" s="1"/>
  <c r="T32" i="1" s="1"/>
  <c r="U32" i="1" s="1"/>
  <c r="V32" i="1" s="1"/>
  <c r="W32" i="1" s="1"/>
  <c r="X32" i="1" s="1"/>
  <c r="Y32" i="1" s="1"/>
  <c r="Z32" i="1" s="1"/>
  <c r="AA32" i="1" s="1"/>
  <c r="AB32" i="1" s="1"/>
  <c r="AD32" i="1" s="1"/>
  <c r="AE32" i="1" s="1"/>
  <c r="AF32" i="1" s="1"/>
  <c r="AG32" i="1" s="1"/>
  <c r="AH32" i="1" s="1"/>
  <c r="AI32" i="1" s="1"/>
  <c r="AJ32" i="1" s="1"/>
  <c r="AK32" i="1" s="1"/>
  <c r="AL32" i="1" s="1"/>
  <c r="AM32" i="1" s="1"/>
  <c r="AN32" i="1" s="1"/>
  <c r="AO32" i="1" s="1"/>
  <c r="AP32" i="1" s="1"/>
  <c r="AR32" i="1" s="1"/>
  <c r="AS32" i="1" s="1"/>
  <c r="AT32" i="1" s="1"/>
  <c r="AU32" i="1" s="1"/>
  <c r="AV32" i="1" s="1"/>
  <c r="AW32" i="1" s="1"/>
  <c r="AX32" i="1" s="1"/>
  <c r="AY32" i="1" s="1"/>
  <c r="AZ32" i="1" s="1"/>
  <c r="BA32" i="1" s="1"/>
  <c r="BB32" i="1" s="1"/>
  <c r="BC32" i="1" s="1"/>
  <c r="BD32" i="1" s="1"/>
  <c r="BE32" i="1" s="1"/>
  <c r="N27" i="1"/>
  <c r="M27" i="1"/>
  <c r="L27" i="1"/>
  <c r="K27" i="1"/>
  <c r="J27" i="1"/>
  <c r="I27" i="1"/>
  <c r="H27" i="1"/>
  <c r="G27" i="1"/>
  <c r="F27" i="1"/>
  <c r="E27" i="1"/>
  <c r="D27" i="1"/>
  <c r="C27" i="1"/>
  <c r="N26" i="1"/>
  <c r="M26" i="1"/>
  <c r="L26" i="1"/>
  <c r="K26" i="1"/>
  <c r="J26" i="1"/>
  <c r="I26" i="1"/>
  <c r="H26" i="1"/>
  <c r="G26" i="1"/>
  <c r="F26" i="1"/>
  <c r="E26" i="1"/>
  <c r="D26" i="1"/>
  <c r="C26" i="1"/>
  <c r="N25" i="1"/>
  <c r="M25" i="1"/>
  <c r="L25" i="1"/>
  <c r="K25" i="1"/>
  <c r="J25" i="1"/>
  <c r="I25" i="1"/>
  <c r="H25" i="1"/>
  <c r="G25" i="1"/>
  <c r="F25" i="1"/>
  <c r="E25" i="1"/>
  <c r="D25" i="1"/>
  <c r="C25" i="1"/>
  <c r="N24" i="1"/>
  <c r="M24" i="1"/>
  <c r="L24" i="1"/>
  <c r="K24" i="1"/>
  <c r="J24" i="1"/>
  <c r="I24" i="1"/>
  <c r="H24" i="1"/>
  <c r="G24" i="1"/>
  <c r="F24" i="1"/>
  <c r="E24" i="1"/>
  <c r="D24" i="1"/>
  <c r="C24" i="1"/>
  <c r="N23" i="1"/>
  <c r="M23" i="1"/>
  <c r="L23" i="1"/>
  <c r="K23" i="1"/>
  <c r="J23" i="1"/>
  <c r="I23" i="1"/>
  <c r="H23" i="1"/>
  <c r="G23" i="1"/>
  <c r="F23" i="1"/>
  <c r="E23" i="1"/>
  <c r="D23" i="1"/>
  <c r="C23" i="1"/>
  <c r="N22" i="1"/>
  <c r="M22" i="1"/>
  <c r="L22" i="1"/>
  <c r="K22" i="1"/>
  <c r="J22" i="1"/>
  <c r="I22" i="1"/>
  <c r="H22" i="1"/>
  <c r="G22" i="1"/>
  <c r="F22" i="1"/>
  <c r="E22" i="1"/>
  <c r="D22" i="1"/>
  <c r="C22" i="1"/>
  <c r="N21" i="1"/>
  <c r="M21" i="1"/>
  <c r="L21" i="1"/>
  <c r="K21" i="1"/>
  <c r="J21" i="1"/>
  <c r="I21" i="1"/>
  <c r="H21" i="1"/>
  <c r="G21" i="1"/>
  <c r="F21" i="1"/>
  <c r="E21" i="1"/>
  <c r="D21" i="1"/>
  <c r="C21" i="1"/>
  <c r="N20" i="1"/>
  <c r="M20" i="1"/>
  <c r="L20" i="1"/>
  <c r="K20" i="1"/>
  <c r="J20" i="1"/>
  <c r="I20" i="1"/>
  <c r="H20" i="1"/>
  <c r="G20" i="1"/>
  <c r="F20" i="1"/>
  <c r="E20" i="1"/>
  <c r="D20" i="1"/>
  <c r="C20" i="1"/>
  <c r="N19" i="1"/>
  <c r="M19" i="1"/>
  <c r="L19" i="1"/>
  <c r="K19" i="1"/>
  <c r="J19" i="1"/>
  <c r="I19" i="1"/>
  <c r="H19" i="1"/>
  <c r="G19" i="1"/>
  <c r="F19" i="1"/>
  <c r="E19" i="1"/>
  <c r="D19" i="1"/>
  <c r="C19" i="1"/>
  <c r="N17" i="1"/>
  <c r="M17" i="1"/>
  <c r="L17" i="1"/>
  <c r="K17" i="1"/>
  <c r="J17" i="1"/>
  <c r="I17" i="1"/>
  <c r="H17" i="1"/>
  <c r="G17" i="1"/>
  <c r="F17" i="1"/>
  <c r="E17" i="1"/>
  <c r="D17" i="1"/>
  <c r="C17" i="1"/>
  <c r="N16" i="1"/>
  <c r="N28" i="1" s="1"/>
  <c r="M16" i="1"/>
  <c r="M28" i="1" s="1"/>
  <c r="L16" i="1"/>
  <c r="L28" i="1" s="1"/>
  <c r="K16" i="1"/>
  <c r="K28" i="1" s="1"/>
  <c r="J16" i="1"/>
  <c r="J28" i="1" s="1"/>
  <c r="I16" i="1"/>
  <c r="I28" i="1" s="1"/>
  <c r="H16" i="1"/>
  <c r="H28" i="1" s="1"/>
  <c r="G16" i="1"/>
  <c r="G28" i="1" s="1"/>
  <c r="F16" i="1"/>
  <c r="F28" i="1" s="1"/>
  <c r="E16" i="1"/>
  <c r="E28" i="1" s="1"/>
  <c r="D16" i="1"/>
  <c r="D28" i="1" s="1"/>
  <c r="C16" i="1"/>
  <c r="C28" i="1" s="1"/>
  <c r="BE27" i="1"/>
  <c r="BA27" i="1"/>
  <c r="AX27" i="1"/>
  <c r="AT27" i="1"/>
  <c r="BB26" i="1"/>
  <c r="AX26" i="1"/>
  <c r="AT26" i="1"/>
  <c r="BE25" i="1"/>
  <c r="AW25" i="1"/>
  <c r="AS25" i="1"/>
  <c r="BE24" i="1"/>
  <c r="BB24" i="1"/>
  <c r="BA24" i="1"/>
  <c r="AW24" i="1"/>
  <c r="AT24" i="1"/>
  <c r="BE23" i="1"/>
  <c r="BA23" i="1"/>
  <c r="AX23" i="1"/>
  <c r="AT23" i="1"/>
  <c r="AS23" i="1"/>
  <c r="BB22" i="1"/>
  <c r="AX22" i="1"/>
  <c r="AU22" i="1"/>
  <c r="BE21" i="1"/>
  <c r="BA21" i="1"/>
  <c r="AS21" i="1"/>
  <c r="BE20" i="1"/>
  <c r="BB20" i="1"/>
  <c r="AW20" i="1"/>
  <c r="BE19" i="1"/>
  <c r="AX19" i="1"/>
  <c r="BE17" i="1"/>
  <c r="AY17" i="1"/>
  <c r="AV17" i="1"/>
  <c r="AU17" i="1"/>
  <c r="BE16" i="1"/>
  <c r="AZ16" i="1"/>
  <c r="AX16" i="1"/>
  <c r="AT16" i="1"/>
  <c r="AO27" i="1"/>
  <c r="AN27" i="1"/>
  <c r="AM27" i="1"/>
  <c r="AK27" i="1"/>
  <c r="AI27" i="1"/>
  <c r="AE27" i="1"/>
  <c r="AD27" i="1"/>
  <c r="AO26" i="1"/>
  <c r="AN26" i="1"/>
  <c r="AM26" i="1"/>
  <c r="AK26" i="1"/>
  <c r="AI26" i="1"/>
  <c r="AE26" i="1"/>
  <c r="AD26" i="1"/>
  <c r="AO25" i="1"/>
  <c r="AN25" i="1"/>
  <c r="AM25" i="1"/>
  <c r="AK25" i="1"/>
  <c r="AI25" i="1"/>
  <c r="AG25" i="1"/>
  <c r="AE25" i="1"/>
  <c r="AD25" i="1"/>
  <c r="AO24" i="1"/>
  <c r="AN24" i="1"/>
  <c r="AM24" i="1"/>
  <c r="AK24" i="1"/>
  <c r="AI24" i="1"/>
  <c r="AE24" i="1"/>
  <c r="AD24" i="1"/>
  <c r="AO23" i="1"/>
  <c r="AN23" i="1"/>
  <c r="AM23" i="1"/>
  <c r="AK23" i="1"/>
  <c r="AI23" i="1"/>
  <c r="AE23" i="1"/>
  <c r="AD23" i="1"/>
  <c r="AO22" i="1"/>
  <c r="AN22" i="1"/>
  <c r="AM22" i="1"/>
  <c r="AK22" i="1"/>
  <c r="AI22" i="1"/>
  <c r="AE22" i="1"/>
  <c r="AD22" i="1"/>
  <c r="AN21" i="1"/>
  <c r="AM21" i="1"/>
  <c r="AK21" i="1"/>
  <c r="AI21" i="1"/>
  <c r="AG21" i="1"/>
  <c r="AE21" i="1"/>
  <c r="AD21" i="1"/>
  <c r="AN20" i="1"/>
  <c r="AM20" i="1"/>
  <c r="AK20" i="1"/>
  <c r="AI20" i="1"/>
  <c r="AE20" i="1"/>
  <c r="AD20" i="1"/>
  <c r="AO19" i="1"/>
  <c r="AN19" i="1"/>
  <c r="AM19" i="1"/>
  <c r="AK19" i="1"/>
  <c r="AI19" i="1"/>
  <c r="AE19" i="1"/>
  <c r="AD19" i="1"/>
  <c r="AO17" i="1"/>
  <c r="AN17" i="1"/>
  <c r="AM17" i="1"/>
  <c r="AK17" i="1"/>
  <c r="AI17" i="1"/>
  <c r="AE17" i="1"/>
  <c r="AD17" i="1"/>
  <c r="AO16" i="1"/>
  <c r="AN16" i="1"/>
  <c r="AM16" i="1"/>
  <c r="AK16" i="1"/>
  <c r="AI16" i="1"/>
  <c r="AE16" i="1"/>
  <c r="AD16" i="1"/>
  <c r="AB27" i="1"/>
  <c r="Z27" i="1"/>
  <c r="Y27" i="1"/>
  <c r="U27" i="1"/>
  <c r="Q27" i="1"/>
  <c r="Z26" i="1"/>
  <c r="Y26" i="1"/>
  <c r="V26" i="1"/>
  <c r="R26" i="1"/>
  <c r="AB25" i="1"/>
  <c r="Z25" i="1"/>
  <c r="Y25" i="1"/>
  <c r="W25" i="1"/>
  <c r="S25" i="1"/>
  <c r="Z24" i="1"/>
  <c r="Y24" i="1"/>
  <c r="X24" i="1"/>
  <c r="T24" i="1"/>
  <c r="R24" i="1"/>
  <c r="P24" i="1"/>
  <c r="AB23" i="1"/>
  <c r="AA23" i="1"/>
  <c r="Z23" i="1"/>
  <c r="Y23" i="1"/>
  <c r="U23" i="1"/>
  <c r="Q23" i="1"/>
  <c r="Z22" i="1"/>
  <c r="Y22" i="1"/>
  <c r="V22" i="1"/>
  <c r="R22" i="1"/>
  <c r="AB21" i="1"/>
  <c r="Z21" i="1"/>
  <c r="Y21" i="1"/>
  <c r="W21" i="1"/>
  <c r="S21" i="1"/>
  <c r="Z20" i="1"/>
  <c r="Y20" i="1"/>
  <c r="X20" i="1"/>
  <c r="T20" i="1"/>
  <c r="P20" i="1"/>
  <c r="AB19" i="1"/>
  <c r="AA19" i="1"/>
  <c r="Z19" i="1"/>
  <c r="Y19" i="1"/>
  <c r="U19" i="1"/>
  <c r="Q19" i="1"/>
  <c r="AB17" i="1"/>
  <c r="Z17" i="1"/>
  <c r="Y17" i="1"/>
  <c r="W17" i="1"/>
  <c r="S17" i="1"/>
  <c r="AB16" i="1"/>
  <c r="Z16" i="1"/>
  <c r="Y16" i="1"/>
  <c r="X16" i="1"/>
  <c r="T16" i="1"/>
  <c r="R16" i="1"/>
  <c r="Q16" i="1"/>
  <c r="P16" i="1"/>
  <c r="D15" i="1"/>
  <c r="E15" i="1" s="1"/>
  <c r="F15" i="1" s="1"/>
  <c r="G15" i="1" s="1"/>
  <c r="H15" i="1" s="1"/>
  <c r="I15" i="1" s="1"/>
  <c r="J15" i="1" s="1"/>
  <c r="K15" i="1" s="1"/>
  <c r="L15" i="1" s="1"/>
  <c r="M15" i="1" s="1"/>
  <c r="N15" i="1" s="1"/>
  <c r="P15" i="1" s="1"/>
  <c r="Q15" i="1" s="1"/>
  <c r="R15" i="1" s="1"/>
  <c r="S15" i="1" s="1"/>
  <c r="T15" i="1" s="1"/>
  <c r="U15" i="1" s="1"/>
  <c r="V15" i="1" s="1"/>
  <c r="W15" i="1" s="1"/>
  <c r="X15" i="1" s="1"/>
  <c r="Y15" i="1" s="1"/>
  <c r="Z15" i="1" s="1"/>
  <c r="AA15" i="1" s="1"/>
  <c r="AB15" i="1" s="1"/>
  <c r="AD15" i="1" s="1"/>
  <c r="AE15" i="1" s="1"/>
  <c r="AF15" i="1" s="1"/>
  <c r="AG15" i="1" s="1"/>
  <c r="AH15" i="1" s="1"/>
  <c r="AI15" i="1" s="1"/>
  <c r="AJ15" i="1" s="1"/>
  <c r="AK15" i="1" s="1"/>
  <c r="AL15" i="1" s="1"/>
  <c r="AM15" i="1" s="1"/>
  <c r="AN15" i="1" s="1"/>
  <c r="AO15" i="1" s="1"/>
  <c r="AP15" i="1" s="1"/>
  <c r="AR15" i="1" s="1"/>
  <c r="AS15" i="1" s="1"/>
  <c r="AT15" i="1" s="1"/>
  <c r="AU15" i="1" s="1"/>
  <c r="AV15" i="1" s="1"/>
  <c r="AW15" i="1" s="1"/>
  <c r="AX15" i="1" s="1"/>
  <c r="AY15" i="1" s="1"/>
  <c r="AZ15" i="1" s="1"/>
  <c r="BA15" i="1" s="1"/>
  <c r="BB15" i="1" s="1"/>
  <c r="BC15" i="1" s="1"/>
  <c r="BD15" i="1" s="1"/>
  <c r="BE15" i="1" s="1"/>
  <c r="E14" i="1"/>
  <c r="F14" i="1" s="1"/>
  <c r="G14" i="1" s="1"/>
  <c r="H14" i="1" s="1"/>
  <c r="I14" i="1" s="1"/>
  <c r="J14" i="1" s="1"/>
  <c r="K14" i="1" s="1"/>
  <c r="L14" i="1" s="1"/>
  <c r="M14" i="1" s="1"/>
  <c r="N14" i="1" s="1"/>
  <c r="P14" i="1" s="1"/>
  <c r="Q14" i="1" s="1"/>
  <c r="R14" i="1" s="1"/>
  <c r="S14" i="1" s="1"/>
  <c r="T14" i="1" s="1"/>
  <c r="U14" i="1" s="1"/>
  <c r="V14" i="1" s="1"/>
  <c r="W14" i="1" s="1"/>
  <c r="X14" i="1" s="1"/>
  <c r="Y14" i="1" s="1"/>
  <c r="Z14" i="1" s="1"/>
  <c r="AA14" i="1" s="1"/>
  <c r="AB14" i="1" s="1"/>
  <c r="AD14" i="1" s="1"/>
  <c r="AE14" i="1" s="1"/>
  <c r="AF14" i="1" s="1"/>
  <c r="AG14" i="1" s="1"/>
  <c r="AH14" i="1" s="1"/>
  <c r="AI14" i="1" s="1"/>
  <c r="AJ14" i="1" s="1"/>
  <c r="AK14" i="1" s="1"/>
  <c r="AL14" i="1" s="1"/>
  <c r="AM14" i="1" s="1"/>
  <c r="AN14" i="1" s="1"/>
  <c r="AO14" i="1" s="1"/>
  <c r="AP14" i="1" s="1"/>
  <c r="AR14" i="1" s="1"/>
  <c r="AS14" i="1" s="1"/>
  <c r="AT14" i="1" s="1"/>
  <c r="AU14" i="1" s="1"/>
  <c r="AV14" i="1" s="1"/>
  <c r="AW14" i="1" s="1"/>
  <c r="AX14" i="1" s="1"/>
  <c r="AY14" i="1" s="1"/>
  <c r="AZ14" i="1" s="1"/>
  <c r="BA14" i="1" s="1"/>
  <c r="BB14" i="1" s="1"/>
  <c r="BC14" i="1" s="1"/>
  <c r="BD14" i="1" s="1"/>
  <c r="BE14" i="1" s="1"/>
  <c r="D14" i="1"/>
  <c r="BI9" i="1"/>
  <c r="BH9" i="1"/>
  <c r="BG9" i="1"/>
  <c r="BF9" i="1"/>
  <c r="BE9" i="1"/>
  <c r="BD9" i="1"/>
  <c r="BC9" i="1"/>
  <c r="BB9" i="1"/>
  <c r="BA9" i="1"/>
  <c r="AZ9" i="1"/>
  <c r="AY9" i="1"/>
  <c r="AX9" i="1"/>
  <c r="AW9" i="1"/>
  <c r="AV9" i="1"/>
  <c r="AU9" i="1"/>
  <c r="AT9" i="1"/>
  <c r="AS9" i="1"/>
  <c r="AQ9" i="1"/>
  <c r="AR9" i="1"/>
  <c r="AP9" i="1"/>
  <c r="AO9" i="1"/>
  <c r="AN9" i="1"/>
  <c r="AM9" i="1"/>
  <c r="AL9" i="1"/>
  <c r="AK9" i="1"/>
  <c r="AJ9" i="1"/>
  <c r="AI9" i="1"/>
  <c r="AH9" i="1"/>
  <c r="AG9" i="1"/>
  <c r="AF9" i="1"/>
  <c r="AE9" i="1"/>
  <c r="AD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N9" i="1"/>
  <c r="M9" i="1"/>
  <c r="L9" i="1"/>
  <c r="K9" i="1"/>
  <c r="J9" i="1"/>
  <c r="I9" i="1"/>
  <c r="H9" i="1"/>
  <c r="G9" i="1"/>
  <c r="F9" i="1"/>
  <c r="E9" i="1"/>
  <c r="D9" i="1"/>
  <c r="C9" i="1"/>
  <c r="F7" i="1"/>
  <c r="G7" i="1" s="1"/>
  <c r="H7" i="1" s="1"/>
  <c r="I7" i="1" s="1"/>
  <c r="J7" i="1" s="1"/>
  <c r="K7" i="1" s="1"/>
  <c r="L7" i="1" s="1"/>
  <c r="M7" i="1" s="1"/>
  <c r="N7" i="1" s="1"/>
  <c r="P7" i="1" s="1"/>
  <c r="Q7" i="1" s="1"/>
  <c r="R7" i="1" s="1"/>
  <c r="S7" i="1" s="1"/>
  <c r="T7" i="1" s="1"/>
  <c r="U7" i="1" s="1"/>
  <c r="V7" i="1" s="1"/>
  <c r="W7" i="1" s="1"/>
  <c r="X7" i="1" s="1"/>
  <c r="Y7" i="1" s="1"/>
  <c r="Z7" i="1" s="1"/>
  <c r="AA7" i="1" s="1"/>
  <c r="AB7" i="1" s="1"/>
  <c r="AD7" i="1" s="1"/>
  <c r="AE7" i="1" s="1"/>
  <c r="AF7" i="1" s="1"/>
  <c r="AG7" i="1" s="1"/>
  <c r="AH7" i="1" s="1"/>
  <c r="AI7" i="1" s="1"/>
  <c r="AJ7" i="1" s="1"/>
  <c r="AK7" i="1" s="1"/>
  <c r="AL7" i="1" s="1"/>
  <c r="AM7" i="1" s="1"/>
  <c r="AN7" i="1" s="1"/>
  <c r="AO7" i="1" s="1"/>
  <c r="AP7" i="1" s="1"/>
  <c r="AR7" i="1" s="1"/>
  <c r="AS7" i="1" s="1"/>
  <c r="AT7" i="1" s="1"/>
  <c r="AU7" i="1" s="1"/>
  <c r="AV7" i="1" s="1"/>
  <c r="AW7" i="1" s="1"/>
  <c r="AX7" i="1" s="1"/>
  <c r="AY7" i="1" s="1"/>
  <c r="AZ7" i="1" s="1"/>
  <c r="BA7" i="1" s="1"/>
  <c r="BB7" i="1" s="1"/>
  <c r="BC7" i="1" s="1"/>
  <c r="BD7" i="1" s="1"/>
  <c r="BE7" i="1" s="1"/>
  <c r="D7" i="1"/>
  <c r="E7" i="1" s="1"/>
  <c r="D4" i="1"/>
  <c r="E4" i="1" s="1"/>
  <c r="F4" i="1" s="1"/>
  <c r="G4" i="1" s="1"/>
  <c r="H4" i="1" s="1"/>
  <c r="I4" i="1" s="1"/>
  <c r="J4" i="1" s="1"/>
  <c r="K4" i="1" s="1"/>
  <c r="L4" i="1" s="1"/>
  <c r="M4" i="1" s="1"/>
  <c r="N4" i="1" s="1"/>
  <c r="P4" i="1" s="1"/>
  <c r="Q4" i="1" s="1"/>
  <c r="R4" i="1" s="1"/>
  <c r="S4" i="1" s="1"/>
  <c r="T4" i="1" s="1"/>
  <c r="U4" i="1" s="1"/>
  <c r="V4" i="1" s="1"/>
  <c r="W4" i="1" s="1"/>
  <c r="X4" i="1" s="1"/>
  <c r="Y4" i="1" s="1"/>
  <c r="Z4" i="1" s="1"/>
  <c r="AA4" i="1" s="1"/>
  <c r="AB4" i="1" s="1"/>
  <c r="AD4" i="1" s="1"/>
  <c r="AE4" i="1" s="1"/>
  <c r="AF4" i="1" s="1"/>
  <c r="AG4" i="1" s="1"/>
  <c r="AH4" i="1" s="1"/>
  <c r="AI4" i="1" s="1"/>
  <c r="AJ4" i="1" s="1"/>
  <c r="AK4" i="1" s="1"/>
  <c r="AL4" i="1" s="1"/>
  <c r="AM4" i="1" s="1"/>
  <c r="AN4" i="1" s="1"/>
  <c r="AO4" i="1" s="1"/>
  <c r="AP4" i="1" s="1"/>
  <c r="AR4" i="1" s="1"/>
  <c r="AS4" i="1" s="1"/>
  <c r="AT4" i="1" s="1"/>
  <c r="AU4" i="1" s="1"/>
  <c r="AV4" i="1" s="1"/>
  <c r="AW4" i="1" s="1"/>
  <c r="AX4" i="1" s="1"/>
  <c r="AY4" i="1" s="1"/>
  <c r="AZ4" i="1" s="1"/>
  <c r="BA4" i="1" s="1"/>
  <c r="BB4" i="1" s="1"/>
  <c r="BC4" i="1" s="1"/>
  <c r="BD4" i="1" s="1"/>
  <c r="BE4" i="1" s="1"/>
  <c r="E3" i="1"/>
  <c r="F3" i="1" s="1"/>
  <c r="G3" i="1" s="1"/>
  <c r="H3" i="1" s="1"/>
  <c r="I3" i="1" s="1"/>
  <c r="J3" i="1" s="1"/>
  <c r="K3" i="1" s="1"/>
  <c r="L3" i="1" s="1"/>
  <c r="M3" i="1" s="1"/>
  <c r="N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D3" i="1" s="1"/>
  <c r="AE3" i="1" s="1"/>
  <c r="AF3" i="1" s="1"/>
  <c r="AG3" i="1" s="1"/>
  <c r="AH3" i="1" s="1"/>
  <c r="AI3" i="1" s="1"/>
  <c r="AJ3" i="1" s="1"/>
  <c r="AK3" i="1" s="1"/>
  <c r="AL3" i="1" s="1"/>
  <c r="AM3" i="1" s="1"/>
  <c r="AN3" i="1" s="1"/>
  <c r="AO3" i="1" s="1"/>
  <c r="AP3" i="1" s="1"/>
  <c r="AR3" i="1" s="1"/>
  <c r="AS3" i="1" s="1"/>
  <c r="AT3" i="1" s="1"/>
  <c r="AU3" i="1" s="1"/>
  <c r="AV3" i="1" s="1"/>
  <c r="AW3" i="1" s="1"/>
  <c r="AX3" i="1" s="1"/>
  <c r="AY3" i="1" s="1"/>
  <c r="AZ3" i="1" s="1"/>
  <c r="BA3" i="1" s="1"/>
  <c r="BB3" i="1" s="1"/>
  <c r="BC3" i="1" s="1"/>
  <c r="BD3" i="1" s="1"/>
  <c r="BE3" i="1" s="1"/>
  <c r="D3" i="1"/>
  <c r="BD18" i="1" l="1"/>
  <c r="BD56" i="1"/>
  <c r="BD37" i="1" s="1"/>
  <c r="BC18" i="1"/>
  <c r="BC56" i="1"/>
  <c r="BC37" i="1" s="1"/>
  <c r="BB56" i="1"/>
  <c r="BB37" i="1" s="1"/>
  <c r="BB18" i="1"/>
  <c r="BA56" i="1"/>
  <c r="BA37" i="1" s="1"/>
  <c r="BA18" i="1"/>
  <c r="AZ18" i="1"/>
  <c r="AZ56" i="1"/>
  <c r="AZ37" i="1" s="1"/>
  <c r="AY18" i="1"/>
  <c r="AY56" i="1"/>
  <c r="AY37" i="1" s="1"/>
  <c r="AX56" i="1"/>
  <c r="AX37" i="1" s="1"/>
  <c r="AX18" i="1"/>
  <c r="AW56" i="1"/>
  <c r="AW37" i="1" s="1"/>
  <c r="AW18" i="1"/>
  <c r="AV18" i="1"/>
  <c r="AV56" i="1"/>
  <c r="AV37" i="1" s="1"/>
  <c r="AU56" i="1"/>
  <c r="AU37" i="1" s="1"/>
  <c r="AU18" i="1"/>
  <c r="AT56" i="1"/>
  <c r="AT37" i="1" s="1"/>
  <c r="AT18" i="1"/>
  <c r="AS18" i="1"/>
  <c r="AS56" i="1"/>
  <c r="AS37" i="1" s="1"/>
  <c r="AR56" i="1"/>
  <c r="AR37" i="1" s="1"/>
  <c r="AR18" i="1"/>
  <c r="AP18" i="1"/>
  <c r="AP56" i="1"/>
  <c r="AP37" i="1" s="1"/>
  <c r="AO56" i="1"/>
  <c r="AO37" i="1" s="1"/>
  <c r="AO18" i="1"/>
  <c r="AL18" i="1"/>
  <c r="AL56" i="1"/>
  <c r="AL37" i="1" s="1"/>
  <c r="AJ18" i="1"/>
  <c r="AJ56" i="1"/>
  <c r="AJ37" i="1" s="1"/>
  <c r="AH18" i="1"/>
  <c r="AH56" i="1"/>
  <c r="AH37" i="1" s="1"/>
  <c r="AG56" i="1"/>
  <c r="AG37" i="1" s="1"/>
  <c r="AG18" i="1"/>
  <c r="AF18" i="1"/>
  <c r="AF56" i="1"/>
  <c r="S56" i="1"/>
  <c r="S37" i="1" s="1"/>
  <c r="S18" i="1"/>
  <c r="R18" i="1"/>
  <c r="R56" i="1"/>
  <c r="R37" i="1" s="1"/>
  <c r="Q56" i="1"/>
  <c r="Q37" i="1" s="1"/>
  <c r="Q18" i="1"/>
  <c r="P56" i="1"/>
  <c r="P37" i="1" s="1"/>
  <c r="P18" i="1"/>
  <c r="T21" i="1"/>
  <c r="X25" i="1"/>
  <c r="AR26" i="1"/>
  <c r="R27" i="1"/>
  <c r="AJ27" i="1"/>
  <c r="P25" i="1"/>
  <c r="AF22" i="1"/>
  <c r="BC23" i="1"/>
  <c r="S27" i="1"/>
  <c r="AA27" i="1"/>
  <c r="AO20" i="1"/>
  <c r="AO21" i="1"/>
  <c r="AW19" i="1"/>
  <c r="BA20" i="1"/>
  <c r="AW21" i="1"/>
  <c r="AU23" i="1"/>
  <c r="BA25" i="1"/>
  <c r="AJ19" i="1"/>
  <c r="AJ20" i="1"/>
  <c r="U20" i="1"/>
  <c r="AA20" i="1"/>
  <c r="T22" i="1"/>
  <c r="V19" i="1"/>
  <c r="BA19" i="1"/>
  <c r="AZ21" i="1"/>
  <c r="P17" i="1"/>
  <c r="V23" i="1"/>
  <c r="BC25" i="1"/>
  <c r="BC26" i="1"/>
  <c r="S19" i="1"/>
  <c r="Q20" i="1"/>
  <c r="Q21" i="1"/>
  <c r="X21" i="1"/>
  <c r="W22" i="1"/>
  <c r="U24" i="1"/>
  <c r="AA24" i="1"/>
  <c r="T25" i="1"/>
  <c r="AA26" i="1"/>
  <c r="AF19" i="1"/>
  <c r="AJ22" i="1"/>
  <c r="AJ24" i="1"/>
  <c r="AW16" i="1"/>
  <c r="BD17" i="1"/>
  <c r="AU19" i="1"/>
  <c r="AZ20" i="1"/>
  <c r="AY22" i="1"/>
  <c r="AY23" i="1"/>
  <c r="BD24" i="1"/>
  <c r="AV25" i="1"/>
  <c r="BD25" i="1"/>
  <c r="AV26" i="1"/>
  <c r="BC27" i="1"/>
  <c r="X17" i="1"/>
  <c r="R19" i="1"/>
  <c r="P21" i="1"/>
  <c r="AA22" i="1"/>
  <c r="S26" i="1"/>
  <c r="AR20" i="1"/>
  <c r="BD16" i="1"/>
  <c r="AY19" i="1"/>
  <c r="BC22" i="1"/>
  <c r="AU25" i="1"/>
  <c r="AU26" i="1"/>
  <c r="U16" i="1"/>
  <c r="AA16" i="1"/>
  <c r="T17" i="1"/>
  <c r="S22" i="1"/>
  <c r="R23" i="1"/>
  <c r="Q24" i="1"/>
  <c r="AB24" i="1"/>
  <c r="W26" i="1"/>
  <c r="V27" i="1"/>
  <c r="AJ16" i="1"/>
  <c r="AR22" i="1"/>
  <c r="AJ25" i="1"/>
  <c r="AJ26" i="1"/>
  <c r="BC19" i="1"/>
  <c r="AU21" i="1"/>
  <c r="AZ22" i="1"/>
  <c r="AU27" i="1"/>
  <c r="AG2" i="3"/>
  <c r="V16" i="1"/>
  <c r="W19" i="1"/>
  <c r="U21" i="1"/>
  <c r="X22" i="1"/>
  <c r="AB22" i="1"/>
  <c r="V24" i="1"/>
  <c r="P26" i="1"/>
  <c r="W27" i="1"/>
  <c r="AF17" i="1"/>
  <c r="AF21" i="1"/>
  <c r="AF25" i="1"/>
  <c r="AF27" i="1"/>
  <c r="BA16" i="1"/>
  <c r="BA17" i="1"/>
  <c r="BD20" i="1"/>
  <c r="AQ51" i="3"/>
  <c r="AR66" i="1" s="1"/>
  <c r="AR47" i="1" s="1"/>
  <c r="AR54" i="1"/>
  <c r="AR35" i="1" s="1"/>
  <c r="AR17" i="1"/>
  <c r="AR55" i="1"/>
  <c r="AR36" i="1" s="1"/>
  <c r="AR19" i="1"/>
  <c r="AR57" i="1"/>
  <c r="AR38" i="1" s="1"/>
  <c r="AR23" i="1"/>
  <c r="AR61" i="1"/>
  <c r="AR42" i="1" s="1"/>
  <c r="AR25" i="1"/>
  <c r="AR63" i="1"/>
  <c r="AR44" i="1" s="1"/>
  <c r="AR27" i="1"/>
  <c r="AR65" i="1"/>
  <c r="AR46" i="1" s="1"/>
  <c r="AA51" i="3"/>
  <c r="AB66" i="1" s="1"/>
  <c r="AB47" i="1" s="1"/>
  <c r="AB54" i="1"/>
  <c r="AB35" i="1" s="1"/>
  <c r="W23" i="1"/>
  <c r="U25" i="1"/>
  <c r="X26" i="1"/>
  <c r="AB26" i="1"/>
  <c r="AF20" i="1"/>
  <c r="AF26" i="1"/>
  <c r="AW17" i="1"/>
  <c r="AV22" i="1"/>
  <c r="AZ24" i="1"/>
  <c r="F2" i="3"/>
  <c r="AK2" i="3"/>
  <c r="R51" i="3"/>
  <c r="S66" i="1" s="1"/>
  <c r="S47" i="1" s="1"/>
  <c r="S54" i="1"/>
  <c r="S35" i="1" s="1"/>
  <c r="V51" i="3"/>
  <c r="W66" i="1" s="1"/>
  <c r="W47" i="1" s="1"/>
  <c r="W54" i="1"/>
  <c r="W35" i="1" s="1"/>
  <c r="AA17" i="1"/>
  <c r="AA55" i="1"/>
  <c r="AA36" i="1" s="1"/>
  <c r="AA21" i="1"/>
  <c r="AA59" i="1"/>
  <c r="AA40" i="1" s="1"/>
  <c r="AA25" i="1"/>
  <c r="AA63" i="1"/>
  <c r="AA44" i="1" s="1"/>
  <c r="AF51" i="3"/>
  <c r="AG66" i="1" s="1"/>
  <c r="AG47" i="1" s="1"/>
  <c r="AG54" i="1"/>
  <c r="AG35" i="1" s="1"/>
  <c r="AN51" i="3"/>
  <c r="AO66" i="1" s="1"/>
  <c r="AO47" i="1" s="1"/>
  <c r="AO54" i="1"/>
  <c r="AO35" i="1" s="1"/>
  <c r="AG17" i="1"/>
  <c r="AG55" i="1"/>
  <c r="AG36" i="1" s="1"/>
  <c r="AG19" i="1"/>
  <c r="AG57" i="1"/>
  <c r="AG38" i="1" s="1"/>
  <c r="AG20" i="1"/>
  <c r="AG58" i="1"/>
  <c r="AG39" i="1" s="1"/>
  <c r="AG22" i="1"/>
  <c r="AG60" i="1"/>
  <c r="AG41" i="1" s="1"/>
  <c r="AG23" i="1"/>
  <c r="AG61" i="1"/>
  <c r="AG42" i="1" s="1"/>
  <c r="AG24" i="1"/>
  <c r="AG62" i="1"/>
  <c r="AG43" i="1" s="1"/>
  <c r="AG26" i="1"/>
  <c r="AG64" i="1"/>
  <c r="AG45" i="1" s="1"/>
  <c r="AG27" i="1"/>
  <c r="AG65" i="1"/>
  <c r="AG46" i="1" s="1"/>
  <c r="C66" i="1"/>
  <c r="C47" i="1" s="1"/>
  <c r="C69" i="6"/>
  <c r="C49" i="6" s="1"/>
  <c r="AF37" i="1"/>
  <c r="U17" i="1"/>
  <c r="V20" i="1"/>
  <c r="P22" i="1"/>
  <c r="Q17" i="1"/>
  <c r="R20" i="1"/>
  <c r="AB20" i="1"/>
  <c r="S23" i="1"/>
  <c r="Q25" i="1"/>
  <c r="T26" i="1"/>
  <c r="AF16" i="1"/>
  <c r="AF23" i="1"/>
  <c r="AF24" i="1"/>
  <c r="AS16" i="1"/>
  <c r="AS17" i="1"/>
  <c r="BD21" i="1"/>
  <c r="F3" i="3"/>
  <c r="AA3" i="3"/>
  <c r="AF3" i="3"/>
  <c r="AO51" i="3"/>
  <c r="AP66" i="1" s="1"/>
  <c r="AP47" i="1" s="1"/>
  <c r="AP54" i="1"/>
  <c r="AP35" i="1" s="1"/>
  <c r="BD26" i="1"/>
  <c r="BD22" i="1"/>
  <c r="BB51" i="3"/>
  <c r="BC66" i="1" s="1"/>
  <c r="BC47" i="1" s="1"/>
  <c r="BC24" i="1"/>
  <c r="BC17" i="1"/>
  <c r="BC21" i="1"/>
  <c r="BB16" i="1"/>
  <c r="BB19" i="1"/>
  <c r="BB27" i="1"/>
  <c r="BB25" i="1"/>
  <c r="BB23" i="1"/>
  <c r="BA22" i="1"/>
  <c r="AZ25" i="1"/>
  <c r="AZ17" i="1"/>
  <c r="AZ26" i="1"/>
  <c r="AY25" i="1"/>
  <c r="AY21" i="1"/>
  <c r="AY26" i="1"/>
  <c r="AY27" i="1"/>
  <c r="AX51" i="3"/>
  <c r="AY66" i="1" s="1"/>
  <c r="AY47" i="1" s="1"/>
  <c r="AX20" i="1"/>
  <c r="AX25" i="1"/>
  <c r="AX24" i="1"/>
  <c r="AW23" i="1"/>
  <c r="AW27" i="1"/>
  <c r="AW22" i="1"/>
  <c r="AW26" i="1"/>
  <c r="AV20" i="1"/>
  <c r="AV24" i="1"/>
  <c r="AV16" i="1"/>
  <c r="AV21" i="1"/>
  <c r="AT51" i="3"/>
  <c r="AU66" i="1" s="1"/>
  <c r="AU47" i="1" s="1"/>
  <c r="AU20" i="1"/>
  <c r="AT19" i="1"/>
  <c r="AT22" i="1"/>
  <c r="AT20" i="1"/>
  <c r="AT25" i="1"/>
  <c r="AS19" i="1"/>
  <c r="AS24" i="1"/>
  <c r="AS20" i="1"/>
  <c r="AS27" i="1"/>
  <c r="AS26" i="1"/>
  <c r="AR16" i="1"/>
  <c r="AR21" i="1"/>
  <c r="AR24" i="1"/>
  <c r="S16" i="1"/>
  <c r="W16" i="1"/>
  <c r="R17" i="1"/>
  <c r="V17" i="1"/>
  <c r="P19" i="1"/>
  <c r="T19" i="1"/>
  <c r="X19" i="1"/>
  <c r="S20" i="1"/>
  <c r="W20" i="1"/>
  <c r="R21" i="1"/>
  <c r="V21" i="1"/>
  <c r="Q22" i="1"/>
  <c r="U22" i="1"/>
  <c r="P23" i="1"/>
  <c r="T23" i="1"/>
  <c r="X23" i="1"/>
  <c r="S24" i="1"/>
  <c r="W24" i="1"/>
  <c r="R25" i="1"/>
  <c r="V25" i="1"/>
  <c r="Q26" i="1"/>
  <c r="U26" i="1"/>
  <c r="P27" i="1"/>
  <c r="T27" i="1"/>
  <c r="X27" i="1"/>
  <c r="AG51" i="3"/>
  <c r="AH66" i="1" s="1"/>
  <c r="AH47" i="1" s="1"/>
  <c r="AU16" i="1"/>
  <c r="AY16" i="1"/>
  <c r="BC16" i="1"/>
  <c r="AT17" i="1"/>
  <c r="AX17" i="1"/>
  <c r="BB17" i="1"/>
  <c r="AV19" i="1"/>
  <c r="AZ19" i="1"/>
  <c r="BD19" i="1"/>
  <c r="AY20" i="1"/>
  <c r="BC20" i="1"/>
  <c r="AT21" i="1"/>
  <c r="AX21" i="1"/>
  <c r="BB21" i="1"/>
  <c r="AS22" i="1"/>
  <c r="BE22" i="1"/>
  <c r="AV23" i="1"/>
  <c r="AZ23" i="1"/>
  <c r="BD23" i="1"/>
  <c r="AU24" i="1"/>
  <c r="AY24" i="1"/>
  <c r="BA26" i="1"/>
  <c r="BE26" i="1"/>
  <c r="AV27" i="1"/>
  <c r="AZ27" i="1"/>
  <c r="BD27" i="1"/>
  <c r="Z51" i="3"/>
  <c r="AA66" i="1" s="1"/>
  <c r="AA47" i="1" s="1"/>
  <c r="AR51" i="3"/>
  <c r="AS66" i="1" s="1"/>
  <c r="AS47" i="1" s="1"/>
  <c r="AV51" i="3"/>
  <c r="AW66" i="1" s="1"/>
  <c r="AW47" i="1" s="1"/>
  <c r="AZ51" i="3"/>
  <c r="BA66" i="1" s="1"/>
  <c r="BA47" i="1" s="1"/>
  <c r="Q51" i="3"/>
  <c r="R66" i="1" s="1"/>
  <c r="R47" i="1" s="1"/>
  <c r="U51" i="3"/>
  <c r="V66" i="1" s="1"/>
  <c r="V47" i="1" s="1"/>
  <c r="AE51" i="3"/>
  <c r="AF66" i="1" s="1"/>
  <c r="AF47" i="1" s="1"/>
  <c r="AN28" i="1"/>
  <c r="AK51" i="3"/>
  <c r="AL66" i="1" s="1"/>
  <c r="AL47" i="1" s="1"/>
  <c r="BE34" i="3"/>
  <c r="AI51" i="3"/>
  <c r="AJ66" i="1" s="1"/>
  <c r="AJ47" i="1" s="1"/>
  <c r="AJ17" i="1"/>
  <c r="AJ21" i="1"/>
  <c r="AJ23" i="1"/>
  <c r="AG16" i="1"/>
  <c r="BE40" i="3"/>
  <c r="BE17" i="3"/>
  <c r="BE32" i="5"/>
  <c r="P48" i="5"/>
  <c r="T48" i="5"/>
  <c r="X48" i="5"/>
  <c r="AB48" i="5"/>
  <c r="AF48" i="5"/>
  <c r="AJ48" i="5"/>
  <c r="AN48" i="5"/>
  <c r="AO66" i="2" s="1"/>
  <c r="AO47" i="2" s="1"/>
  <c r="AS48" i="5"/>
  <c r="AW48" i="5"/>
  <c r="BA48" i="5"/>
  <c r="BE47" i="5"/>
  <c r="N66" i="2"/>
  <c r="N47" i="2" s="1"/>
  <c r="Q66" i="2"/>
  <c r="Q47" i="2" s="1"/>
  <c r="U66" i="2"/>
  <c r="U47" i="2" s="1"/>
  <c r="Y66" i="2"/>
  <c r="Y47" i="2" s="1"/>
  <c r="AC66" i="2"/>
  <c r="AC47" i="2" s="1"/>
  <c r="AG66" i="2"/>
  <c r="AG47" i="2" s="1"/>
  <c r="AK66" i="2"/>
  <c r="AK47" i="2" s="1"/>
  <c r="D48" i="5"/>
  <c r="H48" i="5"/>
  <c r="L48" i="5"/>
  <c r="M66" i="2" s="1"/>
  <c r="M47" i="2" s="1"/>
  <c r="BE38" i="5"/>
  <c r="BE48" i="5" s="1"/>
  <c r="BE42" i="5"/>
  <c r="BE46" i="5"/>
  <c r="S48" i="5"/>
  <c r="W48" i="5"/>
  <c r="AA48" i="5"/>
  <c r="AE48" i="5"/>
  <c r="AI48" i="5"/>
  <c r="AM48" i="5"/>
  <c r="I66" i="2"/>
  <c r="I47" i="2" s="1"/>
  <c r="T66" i="2"/>
  <c r="T47" i="2" s="1"/>
  <c r="X66" i="2"/>
  <c r="X47" i="2" s="1"/>
  <c r="AB66" i="2"/>
  <c r="AB47" i="2" s="1"/>
  <c r="AF66" i="2"/>
  <c r="AF47" i="2" s="1"/>
  <c r="AJ66" i="2"/>
  <c r="AJ47" i="2" s="1"/>
  <c r="AN66" i="2"/>
  <c r="AN47" i="2" s="1"/>
  <c r="AV66" i="2"/>
  <c r="AV47" i="2" s="1"/>
  <c r="AZ66" i="2"/>
  <c r="AZ47" i="2" s="1"/>
  <c r="BD66" i="2"/>
  <c r="BD47" i="2" s="1"/>
  <c r="AQ66" i="2"/>
  <c r="AQ47" i="2" s="1"/>
  <c r="K66" i="2"/>
  <c r="K47" i="2" s="1"/>
  <c r="O66" i="2"/>
  <c r="O47" i="2" s="1"/>
  <c r="D66" i="2"/>
  <c r="D47" i="2" s="1"/>
  <c r="R66" i="2"/>
  <c r="R47" i="2" s="1"/>
  <c r="V66" i="2"/>
  <c r="V47" i="2" s="1"/>
  <c r="Z66" i="2"/>
  <c r="Z47" i="2" s="1"/>
  <c r="AH66" i="2"/>
  <c r="AH47" i="2" s="1"/>
  <c r="AL66" i="2"/>
  <c r="AL47" i="2" s="1"/>
  <c r="AT66" i="2"/>
  <c r="AT47" i="2" s="1"/>
  <c r="AX66" i="2"/>
  <c r="AX47" i="2" s="1"/>
  <c r="BB66" i="2"/>
  <c r="BB47" i="2" s="1"/>
  <c r="B48" i="5"/>
  <c r="H66" i="2"/>
  <c r="H47" i="2" s="1"/>
  <c r="L66" i="2"/>
  <c r="L47" i="2" s="1"/>
  <c r="E66" i="2"/>
  <c r="E47" i="2" s="1"/>
  <c r="AE66" i="2"/>
  <c r="AE47" i="2" s="1"/>
  <c r="AI66" i="2"/>
  <c r="AI47" i="2" s="1"/>
  <c r="AM66" i="2"/>
  <c r="AM47" i="2" s="1"/>
  <c r="AU66" i="2"/>
  <c r="AU47" i="2" s="1"/>
  <c r="AY66" i="2"/>
  <c r="AY47" i="2" s="1"/>
  <c r="BC66" i="2"/>
  <c r="BC47" i="2" s="1"/>
  <c r="C28" i="2"/>
  <c r="K28" i="2"/>
  <c r="O28" i="2"/>
  <c r="D28" i="2"/>
  <c r="H28" i="2"/>
  <c r="L28" i="2"/>
  <c r="I28" i="2"/>
  <c r="BF66" i="2"/>
  <c r="BF47" i="2" s="1"/>
  <c r="C66" i="2"/>
  <c r="C47" i="2" s="1"/>
  <c r="BF36" i="4"/>
  <c r="BF48" i="4" s="1"/>
  <c r="AH16" i="1"/>
  <c r="AL16" i="1"/>
  <c r="AP16" i="1"/>
  <c r="AH20" i="1"/>
  <c r="AL20" i="1"/>
  <c r="AP20" i="1"/>
  <c r="AH22" i="1"/>
  <c r="AL22" i="1"/>
  <c r="AP22" i="1"/>
  <c r="AH24" i="1"/>
  <c r="AL24" i="1"/>
  <c r="AP24" i="1"/>
  <c r="AH26" i="1"/>
  <c r="AL26" i="1"/>
  <c r="AP26" i="1"/>
  <c r="BE49" i="3"/>
  <c r="AH17" i="1"/>
  <c r="AL17" i="1"/>
  <c r="AP17" i="1"/>
  <c r="AH19" i="1"/>
  <c r="AL19" i="1"/>
  <c r="AP19" i="1"/>
  <c r="AH21" i="1"/>
  <c r="AL21" i="1"/>
  <c r="AP21" i="1"/>
  <c r="AH23" i="1"/>
  <c r="AL23" i="1"/>
  <c r="AP23" i="1"/>
  <c r="AH25" i="1"/>
  <c r="AL25" i="1"/>
  <c r="AP25" i="1"/>
  <c r="AH27" i="1"/>
  <c r="AL27" i="1"/>
  <c r="AP27" i="1"/>
  <c r="BA51" i="3"/>
  <c r="BB66" i="1" s="1"/>
  <c r="BB47" i="1" s="1"/>
  <c r="AK28" i="1"/>
  <c r="BE43" i="3"/>
  <c r="BE45" i="3"/>
  <c r="BE47" i="3"/>
  <c r="P51" i="3"/>
  <c r="Q66" i="1" s="1"/>
  <c r="Q47" i="1" s="1"/>
  <c r="T51" i="3"/>
  <c r="U66" i="1" s="1"/>
  <c r="U47" i="1" s="1"/>
  <c r="BE39" i="3"/>
  <c r="BE44" i="3"/>
  <c r="BE48" i="3"/>
  <c r="AU51" i="3"/>
  <c r="AV66" i="1" s="1"/>
  <c r="AV47" i="1" s="1"/>
  <c r="AY51" i="3"/>
  <c r="AZ66" i="1" s="1"/>
  <c r="AZ47" i="1" s="1"/>
  <c r="BC51" i="3"/>
  <c r="BD66" i="1" s="1"/>
  <c r="BD47" i="1" s="1"/>
  <c r="AW51" i="3"/>
  <c r="AX66" i="1" s="1"/>
  <c r="AX47" i="1" s="1"/>
  <c r="AC51" i="3"/>
  <c r="BE42" i="3"/>
  <c r="BE46" i="3"/>
  <c r="BE50" i="3"/>
  <c r="BE38" i="3"/>
  <c r="O51" i="3"/>
  <c r="P66" i="1" s="1"/>
  <c r="P47" i="1" s="1"/>
  <c r="S51" i="3"/>
  <c r="T66" i="1" s="1"/>
  <c r="T47" i="1" s="1"/>
  <c r="W51" i="3"/>
  <c r="X66" i="1" s="1"/>
  <c r="X47" i="1" s="1"/>
  <c r="AS51" i="3"/>
  <c r="AT66" i="1" s="1"/>
  <c r="AT47" i="1" s="1"/>
  <c r="BJ9" i="1"/>
  <c r="AD28" i="1"/>
  <c r="Y28" i="1"/>
  <c r="Z28" i="1"/>
  <c r="AE28" i="1"/>
  <c r="AI28" i="1"/>
  <c r="AM28" i="1"/>
  <c r="AO28" i="1" l="1"/>
  <c r="R28" i="1"/>
  <c r="AB28" i="1"/>
  <c r="AA28" i="1"/>
  <c r="AS28" i="1"/>
  <c r="X28" i="1"/>
  <c r="Q28" i="1"/>
  <c r="BA28" i="1"/>
  <c r="U28" i="1"/>
  <c r="AR28" i="1"/>
  <c r="BC28" i="1"/>
  <c r="AU28" i="1"/>
  <c r="T28" i="1"/>
  <c r="S28" i="1"/>
  <c r="AG28" i="1"/>
  <c r="W28" i="1"/>
  <c r="AF28" i="1"/>
  <c r="G2" i="3"/>
  <c r="BE28" i="1"/>
  <c r="AN2" i="3"/>
  <c r="AO2" i="3" s="1"/>
  <c r="AY28" i="1"/>
  <c r="AT28" i="1"/>
  <c r="P28" i="1"/>
  <c r="V28" i="1"/>
  <c r="AG3" i="3"/>
  <c r="BD28" i="1"/>
  <c r="G3" i="3"/>
  <c r="AZ28" i="1"/>
  <c r="BB28" i="1"/>
  <c r="AX28" i="1"/>
  <c r="AW28" i="1"/>
  <c r="AV28" i="1"/>
  <c r="AP28" i="1"/>
  <c r="AJ28" i="1"/>
  <c r="AL28" i="1"/>
  <c r="AH28" i="1"/>
  <c r="BE51" i="3"/>
  <c r="H3" i="3" l="1"/>
  <c r="H2" i="3"/>
  <c r="AQ2" i="3"/>
  <c r="AI3" i="3"/>
  <c r="AK3" i="3" l="1"/>
  <c r="I2" i="3"/>
  <c r="AR2" i="3"/>
  <c r="I3" i="3"/>
  <c r="J3" i="3" l="1"/>
  <c r="J2" i="3"/>
  <c r="AS2" i="3"/>
  <c r="AN3" i="3"/>
  <c r="AO3" i="3" s="1"/>
  <c r="AQ3" i="3" l="1"/>
  <c r="K2" i="3"/>
  <c r="AT2" i="3"/>
  <c r="K3" i="3"/>
  <c r="L3" i="3" l="1"/>
  <c r="M3" i="3" s="1"/>
  <c r="L2" i="3"/>
  <c r="M2" i="3" s="1"/>
  <c r="AU2" i="3"/>
  <c r="AR3" i="3"/>
  <c r="O3" i="3" l="1"/>
  <c r="AS3" i="3"/>
  <c r="O2" i="3"/>
  <c r="AV2" i="3"/>
  <c r="P2" i="3" l="1"/>
  <c r="P3" i="3"/>
  <c r="AW2" i="3"/>
  <c r="AT3" i="3"/>
  <c r="Q2" i="3" l="1"/>
  <c r="AX2" i="3"/>
  <c r="AU3" i="3"/>
  <c r="Q3" i="3"/>
  <c r="R2" i="3" l="1"/>
  <c r="AV3" i="3"/>
  <c r="R3" i="3"/>
  <c r="AY2" i="3"/>
  <c r="S2" i="3" l="1"/>
  <c r="S3" i="3"/>
  <c r="AZ2" i="3"/>
  <c r="AW3" i="3"/>
  <c r="BA2" i="3" l="1"/>
  <c r="T2" i="3"/>
  <c r="AX3" i="3"/>
  <c r="T3" i="3"/>
  <c r="AY3" i="3" l="1"/>
  <c r="BB2" i="3"/>
  <c r="BC2" i="3" s="1"/>
  <c r="BD2" i="3" s="1"/>
  <c r="U3" i="3"/>
  <c r="U2" i="3"/>
  <c r="V2" i="3" l="1"/>
  <c r="V3" i="3"/>
  <c r="AZ3" i="3"/>
  <c r="W3" i="3" l="1"/>
  <c r="BA3" i="3"/>
  <c r="W2" i="3"/>
  <c r="BB3" i="3" l="1"/>
  <c r="BC3" i="3" s="1"/>
  <c r="BD3" i="3" s="1"/>
</calcChain>
</file>

<file path=xl/sharedStrings.xml><?xml version="1.0" encoding="utf-8"?>
<sst xmlns="http://schemas.openxmlformats.org/spreadsheetml/2006/main" count="543" uniqueCount="56">
  <si>
    <t xml:space="preserve">Revenue Ton Miles (in millions):
</t>
  </si>
  <si>
    <r>
      <t>RTMs</t>
    </r>
    <r>
      <rPr>
        <b/>
        <sz val="12"/>
        <rFont val="Gill Sans MT"/>
        <family val="2"/>
      </rPr>
      <t xml:space="preserve"> (based on calendar year)</t>
    </r>
  </si>
  <si>
    <t>2014 Week</t>
  </si>
  <si>
    <t>Q1 TD</t>
  </si>
  <si>
    <t>Q2 TD</t>
  </si>
  <si>
    <t>Q3 TD</t>
  </si>
  <si>
    <t>Q4 TD</t>
  </si>
  <si>
    <t>YTD</t>
  </si>
  <si>
    <t>Ending</t>
  </si>
  <si>
    <t>2015 Week</t>
  </si>
  <si>
    <t>% Change</t>
  </si>
  <si>
    <t xml:space="preserve">                                Weekly Line of Business Report - Total Carloads - 2015</t>
  </si>
  <si>
    <t>CANADIAN GRAIN</t>
  </si>
  <si>
    <t>US GRAIN</t>
  </si>
  <si>
    <t>COAL</t>
  </si>
  <si>
    <t>POTASH</t>
  </si>
  <si>
    <t>FERTILIZER &amp; SULPHUR</t>
  </si>
  <si>
    <t>FOREST PRODUCTS</t>
  </si>
  <si>
    <t>CHEMICALS &amp; PLASTICS</t>
  </si>
  <si>
    <t>CRUDE</t>
  </si>
  <si>
    <t>METALS, MINERALS &amp; CONSUMER PRODUCTS</t>
  </si>
  <si>
    <t>AUTOMOTIVE</t>
  </si>
  <si>
    <t>DOMESTIC INTERMODAL</t>
  </si>
  <si>
    <t>INTERNATIONAL INTERMODAL</t>
  </si>
  <si>
    <t>TOTAL</t>
  </si>
  <si>
    <t>2015 v 2014 % Change</t>
  </si>
  <si>
    <t>2015 v 2014 Change</t>
  </si>
  <si>
    <t>2013 Week</t>
  </si>
  <si>
    <t xml:space="preserve">                                Weekly Line of Business Report - Total Carloads - 2014</t>
  </si>
  <si>
    <t>2014 v 2013 % Change</t>
  </si>
  <si>
    <t>2014 v 2013 Change</t>
  </si>
  <si>
    <t>WEEKLY LINE OF BUSINESS REPORT - 2015</t>
  </si>
  <si>
    <t>WEEK</t>
  </si>
  <si>
    <t>ORIGINATED</t>
  </si>
  <si>
    <t>Total</t>
  </si>
  <si>
    <t>RECEIVED</t>
  </si>
  <si>
    <t>WEEKLY LINE OF BUSINESS REPORT - 2014</t>
  </si>
  <si>
    <t>WEEKLY LINE OF BUSINESS REPORT - 2013</t>
  </si>
  <si>
    <r>
      <t xml:space="preserve">1 </t>
    </r>
    <r>
      <rPr>
        <sz val="11"/>
        <rFont val="Arial"/>
        <family val="2"/>
      </rPr>
      <t>*</t>
    </r>
  </si>
  <si>
    <t>*As there is no comparable Week 53 for 2013, Week 53 of 2014 is compared against Week 1 of 2014.</t>
  </si>
  <si>
    <t>2016 Week</t>
  </si>
  <si>
    <t xml:space="preserve">                                Weekly Line of Business Report - Total Carloads - 2016</t>
  </si>
  <si>
    <t>2016 v 2015 % Change</t>
  </si>
  <si>
    <t>2016 v 2015 Change</t>
  </si>
  <si>
    <t>WEEKLY LINE OF BUSINESS REPORT - 2016</t>
  </si>
  <si>
    <t>CANADIAN COAL</t>
  </si>
  <si>
    <t>US COAL</t>
  </si>
  <si>
    <t>** QTD RTMs take into account prior period adjustments that may not be reflected in weekly numbers.</t>
  </si>
  <si>
    <r>
      <t>RTMs**</t>
    </r>
    <r>
      <rPr>
        <b/>
        <sz val="12"/>
        <rFont val="Gill Sans MT"/>
        <family val="2"/>
      </rPr>
      <t xml:space="preserve"> 
</t>
    </r>
    <r>
      <rPr>
        <b/>
        <sz val="11"/>
        <rFont val="Gill Sans MT"/>
        <family val="2"/>
      </rPr>
      <t>(based on calendar year)</t>
    </r>
  </si>
  <si>
    <t xml:space="preserve">                                Weekly Line of Business Report - Total Carloads - 2017</t>
  </si>
  <si>
    <t>2017 v 2016 % Change</t>
  </si>
  <si>
    <t>2017 v 2016 Change</t>
  </si>
  <si>
    <t>2017 Week</t>
  </si>
  <si>
    <t>WEEKLY LINE OF BUSINESS REPORT - 2017</t>
  </si>
  <si>
    <t>QTD RTMs take into account prior period adjustments that may not be reflected in weekly numbers.</t>
  </si>
  <si>
    <t>** NOTE: Weekly RTM trends may differ materially from Quarter-To-Date trends, as weekly dates do not align with the fiscal reporting period. In particular, Week 1 2016 does not include January 1, 2016.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</si>
</sst>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.000_)"/>
    <numFmt numFmtId="167" formatCode="_ * #,##0.00_)\ _$_ ;_ * \(#,##0.00\)\ _$_ ;_ * &quot;-&quot;??_)\ _$_ ;_ @_ "/>
    <numFmt numFmtId="168" formatCode="_-* #,##0\ _F_-;\-* #,##0\ _F_-;_-* &quot;-&quot;\ _F_-;_-@_-"/>
    <numFmt numFmtId="169" formatCode="_-* #,##0.00\ _F_-;\-* #,##0.00\ _F_-;_-* &quot;-&quot;??\ _F_-;_-@_-"/>
    <numFmt numFmtId="170" formatCode="_-* #,##0\ &quot;F&quot;_-;\-* #,##0\ &quot;F&quot;_-;_-* &quot;-&quot;\ &quot;F&quot;_-;_-@_-"/>
    <numFmt numFmtId="171" formatCode="_-* #,##0.00\ &quot;F&quot;_-;\-* #,##0.00\ &quot;F&quot;_-;_-* &quot;-&quot;??\ &quot;F&quot;_-;_-@_-"/>
    <numFmt numFmtId="172" formatCode="&quot;L.&quot;\ #,##0.00;[Red]\-&quot;L.&quot;\ #,##0.00"/>
  </numFmts>
  <fonts count="69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18"/>
      <color indexed="9"/>
      <name val="Gill Sans MT"/>
      <family val="2"/>
    </font>
    <font>
      <b/>
      <sz val="14"/>
      <name val="Gill Sans MT"/>
      <family val="2"/>
    </font>
    <font>
      <b/>
      <sz val="12"/>
      <name val="Gill Sans MT"/>
      <family val="2"/>
    </font>
    <font>
      <b/>
      <sz val="7"/>
      <name val="Arial"/>
      <family val="2"/>
    </font>
    <font>
      <sz val="8"/>
      <name val="Arial"/>
      <family val="2"/>
    </font>
    <font>
      <b/>
      <sz val="7"/>
      <color theme="0"/>
      <name val="Arial"/>
      <family val="2"/>
    </font>
    <font>
      <sz val="18"/>
      <color indexed="9"/>
      <name val="Gill Sans MT"/>
      <family val="2"/>
    </font>
    <font>
      <b/>
      <sz val="8"/>
      <color indexed="8"/>
      <name val="Arial"/>
      <family val="2"/>
    </font>
    <font>
      <sz val="12"/>
      <name val="Helv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name val="Tms Rmn"/>
      <family val="1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0"/>
      <color indexed="12"/>
      <name val="Arial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39"/>
      <name val="Arial"/>
      <family val="2"/>
    </font>
    <font>
      <b/>
      <i/>
      <sz val="12"/>
      <color indexed="8"/>
      <name val="Arial"/>
      <family val="2"/>
    </font>
    <font>
      <sz val="10"/>
      <color indexed="39"/>
      <name val="Arial"/>
      <family val="2"/>
    </font>
    <font>
      <sz val="8"/>
      <color indexed="62"/>
      <name val="Arial"/>
      <family val="2"/>
    </font>
    <font>
      <sz val="12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i/>
      <sz val="12"/>
      <color indexed="8"/>
      <name val="Arial"/>
      <family val="2"/>
    </font>
    <font>
      <sz val="10"/>
      <color indexed="8"/>
      <name val="Arial Black"/>
      <family val="2"/>
    </font>
    <font>
      <sz val="14"/>
      <color indexed="48"/>
      <name val="Arial Black"/>
      <family val="2"/>
    </font>
    <font>
      <b/>
      <sz val="18"/>
      <color indexed="8"/>
      <name val="Arial"/>
      <family val="2"/>
    </font>
    <font>
      <b/>
      <sz val="16"/>
      <color indexed="23"/>
      <name val="Arial"/>
      <family val="2"/>
    </font>
    <font>
      <sz val="19"/>
      <name val="Arial"/>
      <family val="2"/>
    </font>
    <font>
      <sz val="10"/>
      <color indexed="10"/>
      <name val="Arial"/>
      <family val="2"/>
    </font>
    <font>
      <sz val="12"/>
      <color indexed="14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11"/>
      <name val="Arial"/>
      <family val="2"/>
    </font>
    <font>
      <sz val="8"/>
      <name val="Arial"/>
      <family val="2"/>
    </font>
    <font>
      <b/>
      <sz val="18"/>
      <color theme="0"/>
      <name val="Gill Sans MT"/>
      <family val="2"/>
    </font>
    <font>
      <b/>
      <sz val="11"/>
      <name val="Gill Sans MT"/>
      <family val="2"/>
    </font>
    <font>
      <b/>
      <sz val="10"/>
      <name val="Arial"/>
      <family val="2"/>
    </font>
  </fonts>
  <fills count="82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25"/>
        <bgColor indexed="2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60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</patternFill>
    </fill>
    <fill>
      <patternFill patternType="solid">
        <fgColor indexed="29"/>
        <bgColor indexed="64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1"/>
        <bgColor indexed="64"/>
      </patternFill>
    </fill>
    <fill>
      <patternFill patternType="solid">
        <fgColor indexed="52"/>
      </patternFill>
    </fill>
    <fill>
      <patternFill patternType="solid">
        <fgColor indexed="52"/>
        <bgColor indexed="64"/>
      </patternFill>
    </fill>
    <fill>
      <patternFill patternType="solid">
        <fgColor indexed="53"/>
      </patternFill>
    </fill>
    <fill>
      <patternFill patternType="solid">
        <fgColor indexed="53"/>
        <bgColor indexed="64"/>
      </patternFill>
    </fill>
    <fill>
      <patternFill patternType="solid">
        <fgColor indexed="57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</patternFill>
    </fill>
    <fill>
      <patternFill patternType="solid">
        <fgColor indexed="11"/>
        <bgColor indexed="64"/>
      </patternFill>
    </fill>
    <fill>
      <patternFill patternType="solid">
        <fgColor indexed="11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lightUp">
        <fgColor indexed="48"/>
        <bgColor indexed="44"/>
      </patternFill>
    </fill>
    <fill>
      <patternFill patternType="lightUp">
        <fgColor indexed="22"/>
        <bgColor indexed="35"/>
      </patternFill>
    </fill>
    <fill>
      <patternFill patternType="solid">
        <fgColor indexed="41"/>
      </patternFill>
    </fill>
    <fill>
      <patternFill patternType="solid">
        <fgColor indexed="44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15"/>
      </patternFill>
    </fill>
    <fill>
      <patternFill patternType="solid">
        <fgColor indexed="23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41"/>
        <bgColor indexed="64"/>
      </patternFill>
    </fill>
    <fill>
      <patternFill patternType="solid">
        <fgColor indexed="9"/>
      </patternFill>
    </fill>
    <fill>
      <patternFill patternType="solid">
        <fgColor indexed="26"/>
        <bgColor indexed="64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20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22"/>
      </left>
      <right style="hair">
        <color indexed="22"/>
      </right>
      <top style="medium">
        <color indexed="64"/>
      </top>
      <bottom style="hair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22"/>
      </bottom>
      <diagonal/>
    </border>
    <border>
      <left style="medium">
        <color indexed="64"/>
      </left>
      <right style="medium">
        <color indexed="64"/>
      </right>
      <top style="hair">
        <color indexed="22"/>
      </top>
      <bottom style="hair">
        <color indexed="22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/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hair">
        <color indexed="22"/>
      </left>
      <right/>
      <top style="medium">
        <color indexed="64"/>
      </top>
      <bottom style="hair">
        <color indexed="22"/>
      </bottom>
      <diagonal/>
    </border>
    <border>
      <left style="hair">
        <color indexed="22"/>
      </left>
      <right/>
      <top style="hair">
        <color indexed="22"/>
      </top>
      <bottom style="hair">
        <color indexed="22"/>
      </bottom>
      <diagonal/>
    </border>
    <border>
      <left style="medium">
        <color indexed="64"/>
      </left>
      <right style="medium">
        <color indexed="64"/>
      </right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medium">
        <color indexed="64"/>
      </top>
      <bottom/>
      <diagonal/>
    </border>
    <border>
      <left style="thin">
        <color theme="1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22"/>
      </right>
      <top style="medium">
        <color indexed="64"/>
      </top>
      <bottom style="hair">
        <color indexed="22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22"/>
      </left>
      <right/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 style="medium">
        <color indexed="64"/>
      </bottom>
      <diagonal/>
    </border>
  </borders>
  <cellStyleXfs count="1092">
    <xf numFmtId="37" fontId="0" fillId="0" borderId="0" applyNumberFormat="0"/>
    <xf numFmtId="43" fontId="17" fillId="0" borderId="0" applyFont="0" applyFill="0" applyBorder="0" applyAlignment="0" applyProtection="0"/>
    <xf numFmtId="37" fontId="17" fillId="0" borderId="0" applyNumberFormat="0"/>
    <xf numFmtId="0" fontId="17" fillId="0" borderId="0"/>
    <xf numFmtId="9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8" fillId="0" borderId="35" applyBorder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29" fillId="13" borderId="0" applyNumberFormat="0" applyBorder="0" applyAlignment="0" applyProtection="0"/>
    <xf numFmtId="0" fontId="29" fillId="21" borderId="0" applyNumberFormat="0" applyBorder="0" applyAlignment="0" applyProtection="0"/>
    <xf numFmtId="0" fontId="30" fillId="14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1" fillId="25" borderId="0" applyNumberFormat="0" applyBorder="0" applyAlignment="0" applyProtection="0"/>
    <xf numFmtId="0" fontId="32" fillId="29" borderId="36" applyNumberFormat="0" applyAlignment="0" applyProtection="0"/>
    <xf numFmtId="0" fontId="32" fillId="29" borderId="36" applyNumberFormat="0" applyAlignment="0" applyProtection="0"/>
    <xf numFmtId="0" fontId="32" fillId="29" borderId="36" applyNumberFormat="0" applyAlignment="0" applyProtection="0"/>
    <xf numFmtId="0" fontId="33" fillId="22" borderId="37" applyNumberFormat="0" applyAlignment="0" applyProtection="0"/>
    <xf numFmtId="166" fontId="34" fillId="0" borderId="0"/>
    <xf numFmtId="166" fontId="34" fillId="0" borderId="0"/>
    <xf numFmtId="166" fontId="34" fillId="0" borderId="0"/>
    <xf numFmtId="166" fontId="34" fillId="0" borderId="0"/>
    <xf numFmtId="166" fontId="34" fillId="0" borderId="0"/>
    <xf numFmtId="166" fontId="34" fillId="0" borderId="0"/>
    <xf numFmtId="166" fontId="34" fillId="0" borderId="0"/>
    <xf numFmtId="166" fontId="34" fillId="0" borderId="0"/>
    <xf numFmtId="167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29" fillId="18" borderId="0" applyNumberFormat="0" applyBorder="0" applyAlignment="0" applyProtection="0"/>
    <xf numFmtId="0" fontId="36" fillId="0" borderId="38" applyNumberFormat="0" applyFill="0" applyAlignment="0" applyProtection="0"/>
    <xf numFmtId="0" fontId="37" fillId="0" borderId="39" applyNumberFormat="0" applyFill="0" applyAlignment="0" applyProtection="0"/>
    <xf numFmtId="0" fontId="38" fillId="0" borderId="40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40" fillId="26" borderId="36" applyNumberFormat="0" applyAlignment="0" applyProtection="0"/>
    <xf numFmtId="0" fontId="40" fillId="26" borderId="36" applyNumberFormat="0" applyAlignment="0" applyProtection="0"/>
    <xf numFmtId="0" fontId="40" fillId="26" borderId="36" applyNumberFormat="0" applyAlignment="0" applyProtection="0"/>
    <xf numFmtId="0" fontId="41" fillId="0" borderId="41" applyNumberFormat="0" applyFill="0" applyAlignment="0" applyProtection="0"/>
    <xf numFmtId="168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0" fontId="41" fillId="26" borderId="0" applyNumberFormat="0" applyBorder="0" applyAlignment="0" applyProtection="0"/>
    <xf numFmtId="172" fontId="17" fillId="0" borderId="0"/>
    <xf numFmtId="0" fontId="24" fillId="33" borderId="0"/>
    <xf numFmtId="0" fontId="17" fillId="0" borderId="0"/>
    <xf numFmtId="0" fontId="17" fillId="0" borderId="0"/>
    <xf numFmtId="0" fontId="17" fillId="0" borderId="0"/>
    <xf numFmtId="0" fontId="17" fillId="0" borderId="0"/>
    <xf numFmtId="37" fontId="17" fillId="0" borderId="0" applyNumberFormat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6" fillId="0" borderId="0"/>
    <xf numFmtId="0" fontId="24" fillId="33" borderId="0"/>
    <xf numFmtId="0" fontId="24" fillId="33" borderId="0"/>
    <xf numFmtId="0" fontId="16" fillId="0" borderId="0"/>
    <xf numFmtId="0" fontId="24" fillId="33" borderId="0"/>
    <xf numFmtId="0" fontId="24" fillId="25" borderId="36" applyNumberFormat="0" applyFont="0" applyAlignment="0" applyProtection="0"/>
    <xf numFmtId="0" fontId="24" fillId="25" borderId="36" applyNumberFormat="0" applyFont="0" applyAlignment="0" applyProtection="0"/>
    <xf numFmtId="0" fontId="24" fillId="25" borderId="36" applyNumberFormat="0" applyFont="0" applyAlignment="0" applyProtection="0"/>
    <xf numFmtId="0" fontId="42" fillId="29" borderId="42" applyNumberFormat="0" applyAlignment="0" applyProtection="0"/>
    <xf numFmtId="0" fontId="42" fillId="29" borderId="42" applyNumberFormat="0" applyAlignment="0" applyProtection="0"/>
    <xf numFmtId="0" fontId="42" fillId="29" borderId="42" applyNumberFormat="0" applyAlignment="0" applyProtection="0"/>
    <xf numFmtId="9" fontId="16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6" fillId="0" borderId="0" applyFont="0" applyFill="0" applyBorder="0" applyAlignment="0" applyProtection="0"/>
    <xf numFmtId="4" fontId="43" fillId="34" borderId="43" applyNumberFormat="0" applyProtection="0">
      <alignment vertical="center"/>
    </xf>
    <xf numFmtId="4" fontId="44" fillId="35" borderId="43" applyNumberFormat="0" applyProtection="0">
      <alignment vertical="center"/>
    </xf>
    <xf numFmtId="4" fontId="45" fillId="35" borderId="42" applyNumberFormat="0" applyProtection="0">
      <alignment vertical="center"/>
    </xf>
    <xf numFmtId="4" fontId="45" fillId="35" borderId="42" applyNumberFormat="0" applyProtection="0">
      <alignment vertical="center"/>
    </xf>
    <xf numFmtId="4" fontId="45" fillId="35" borderId="42" applyNumberFormat="0" applyProtection="0">
      <alignment vertical="center"/>
    </xf>
    <xf numFmtId="4" fontId="24" fillId="34" borderId="36" applyNumberFormat="0" applyProtection="0">
      <alignment vertical="center"/>
    </xf>
    <xf numFmtId="4" fontId="24" fillId="34" borderId="36" applyNumberFormat="0" applyProtection="0">
      <alignment vertical="center"/>
    </xf>
    <xf numFmtId="4" fontId="24" fillId="34" borderId="36" applyNumberFormat="0" applyProtection="0">
      <alignment vertical="center"/>
    </xf>
    <xf numFmtId="4" fontId="45" fillId="35" borderId="42" applyNumberFormat="0" applyProtection="0">
      <alignment vertical="center"/>
    </xf>
    <xf numFmtId="4" fontId="43" fillId="35" borderId="42" applyNumberFormat="0" applyProtection="0">
      <alignment vertical="center"/>
    </xf>
    <xf numFmtId="4" fontId="43" fillId="34" borderId="43" applyNumberFormat="0" applyProtection="0">
      <alignment vertical="center"/>
    </xf>
    <xf numFmtId="4" fontId="46" fillId="35" borderId="43" applyNumberFormat="0" applyProtection="0">
      <alignment vertical="center"/>
    </xf>
    <xf numFmtId="4" fontId="47" fillId="35" borderId="43" applyNumberFormat="0" applyProtection="0">
      <alignment vertical="center"/>
    </xf>
    <xf numFmtId="4" fontId="48" fillId="35" borderId="42" applyNumberFormat="0" applyProtection="0">
      <alignment vertical="center"/>
    </xf>
    <xf numFmtId="4" fontId="48" fillId="35" borderId="42" applyNumberFormat="0" applyProtection="0">
      <alignment vertical="center"/>
    </xf>
    <xf numFmtId="4" fontId="48" fillId="35" borderId="42" applyNumberFormat="0" applyProtection="0">
      <alignment vertical="center"/>
    </xf>
    <xf numFmtId="4" fontId="49" fillId="35" borderId="36" applyNumberFormat="0" applyProtection="0">
      <alignment vertical="center"/>
    </xf>
    <xf numFmtId="4" fontId="49" fillId="35" borderId="36" applyNumberFormat="0" applyProtection="0">
      <alignment vertical="center"/>
    </xf>
    <xf numFmtId="4" fontId="49" fillId="35" borderId="36" applyNumberFormat="0" applyProtection="0">
      <alignment vertical="center"/>
    </xf>
    <xf numFmtId="4" fontId="48" fillId="35" borderId="42" applyNumberFormat="0" applyProtection="0">
      <alignment vertical="center"/>
    </xf>
    <xf numFmtId="4" fontId="46" fillId="35" borderId="43" applyNumberFormat="0" applyProtection="0">
      <alignment vertical="center"/>
    </xf>
    <xf numFmtId="4" fontId="43" fillId="35" borderId="43" applyNumberFormat="0" applyProtection="0">
      <alignment horizontal="left" vertical="center" indent="1"/>
    </xf>
    <xf numFmtId="4" fontId="50" fillId="35" borderId="43" applyNumberFormat="0" applyProtection="0">
      <alignment horizontal="left" vertical="center" indent="1"/>
    </xf>
    <xf numFmtId="4" fontId="45" fillId="35" borderId="42" applyNumberFormat="0" applyProtection="0">
      <alignment horizontal="left" vertical="center" indent="1"/>
    </xf>
    <xf numFmtId="4" fontId="45" fillId="35" borderId="42" applyNumberFormat="0" applyProtection="0">
      <alignment horizontal="left" vertical="center" indent="1"/>
    </xf>
    <xf numFmtId="4" fontId="45" fillId="35" borderId="42" applyNumberFormat="0" applyProtection="0">
      <alignment horizontal="left" vertical="center" indent="1"/>
    </xf>
    <xf numFmtId="4" fontId="24" fillId="35" borderId="36" applyNumberFormat="0" applyProtection="0">
      <alignment horizontal="left" vertical="center" indent="1"/>
    </xf>
    <xf numFmtId="4" fontId="24" fillId="35" borderId="36" applyNumberFormat="0" applyProtection="0">
      <alignment horizontal="left" vertical="center" indent="1"/>
    </xf>
    <xf numFmtId="4" fontId="24" fillId="35" borderId="36" applyNumberFormat="0" applyProtection="0">
      <alignment horizontal="left" vertical="center" indent="1"/>
    </xf>
    <xf numFmtId="4" fontId="45" fillId="35" borderId="42" applyNumberFormat="0" applyProtection="0">
      <alignment horizontal="left" vertical="center" indent="1"/>
    </xf>
    <xf numFmtId="4" fontId="43" fillId="35" borderId="42" applyNumberFormat="0" applyProtection="0">
      <alignment horizontal="left" vertical="center" indent="1"/>
    </xf>
    <xf numFmtId="4" fontId="43" fillId="35" borderId="43" applyNumberFormat="0" applyProtection="0">
      <alignment horizontal="left" vertical="center" indent="1"/>
    </xf>
    <xf numFmtId="0" fontId="43" fillId="35" borderId="43" applyNumberFormat="0" applyProtection="0">
      <alignment horizontal="left" vertical="top" indent="1"/>
    </xf>
    <xf numFmtId="4" fontId="45" fillId="35" borderId="42" applyNumberFormat="0" applyProtection="0">
      <alignment horizontal="left" vertical="center" indent="1"/>
    </xf>
    <xf numFmtId="4" fontId="45" fillId="35" borderId="42" applyNumberFormat="0" applyProtection="0">
      <alignment horizontal="left" vertical="center" indent="1"/>
    </xf>
    <xf numFmtId="4" fontId="45" fillId="35" borderId="42" applyNumberFormat="0" applyProtection="0">
      <alignment horizontal="left" vertical="center" indent="1"/>
    </xf>
    <xf numFmtId="0" fontId="27" fillId="34" borderId="43" applyNumberFormat="0" applyProtection="0">
      <alignment horizontal="left" vertical="top" indent="1"/>
    </xf>
    <xf numFmtId="0" fontId="27" fillId="34" borderId="43" applyNumberFormat="0" applyProtection="0">
      <alignment horizontal="left" vertical="top" indent="1"/>
    </xf>
    <xf numFmtId="0" fontId="27" fillId="34" borderId="43" applyNumberFormat="0" applyProtection="0">
      <alignment horizontal="left" vertical="top" indent="1"/>
    </xf>
    <xf numFmtId="4" fontId="45" fillId="35" borderId="42" applyNumberFormat="0" applyProtection="0">
      <alignment horizontal="left" vertical="center" indent="1"/>
    </xf>
    <xf numFmtId="0" fontId="43" fillId="35" borderId="43" applyNumberFormat="0" applyProtection="0">
      <alignment horizontal="left" vertical="top" indent="1"/>
    </xf>
    <xf numFmtId="4" fontId="43" fillId="36" borderId="0" applyNumberFormat="0" applyProtection="0">
      <alignment horizontal="left" vertical="center" indent="1"/>
    </xf>
    <xf numFmtId="4" fontId="43" fillId="36" borderId="0" applyNumberFormat="0" applyProtection="0">
      <alignment horizontal="left" vertical="center" indent="1"/>
    </xf>
    <xf numFmtId="0" fontId="17" fillId="37" borderId="42" applyNumberFormat="0" applyProtection="0">
      <alignment horizontal="left" vertical="center" indent="1"/>
    </xf>
    <xf numFmtId="0" fontId="17" fillId="37" borderId="42" applyNumberFormat="0" applyProtection="0">
      <alignment horizontal="left" vertical="center" indent="1"/>
    </xf>
    <xf numFmtId="0" fontId="17" fillId="37" borderId="42" applyNumberFormat="0" applyProtection="0">
      <alignment horizontal="left" vertical="center" indent="1"/>
    </xf>
    <xf numFmtId="0" fontId="17" fillId="37" borderId="42" applyNumberFormat="0" applyProtection="0">
      <alignment horizontal="left" vertical="center" indent="1"/>
    </xf>
    <xf numFmtId="0" fontId="17" fillId="37" borderId="42" applyNumberFormat="0" applyProtection="0">
      <alignment horizontal="left" vertical="center" indent="1"/>
    </xf>
    <xf numFmtId="0" fontId="17" fillId="37" borderId="42" applyNumberFormat="0" applyProtection="0">
      <alignment horizontal="left" vertical="center" indent="1"/>
    </xf>
    <xf numFmtId="0" fontId="17" fillId="37" borderId="42" applyNumberFormat="0" applyProtection="0">
      <alignment horizontal="left" vertical="center" indent="1"/>
    </xf>
    <xf numFmtId="0" fontId="17" fillId="37" borderId="42" applyNumberFormat="0" applyProtection="0">
      <alignment horizontal="left" vertical="center" indent="1"/>
    </xf>
    <xf numFmtId="0" fontId="17" fillId="37" borderId="42" applyNumberFormat="0" applyProtection="0">
      <alignment horizontal="left" vertical="center" indent="1"/>
    </xf>
    <xf numFmtId="4" fontId="50" fillId="38" borderId="0" applyNumberFormat="0" applyProtection="0">
      <alignment horizontal="left" vertical="center" indent="1"/>
    </xf>
    <xf numFmtId="4" fontId="24" fillId="39" borderId="36" applyNumberFormat="0" applyProtection="0">
      <alignment horizontal="left" vertical="center" indent="1"/>
    </xf>
    <xf numFmtId="4" fontId="24" fillId="39" borderId="36" applyNumberFormat="0" applyProtection="0">
      <alignment horizontal="left" vertical="center" indent="1"/>
    </xf>
    <xf numFmtId="4" fontId="24" fillId="39" borderId="36" applyNumberFormat="0" applyProtection="0">
      <alignment horizontal="left" vertical="center" indent="1"/>
    </xf>
    <xf numFmtId="0" fontId="17" fillId="0" borderId="0" applyNumberFormat="0" applyProtection="0">
      <alignment horizontal="left" vertical="center" indent="1"/>
    </xf>
    <xf numFmtId="0" fontId="17" fillId="37" borderId="42" applyNumberFormat="0" applyProtection="0">
      <alignment horizontal="left" vertical="center" indent="1"/>
    </xf>
    <xf numFmtId="0" fontId="17" fillId="37" borderId="42" applyNumberFormat="0" applyProtection="0">
      <alignment horizontal="left" vertical="center" indent="1"/>
    </xf>
    <xf numFmtId="4" fontId="45" fillId="40" borderId="43" applyNumberFormat="0" applyProtection="0">
      <alignment horizontal="right" vertical="center"/>
    </xf>
    <xf numFmtId="4" fontId="50" fillId="41" borderId="43" applyNumberFormat="0" applyProtection="0">
      <alignment horizontal="right" vertical="center"/>
    </xf>
    <xf numFmtId="4" fontId="45" fillId="42" borderId="42" applyNumberFormat="0" applyProtection="0">
      <alignment horizontal="right" vertical="center"/>
    </xf>
    <xf numFmtId="4" fontId="45" fillId="42" borderId="42" applyNumberFormat="0" applyProtection="0">
      <alignment horizontal="right" vertical="center"/>
    </xf>
    <xf numFmtId="4" fontId="45" fillId="42" borderId="42" applyNumberFormat="0" applyProtection="0">
      <alignment horizontal="right" vertical="center"/>
    </xf>
    <xf numFmtId="4" fontId="24" fillId="40" borderId="36" applyNumberFormat="0" applyProtection="0">
      <alignment horizontal="right" vertical="center"/>
    </xf>
    <xf numFmtId="4" fontId="24" fillId="40" borderId="36" applyNumberFormat="0" applyProtection="0">
      <alignment horizontal="right" vertical="center"/>
    </xf>
    <xf numFmtId="4" fontId="24" fillId="40" borderId="36" applyNumberFormat="0" applyProtection="0">
      <alignment horizontal="right" vertical="center"/>
    </xf>
    <xf numFmtId="4" fontId="45" fillId="42" borderId="42" applyNumberFormat="0" applyProtection="0">
      <alignment horizontal="right" vertical="center"/>
    </xf>
    <xf numFmtId="4" fontId="45" fillId="40" borderId="43" applyNumberFormat="0" applyProtection="0">
      <alignment horizontal="right" vertical="center"/>
    </xf>
    <xf numFmtId="4" fontId="45" fillId="43" borderId="43" applyNumberFormat="0" applyProtection="0">
      <alignment horizontal="right" vertical="center"/>
    </xf>
    <xf numFmtId="4" fontId="50" fillId="42" borderId="43" applyNumberFormat="0" applyProtection="0">
      <alignment horizontal="right" vertical="center"/>
    </xf>
    <xf numFmtId="4" fontId="45" fillId="44" borderId="42" applyNumberFormat="0" applyProtection="0">
      <alignment horizontal="right" vertical="center"/>
    </xf>
    <xf numFmtId="4" fontId="45" fillId="44" borderId="42" applyNumberFormat="0" applyProtection="0">
      <alignment horizontal="right" vertical="center"/>
    </xf>
    <xf numFmtId="4" fontId="45" fillId="44" borderId="42" applyNumberFormat="0" applyProtection="0">
      <alignment horizontal="right" vertical="center"/>
    </xf>
    <xf numFmtId="4" fontId="24" fillId="45" borderId="36" applyNumberFormat="0" applyProtection="0">
      <alignment horizontal="right" vertical="center"/>
    </xf>
    <xf numFmtId="4" fontId="24" fillId="45" borderId="36" applyNumberFormat="0" applyProtection="0">
      <alignment horizontal="right" vertical="center"/>
    </xf>
    <xf numFmtId="4" fontId="24" fillId="45" borderId="36" applyNumberFormat="0" applyProtection="0">
      <alignment horizontal="right" vertical="center"/>
    </xf>
    <xf numFmtId="4" fontId="45" fillId="44" borderId="42" applyNumberFormat="0" applyProtection="0">
      <alignment horizontal="right" vertical="center"/>
    </xf>
    <xf numFmtId="4" fontId="45" fillId="43" borderId="43" applyNumberFormat="0" applyProtection="0">
      <alignment horizontal="right" vertical="center"/>
    </xf>
    <xf numFmtId="4" fontId="45" fillId="46" borderId="43" applyNumberFormat="0" applyProtection="0">
      <alignment horizontal="right" vertical="center"/>
    </xf>
    <xf numFmtId="4" fontId="50" fillId="44" borderId="43" applyNumberFormat="0" applyProtection="0">
      <alignment horizontal="right" vertical="center"/>
    </xf>
    <xf numFmtId="4" fontId="45" fillId="41" borderId="42" applyNumberFormat="0" applyProtection="0">
      <alignment horizontal="right" vertical="center"/>
    </xf>
    <xf numFmtId="4" fontId="45" fillId="41" borderId="42" applyNumberFormat="0" applyProtection="0">
      <alignment horizontal="right" vertical="center"/>
    </xf>
    <xf numFmtId="4" fontId="45" fillId="41" borderId="42" applyNumberFormat="0" applyProtection="0">
      <alignment horizontal="right" vertical="center"/>
    </xf>
    <xf numFmtId="4" fontId="24" fillId="46" borderId="44" applyNumberFormat="0" applyProtection="0">
      <alignment horizontal="right" vertical="center"/>
    </xf>
    <xf numFmtId="4" fontId="24" fillId="46" borderId="44" applyNumberFormat="0" applyProtection="0">
      <alignment horizontal="right" vertical="center"/>
    </xf>
    <xf numFmtId="4" fontId="24" fillId="46" borderId="44" applyNumberFormat="0" applyProtection="0">
      <alignment horizontal="right" vertical="center"/>
    </xf>
    <xf numFmtId="4" fontId="45" fillId="41" borderId="42" applyNumberFormat="0" applyProtection="0">
      <alignment horizontal="right" vertical="center"/>
    </xf>
    <xf numFmtId="4" fontId="45" fillId="46" borderId="43" applyNumberFormat="0" applyProtection="0">
      <alignment horizontal="right" vertical="center"/>
    </xf>
    <xf numFmtId="4" fontId="45" fillId="47" borderId="43" applyNumberFormat="0" applyProtection="0">
      <alignment horizontal="right" vertical="center"/>
    </xf>
    <xf numFmtId="4" fontId="50" fillId="8" borderId="43" applyNumberFormat="0" applyProtection="0">
      <alignment horizontal="right" vertical="center"/>
    </xf>
    <xf numFmtId="4" fontId="45" fillId="48" borderId="42" applyNumberFormat="0" applyProtection="0">
      <alignment horizontal="right" vertical="center"/>
    </xf>
    <xf numFmtId="4" fontId="45" fillId="48" borderId="42" applyNumberFormat="0" applyProtection="0">
      <alignment horizontal="right" vertical="center"/>
    </xf>
    <xf numFmtId="4" fontId="45" fillId="48" borderId="42" applyNumberFormat="0" applyProtection="0">
      <alignment horizontal="right" vertical="center"/>
    </xf>
    <xf numFmtId="4" fontId="24" fillId="47" borderId="36" applyNumberFormat="0" applyProtection="0">
      <alignment horizontal="right" vertical="center"/>
    </xf>
    <xf numFmtId="4" fontId="24" fillId="47" borderId="36" applyNumberFormat="0" applyProtection="0">
      <alignment horizontal="right" vertical="center"/>
    </xf>
    <xf numFmtId="4" fontId="24" fillId="47" borderId="36" applyNumberFormat="0" applyProtection="0">
      <alignment horizontal="right" vertical="center"/>
    </xf>
    <xf numFmtId="4" fontId="45" fillId="48" borderId="42" applyNumberFormat="0" applyProtection="0">
      <alignment horizontal="right" vertical="center"/>
    </xf>
    <xf numFmtId="4" fontId="45" fillId="47" borderId="43" applyNumberFormat="0" applyProtection="0">
      <alignment horizontal="right" vertical="center"/>
    </xf>
    <xf numFmtId="4" fontId="45" fillId="49" borderId="43" applyNumberFormat="0" applyProtection="0">
      <alignment horizontal="right" vertical="center"/>
    </xf>
    <xf numFmtId="4" fontId="50" fillId="48" borderId="43" applyNumberFormat="0" applyProtection="0">
      <alignment horizontal="right" vertical="center"/>
    </xf>
    <xf numFmtId="4" fontId="45" fillId="50" borderId="42" applyNumberFormat="0" applyProtection="0">
      <alignment horizontal="right" vertical="center"/>
    </xf>
    <xf numFmtId="4" fontId="45" fillId="50" borderId="42" applyNumberFormat="0" applyProtection="0">
      <alignment horizontal="right" vertical="center"/>
    </xf>
    <xf numFmtId="4" fontId="45" fillId="50" borderId="42" applyNumberFormat="0" applyProtection="0">
      <alignment horizontal="right" vertical="center"/>
    </xf>
    <xf numFmtId="4" fontId="24" fillId="49" borderId="36" applyNumberFormat="0" applyProtection="0">
      <alignment horizontal="right" vertical="center"/>
    </xf>
    <xf numFmtId="4" fontId="24" fillId="49" borderId="36" applyNumberFormat="0" applyProtection="0">
      <alignment horizontal="right" vertical="center"/>
    </xf>
    <xf numFmtId="4" fontId="24" fillId="49" borderId="36" applyNumberFormat="0" applyProtection="0">
      <alignment horizontal="right" vertical="center"/>
    </xf>
    <xf numFmtId="4" fontId="45" fillId="50" borderId="42" applyNumberFormat="0" applyProtection="0">
      <alignment horizontal="right" vertical="center"/>
    </xf>
    <xf numFmtId="4" fontId="45" fillId="49" borderId="43" applyNumberFormat="0" applyProtection="0">
      <alignment horizontal="right" vertical="center"/>
    </xf>
    <xf numFmtId="4" fontId="45" fillId="51" borderId="43" applyNumberFormat="0" applyProtection="0">
      <alignment horizontal="right" vertical="center"/>
    </xf>
    <xf numFmtId="4" fontId="50" fillId="7" borderId="43" applyNumberFormat="0" applyProtection="0">
      <alignment horizontal="right" vertical="center"/>
    </xf>
    <xf numFmtId="4" fontId="45" fillId="52" borderId="42" applyNumberFormat="0" applyProtection="0">
      <alignment horizontal="right" vertical="center"/>
    </xf>
    <xf numFmtId="4" fontId="45" fillId="52" borderId="42" applyNumberFormat="0" applyProtection="0">
      <alignment horizontal="right" vertical="center"/>
    </xf>
    <xf numFmtId="4" fontId="45" fillId="52" borderId="42" applyNumberFormat="0" applyProtection="0">
      <alignment horizontal="right" vertical="center"/>
    </xf>
    <xf numFmtId="4" fontId="24" fillId="51" borderId="36" applyNumberFormat="0" applyProtection="0">
      <alignment horizontal="right" vertical="center"/>
    </xf>
    <xf numFmtId="4" fontId="24" fillId="51" borderId="36" applyNumberFormat="0" applyProtection="0">
      <alignment horizontal="right" vertical="center"/>
    </xf>
    <xf numFmtId="4" fontId="24" fillId="51" borderId="36" applyNumberFormat="0" applyProtection="0">
      <alignment horizontal="right" vertical="center"/>
    </xf>
    <xf numFmtId="4" fontId="45" fillId="52" borderId="42" applyNumberFormat="0" applyProtection="0">
      <alignment horizontal="right" vertical="center"/>
    </xf>
    <xf numFmtId="4" fontId="45" fillId="51" borderId="43" applyNumberFormat="0" applyProtection="0">
      <alignment horizontal="right" vertical="center"/>
    </xf>
    <xf numFmtId="4" fontId="45" fillId="53" borderId="43" applyNumberFormat="0" applyProtection="0">
      <alignment horizontal="right" vertical="center"/>
    </xf>
    <xf numFmtId="4" fontId="50" fillId="54" borderId="43" applyNumberFormat="0" applyProtection="0">
      <alignment horizontal="right" vertical="center"/>
    </xf>
    <xf numFmtId="4" fontId="45" fillId="55" borderId="42" applyNumberFormat="0" applyProtection="0">
      <alignment horizontal="right" vertical="center"/>
    </xf>
    <xf numFmtId="4" fontId="45" fillId="55" borderId="42" applyNumberFormat="0" applyProtection="0">
      <alignment horizontal="right" vertical="center"/>
    </xf>
    <xf numFmtId="4" fontId="45" fillId="55" borderId="42" applyNumberFormat="0" applyProtection="0">
      <alignment horizontal="right" vertical="center"/>
    </xf>
    <xf numFmtId="4" fontId="24" fillId="53" borderId="36" applyNumberFormat="0" applyProtection="0">
      <alignment horizontal="right" vertical="center"/>
    </xf>
    <xf numFmtId="4" fontId="24" fillId="53" borderId="36" applyNumberFormat="0" applyProtection="0">
      <alignment horizontal="right" vertical="center"/>
    </xf>
    <xf numFmtId="4" fontId="24" fillId="53" borderId="36" applyNumberFormat="0" applyProtection="0">
      <alignment horizontal="right" vertical="center"/>
    </xf>
    <xf numFmtId="4" fontId="45" fillId="55" borderId="42" applyNumberFormat="0" applyProtection="0">
      <alignment horizontal="right" vertical="center"/>
    </xf>
    <xf numFmtId="4" fontId="45" fillId="53" borderId="43" applyNumberFormat="0" applyProtection="0">
      <alignment horizontal="right" vertical="center"/>
    </xf>
    <xf numFmtId="4" fontId="45" fillId="56" borderId="43" applyNumberFormat="0" applyProtection="0">
      <alignment horizontal="right" vertical="center"/>
    </xf>
    <xf numFmtId="4" fontId="50" fillId="57" borderId="43" applyNumberFormat="0" applyProtection="0">
      <alignment horizontal="right" vertical="center"/>
    </xf>
    <xf numFmtId="4" fontId="45" fillId="54" borderId="42" applyNumberFormat="0" applyProtection="0">
      <alignment horizontal="right" vertical="center"/>
    </xf>
    <xf numFmtId="4" fontId="45" fillId="54" borderId="42" applyNumberFormat="0" applyProtection="0">
      <alignment horizontal="right" vertical="center"/>
    </xf>
    <xf numFmtId="4" fontId="45" fillId="54" borderId="42" applyNumberFormat="0" applyProtection="0">
      <alignment horizontal="right" vertical="center"/>
    </xf>
    <xf numFmtId="4" fontId="24" fillId="56" borderId="36" applyNumberFormat="0" applyProtection="0">
      <alignment horizontal="right" vertical="center"/>
    </xf>
    <xf numFmtId="4" fontId="24" fillId="56" borderId="36" applyNumberFormat="0" applyProtection="0">
      <alignment horizontal="right" vertical="center"/>
    </xf>
    <xf numFmtId="4" fontId="24" fillId="56" borderId="36" applyNumberFormat="0" applyProtection="0">
      <alignment horizontal="right" vertical="center"/>
    </xf>
    <xf numFmtId="4" fontId="45" fillId="54" borderId="42" applyNumberFormat="0" applyProtection="0">
      <alignment horizontal="right" vertical="center"/>
    </xf>
    <xf numFmtId="4" fontId="45" fillId="56" borderId="43" applyNumberFormat="0" applyProtection="0">
      <alignment horizontal="right" vertical="center"/>
    </xf>
    <xf numFmtId="4" fontId="45" fillId="58" borderId="43" applyNumberFormat="0" applyProtection="0">
      <alignment horizontal="right" vertical="center"/>
    </xf>
    <xf numFmtId="4" fontId="50" fillId="59" borderId="43" applyNumberFormat="0" applyProtection="0">
      <alignment horizontal="right" vertical="center"/>
    </xf>
    <xf numFmtId="4" fontId="45" fillId="57" borderId="42" applyNumberFormat="0" applyProtection="0">
      <alignment horizontal="right" vertical="center"/>
    </xf>
    <xf numFmtId="4" fontId="45" fillId="57" borderId="42" applyNumberFormat="0" applyProtection="0">
      <alignment horizontal="right" vertical="center"/>
    </xf>
    <xf numFmtId="4" fontId="45" fillId="57" borderId="42" applyNumberFormat="0" applyProtection="0">
      <alignment horizontal="right" vertical="center"/>
    </xf>
    <xf numFmtId="4" fontId="24" fillId="58" borderId="36" applyNumberFormat="0" applyProtection="0">
      <alignment horizontal="right" vertical="center"/>
    </xf>
    <xf numFmtId="4" fontId="24" fillId="58" borderId="36" applyNumberFormat="0" applyProtection="0">
      <alignment horizontal="right" vertical="center"/>
    </xf>
    <xf numFmtId="4" fontId="24" fillId="58" borderId="36" applyNumberFormat="0" applyProtection="0">
      <alignment horizontal="right" vertical="center"/>
    </xf>
    <xf numFmtId="4" fontId="45" fillId="57" borderId="42" applyNumberFormat="0" applyProtection="0">
      <alignment horizontal="right" vertical="center"/>
    </xf>
    <xf numFmtId="4" fontId="45" fillId="58" borderId="43" applyNumberFormat="0" applyProtection="0">
      <alignment horizontal="right" vertical="center"/>
    </xf>
    <xf numFmtId="4" fontId="43" fillId="60" borderId="45" applyNumberFormat="0" applyProtection="0">
      <alignment horizontal="left" vertical="center" indent="1"/>
    </xf>
    <xf numFmtId="4" fontId="44" fillId="61" borderId="45" applyNumberFormat="0" applyProtection="0">
      <alignment horizontal="left" vertical="center" indent="1"/>
    </xf>
    <xf numFmtId="4" fontId="44" fillId="61" borderId="45" applyNumberFormat="0" applyProtection="0">
      <alignment horizontal="left" vertical="center" indent="1"/>
    </xf>
    <xf numFmtId="4" fontId="44" fillId="61" borderId="45" applyNumberFormat="0" applyProtection="0">
      <alignment horizontal="left" vertical="center" indent="1"/>
    </xf>
    <xf numFmtId="4" fontId="44" fillId="61" borderId="45" applyNumberFormat="0" applyProtection="0">
      <alignment horizontal="left" vertical="center" indent="1"/>
    </xf>
    <xf numFmtId="4" fontId="24" fillId="60" borderId="44" applyNumberFormat="0" applyProtection="0">
      <alignment horizontal="left" vertical="center" indent="1"/>
    </xf>
    <xf numFmtId="4" fontId="24" fillId="60" borderId="44" applyNumberFormat="0" applyProtection="0">
      <alignment horizontal="left" vertical="center" indent="1"/>
    </xf>
    <xf numFmtId="4" fontId="24" fillId="60" borderId="44" applyNumberFormat="0" applyProtection="0">
      <alignment horizontal="left" vertical="center" indent="1"/>
    </xf>
    <xf numFmtId="4" fontId="43" fillId="62" borderId="42" applyNumberFormat="0" applyProtection="0">
      <alignment horizontal="left" vertical="center" indent="1"/>
    </xf>
    <xf numFmtId="4" fontId="43" fillId="60" borderId="45" applyNumberFormat="0" applyProtection="0">
      <alignment horizontal="left" vertical="center" indent="1"/>
    </xf>
    <xf numFmtId="4" fontId="44" fillId="61" borderId="45" applyNumberFormat="0" applyProtection="0">
      <alignment horizontal="left" vertical="center" indent="1"/>
    </xf>
    <xf numFmtId="4" fontId="43" fillId="62" borderId="42" applyNumberFormat="0" applyProtection="0">
      <alignment horizontal="left" vertical="center" indent="1"/>
    </xf>
    <xf numFmtId="4" fontId="43" fillId="62" borderId="42" applyNumberFormat="0" applyProtection="0">
      <alignment horizontal="left" vertical="center" indent="1"/>
    </xf>
    <xf numFmtId="4" fontId="43" fillId="62" borderId="42" applyNumberFormat="0" applyProtection="0">
      <alignment horizontal="left" vertical="center" indent="1"/>
    </xf>
    <xf numFmtId="4" fontId="44" fillId="61" borderId="45" applyNumberFormat="0" applyProtection="0">
      <alignment horizontal="left" vertical="center" indent="1"/>
    </xf>
    <xf numFmtId="4" fontId="44" fillId="61" borderId="45" applyNumberFormat="0" applyProtection="0">
      <alignment horizontal="left" vertical="center" indent="1"/>
    </xf>
    <xf numFmtId="4" fontId="44" fillId="61" borderId="45" applyNumberFormat="0" applyProtection="0">
      <alignment horizontal="left" vertical="center" indent="1"/>
    </xf>
    <xf numFmtId="4" fontId="44" fillId="61" borderId="45" applyNumberFormat="0" applyProtection="0">
      <alignment horizontal="left" vertical="center" indent="1"/>
    </xf>
    <xf numFmtId="4" fontId="44" fillId="61" borderId="45" applyNumberFormat="0" applyProtection="0">
      <alignment horizontal="left" vertical="center" indent="1"/>
    </xf>
    <xf numFmtId="4" fontId="44" fillId="61" borderId="45" applyNumberFormat="0" applyProtection="0">
      <alignment horizontal="left" vertical="center" indent="1"/>
    </xf>
    <xf numFmtId="4" fontId="44" fillId="61" borderId="45" applyNumberFormat="0" applyProtection="0">
      <alignment horizontal="left" vertical="center" indent="1"/>
    </xf>
    <xf numFmtId="4" fontId="45" fillId="63" borderId="0" applyNumberFormat="0" applyProtection="0">
      <alignment horizontal="left" vertical="center" indent="1"/>
    </xf>
    <xf numFmtId="4" fontId="44" fillId="64" borderId="0" applyNumberFormat="0" applyProtection="0">
      <alignment horizontal="left" vertical="center" indent="1"/>
    </xf>
    <xf numFmtId="4" fontId="45" fillId="65" borderId="46" applyNumberFormat="0" applyProtection="0">
      <alignment horizontal="left" vertical="center" indent="1"/>
    </xf>
    <xf numFmtId="4" fontId="45" fillId="65" borderId="46" applyNumberFormat="0" applyProtection="0">
      <alignment horizontal="left" vertical="center" indent="1"/>
    </xf>
    <xf numFmtId="4" fontId="45" fillId="65" borderId="46" applyNumberFormat="0" applyProtection="0">
      <alignment horizontal="left" vertical="center" indent="1"/>
    </xf>
    <xf numFmtId="4" fontId="17" fillId="66" borderId="44" applyNumberFormat="0" applyProtection="0">
      <alignment horizontal="left" vertical="center" indent="1"/>
    </xf>
    <xf numFmtId="4" fontId="17" fillId="66" borderId="44" applyNumberFormat="0" applyProtection="0">
      <alignment horizontal="left" vertical="center" indent="1"/>
    </xf>
    <xf numFmtId="4" fontId="17" fillId="66" borderId="44" applyNumberFormat="0" applyProtection="0">
      <alignment horizontal="left" vertical="center" indent="1"/>
    </xf>
    <xf numFmtId="4" fontId="45" fillId="65" borderId="46" applyNumberFormat="0" applyProtection="0">
      <alignment horizontal="left" vertical="center" indent="1"/>
    </xf>
    <xf numFmtId="4" fontId="45" fillId="63" borderId="0" applyNumberFormat="0" applyProtection="0">
      <alignment horizontal="left" vertical="center" indent="1"/>
    </xf>
    <xf numFmtId="4" fontId="44" fillId="38" borderId="0" applyNumberFormat="0" applyProtection="0">
      <alignment horizontal="left" vertical="center" indent="1"/>
    </xf>
    <xf numFmtId="4" fontId="44" fillId="38" borderId="0" applyNumberFormat="0" applyProtection="0">
      <alignment horizontal="left" vertical="center" indent="1"/>
    </xf>
    <xf numFmtId="4" fontId="17" fillId="66" borderId="44" applyNumberFormat="0" applyProtection="0">
      <alignment horizontal="left" vertical="center" indent="1"/>
    </xf>
    <xf numFmtId="4" fontId="17" fillId="66" borderId="44" applyNumberFormat="0" applyProtection="0">
      <alignment horizontal="left" vertical="center" indent="1"/>
    </xf>
    <xf numFmtId="4" fontId="17" fillId="66" borderId="44" applyNumberFormat="0" applyProtection="0">
      <alignment horizontal="left" vertical="center" indent="1"/>
    </xf>
    <xf numFmtId="4" fontId="44" fillId="38" borderId="0" applyNumberFormat="0" applyProtection="0">
      <alignment horizontal="left" vertical="center" indent="1"/>
    </xf>
    <xf numFmtId="4" fontId="44" fillId="38" borderId="0" applyNumberFormat="0" applyProtection="0">
      <alignment horizontal="left" vertical="center" indent="1"/>
    </xf>
    <xf numFmtId="4" fontId="44" fillId="38" borderId="0" applyNumberFormat="0" applyProtection="0">
      <alignment horizontal="left" vertical="center" indent="1"/>
    </xf>
    <xf numFmtId="4" fontId="44" fillId="38" borderId="0" applyNumberFormat="0" applyProtection="0">
      <alignment horizontal="left" vertical="center" indent="1"/>
    </xf>
    <xf numFmtId="4" fontId="44" fillId="38" borderId="0" applyNumberFormat="0" applyProtection="0">
      <alignment horizontal="left" vertical="center" indent="1"/>
    </xf>
    <xf numFmtId="4" fontId="45" fillId="67" borderId="43" applyNumberFormat="0" applyProtection="0">
      <alignment horizontal="right" vertical="center"/>
    </xf>
    <xf numFmtId="0" fontId="17" fillId="37" borderId="42" applyNumberFormat="0" applyProtection="0">
      <alignment horizontal="left" vertical="center" indent="1"/>
    </xf>
    <xf numFmtId="0" fontId="17" fillId="37" borderId="42" applyNumberFormat="0" applyProtection="0">
      <alignment horizontal="left" vertical="center" indent="1"/>
    </xf>
    <xf numFmtId="0" fontId="17" fillId="37" borderId="42" applyNumberFormat="0" applyProtection="0">
      <alignment horizontal="left" vertical="center" indent="1"/>
    </xf>
    <xf numFmtId="0" fontId="17" fillId="37" borderId="42" applyNumberFormat="0" applyProtection="0">
      <alignment horizontal="left" vertical="center" indent="1"/>
    </xf>
    <xf numFmtId="0" fontId="17" fillId="37" borderId="42" applyNumberFormat="0" applyProtection="0">
      <alignment horizontal="left" vertical="center" indent="1"/>
    </xf>
    <xf numFmtId="0" fontId="17" fillId="37" borderId="42" applyNumberFormat="0" applyProtection="0">
      <alignment horizontal="left" vertical="center" indent="1"/>
    </xf>
    <xf numFmtId="0" fontId="17" fillId="37" borderId="42" applyNumberFormat="0" applyProtection="0">
      <alignment horizontal="left" vertical="center" indent="1"/>
    </xf>
    <xf numFmtId="0" fontId="17" fillId="37" borderId="42" applyNumberFormat="0" applyProtection="0">
      <alignment horizontal="left" vertical="center" indent="1"/>
    </xf>
    <xf numFmtId="4" fontId="50" fillId="64" borderId="43" applyNumberFormat="0" applyProtection="0">
      <alignment horizontal="right" vertical="center"/>
    </xf>
    <xf numFmtId="4" fontId="24" fillId="67" borderId="36" applyNumberFormat="0" applyProtection="0">
      <alignment horizontal="right" vertical="center"/>
    </xf>
    <xf numFmtId="4" fontId="24" fillId="67" borderId="36" applyNumberFormat="0" applyProtection="0">
      <alignment horizontal="right" vertical="center"/>
    </xf>
    <xf numFmtId="4" fontId="24" fillId="67" borderId="36" applyNumberFormat="0" applyProtection="0">
      <alignment horizontal="right" vertical="center"/>
    </xf>
    <xf numFmtId="0" fontId="17" fillId="37" borderId="42" applyNumberFormat="0" applyProtection="0">
      <alignment horizontal="left" vertical="center" indent="1"/>
    </xf>
    <xf numFmtId="0" fontId="17" fillId="37" borderId="42" applyNumberFormat="0" applyProtection="0">
      <alignment horizontal="left" vertical="center" indent="1"/>
    </xf>
    <xf numFmtId="0" fontId="17" fillId="37" borderId="42" applyNumberFormat="0" applyProtection="0">
      <alignment horizontal="left" vertical="center" indent="1"/>
    </xf>
    <xf numFmtId="4" fontId="45" fillId="67" borderId="43" applyNumberFormat="0" applyProtection="0">
      <alignment horizontal="right" vertical="center"/>
    </xf>
    <xf numFmtId="4" fontId="45" fillId="68" borderId="0" applyNumberFormat="0" applyProtection="0">
      <alignment horizontal="left" vertical="center" indent="1"/>
    </xf>
    <xf numFmtId="4" fontId="45" fillId="65" borderId="42" applyNumberFormat="0" applyProtection="0">
      <alignment horizontal="left" vertical="center" indent="1"/>
    </xf>
    <xf numFmtId="4" fontId="45" fillId="65" borderId="42" applyNumberFormat="0" applyProtection="0">
      <alignment horizontal="left" vertical="center" indent="1"/>
    </xf>
    <xf numFmtId="4" fontId="45" fillId="65" borderId="42" applyNumberFormat="0" applyProtection="0">
      <alignment horizontal="left" vertical="center" indent="1"/>
    </xf>
    <xf numFmtId="4" fontId="45" fillId="65" borderId="42" applyNumberFormat="0" applyProtection="0">
      <alignment horizontal="left" vertical="center" indent="1"/>
    </xf>
    <xf numFmtId="4" fontId="45" fillId="65" borderId="42" applyNumberFormat="0" applyProtection="0">
      <alignment horizontal="left" vertical="center" indent="1"/>
    </xf>
    <xf numFmtId="4" fontId="45" fillId="65" borderId="42" applyNumberFormat="0" applyProtection="0">
      <alignment horizontal="left" vertical="center" indent="1"/>
    </xf>
    <xf numFmtId="4" fontId="50" fillId="64" borderId="0" applyNumberFormat="0" applyProtection="0">
      <alignment horizontal="left" vertical="center" indent="1"/>
    </xf>
    <xf numFmtId="4" fontId="24" fillId="63" borderId="44" applyNumberFormat="0" applyProtection="0">
      <alignment horizontal="left" vertical="center" indent="1"/>
    </xf>
    <xf numFmtId="4" fontId="24" fillId="63" borderId="44" applyNumberFormat="0" applyProtection="0">
      <alignment horizontal="left" vertical="center" indent="1"/>
    </xf>
    <xf numFmtId="4" fontId="24" fillId="63" borderId="44" applyNumberFormat="0" applyProtection="0">
      <alignment horizontal="left" vertical="center" indent="1"/>
    </xf>
    <xf numFmtId="4" fontId="45" fillId="65" borderId="42" applyNumberFormat="0" applyProtection="0">
      <alignment horizontal="left" vertical="center" indent="1"/>
    </xf>
    <xf numFmtId="4" fontId="45" fillId="65" borderId="42" applyNumberFormat="0" applyProtection="0">
      <alignment horizontal="left" vertical="center" indent="1"/>
    </xf>
    <xf numFmtId="4" fontId="45" fillId="65" borderId="42" applyNumberFormat="0" applyProtection="0">
      <alignment horizontal="left" vertical="center" indent="1"/>
    </xf>
    <xf numFmtId="4" fontId="45" fillId="68" borderId="0" applyNumberFormat="0" applyProtection="0">
      <alignment horizontal="left" vertical="center" indent="1"/>
    </xf>
    <xf numFmtId="4" fontId="45" fillId="68" borderId="0" applyNumberFormat="0" applyProtection="0">
      <alignment horizontal="left" vertical="center" indent="1"/>
    </xf>
    <xf numFmtId="4" fontId="45" fillId="69" borderId="42" applyNumberFormat="0" applyProtection="0">
      <alignment horizontal="left" vertical="center" indent="1"/>
    </xf>
    <xf numFmtId="4" fontId="45" fillId="69" borderId="42" applyNumberFormat="0" applyProtection="0">
      <alignment horizontal="left" vertical="center" indent="1"/>
    </xf>
    <xf numFmtId="4" fontId="45" fillId="69" borderId="42" applyNumberFormat="0" applyProtection="0">
      <alignment horizontal="left" vertical="center" indent="1"/>
    </xf>
    <xf numFmtId="4" fontId="45" fillId="69" borderId="42" applyNumberFormat="0" applyProtection="0">
      <alignment horizontal="left" vertical="center" indent="1"/>
    </xf>
    <xf numFmtId="4" fontId="45" fillId="69" borderId="42" applyNumberFormat="0" applyProtection="0">
      <alignment horizontal="left" vertical="center" indent="1"/>
    </xf>
    <xf numFmtId="4" fontId="45" fillId="69" borderId="42" applyNumberFormat="0" applyProtection="0">
      <alignment horizontal="left" vertical="center" indent="1"/>
    </xf>
    <xf numFmtId="4" fontId="45" fillId="38" borderId="0" applyNumberFormat="0" applyProtection="0">
      <alignment horizontal="left" vertical="center" indent="1"/>
    </xf>
    <xf numFmtId="4" fontId="24" fillId="67" borderId="44" applyNumberFormat="0" applyProtection="0">
      <alignment horizontal="left" vertical="center" indent="1"/>
    </xf>
    <xf numFmtId="4" fontId="24" fillId="67" borderId="44" applyNumberFormat="0" applyProtection="0">
      <alignment horizontal="left" vertical="center" indent="1"/>
    </xf>
    <xf numFmtId="4" fontId="24" fillId="67" borderId="44" applyNumberFormat="0" applyProtection="0">
      <alignment horizontal="left" vertical="center" indent="1"/>
    </xf>
    <xf numFmtId="4" fontId="45" fillId="69" borderId="42" applyNumberFormat="0" applyProtection="0">
      <alignment horizontal="left" vertical="center" indent="1"/>
    </xf>
    <xf numFmtId="4" fontId="45" fillId="69" borderId="42" applyNumberFormat="0" applyProtection="0">
      <alignment horizontal="left" vertical="center" indent="1"/>
    </xf>
    <xf numFmtId="4" fontId="45" fillId="69" borderId="42" applyNumberFormat="0" applyProtection="0">
      <alignment horizontal="left" vertical="center" indent="1"/>
    </xf>
    <xf numFmtId="4" fontId="45" fillId="68" borderId="0" applyNumberFormat="0" applyProtection="0">
      <alignment horizontal="left" vertical="center" indent="1"/>
    </xf>
    <xf numFmtId="0" fontId="17" fillId="38" borderId="43" applyNumberFormat="0" applyProtection="0">
      <alignment horizontal="left" vertical="center" indent="1"/>
    </xf>
    <xf numFmtId="0" fontId="17" fillId="69" borderId="42" applyNumberFormat="0" applyProtection="0">
      <alignment horizontal="left" vertical="center" indent="1"/>
    </xf>
    <xf numFmtId="0" fontId="17" fillId="69" borderId="42" applyNumberFormat="0" applyProtection="0">
      <alignment horizontal="left" vertical="center" indent="1"/>
    </xf>
    <xf numFmtId="0" fontId="17" fillId="69" borderId="42" applyNumberFormat="0" applyProtection="0">
      <alignment horizontal="left" vertical="center" indent="1"/>
    </xf>
    <xf numFmtId="0" fontId="17" fillId="69" borderId="42" applyNumberFormat="0" applyProtection="0">
      <alignment horizontal="left" vertical="center" indent="1"/>
    </xf>
    <xf numFmtId="0" fontId="17" fillId="69" borderId="42" applyNumberFormat="0" applyProtection="0">
      <alignment horizontal="left" vertical="center" indent="1"/>
    </xf>
    <xf numFmtId="0" fontId="17" fillId="69" borderId="42" applyNumberFormat="0" applyProtection="0">
      <alignment horizontal="left" vertical="center" indent="1"/>
    </xf>
    <xf numFmtId="0" fontId="24" fillId="70" borderId="36" applyNumberFormat="0" applyProtection="0">
      <alignment horizontal="left" vertical="center" indent="1"/>
    </xf>
    <xf numFmtId="0" fontId="24" fillId="70" borderId="36" applyNumberFormat="0" applyProtection="0">
      <alignment horizontal="left" vertical="center" indent="1"/>
    </xf>
    <xf numFmtId="0" fontId="24" fillId="70" borderId="36" applyNumberFormat="0" applyProtection="0">
      <alignment horizontal="left" vertical="center" indent="1"/>
    </xf>
    <xf numFmtId="0" fontId="17" fillId="69" borderId="42" applyNumberFormat="0" applyProtection="0">
      <alignment horizontal="left" vertical="center" indent="1"/>
    </xf>
    <xf numFmtId="0" fontId="17" fillId="69" borderId="42" applyNumberFormat="0" applyProtection="0">
      <alignment horizontal="left" vertical="center" indent="1"/>
    </xf>
    <xf numFmtId="0" fontId="17" fillId="69" borderId="42" applyNumberFormat="0" applyProtection="0">
      <alignment horizontal="left" vertical="center" indent="1"/>
    </xf>
    <xf numFmtId="0" fontId="17" fillId="38" borderId="43" applyNumberFormat="0" applyProtection="0">
      <alignment horizontal="left" vertical="center" indent="1"/>
    </xf>
    <xf numFmtId="0" fontId="17" fillId="69" borderId="42" applyNumberFormat="0" applyProtection="0">
      <alignment horizontal="left" vertical="center" indent="1"/>
    </xf>
    <xf numFmtId="0" fontId="17" fillId="69" borderId="42" applyNumberFormat="0" applyProtection="0">
      <alignment horizontal="left" vertical="center" indent="1"/>
    </xf>
    <xf numFmtId="0" fontId="17" fillId="38" borderId="43" applyNumberFormat="0" applyProtection="0">
      <alignment horizontal="left" vertical="top" indent="1"/>
    </xf>
    <xf numFmtId="0" fontId="17" fillId="69" borderId="42" applyNumberFormat="0" applyProtection="0">
      <alignment horizontal="left" vertical="center" indent="1"/>
    </xf>
    <xf numFmtId="0" fontId="17" fillId="69" borderId="42" applyNumberFormat="0" applyProtection="0">
      <alignment horizontal="left" vertical="center" indent="1"/>
    </xf>
    <xf numFmtId="0" fontId="17" fillId="69" borderId="42" applyNumberFormat="0" applyProtection="0">
      <alignment horizontal="left" vertical="center" indent="1"/>
    </xf>
    <xf numFmtId="0" fontId="17" fillId="69" borderId="42" applyNumberFormat="0" applyProtection="0">
      <alignment horizontal="left" vertical="center" indent="1"/>
    </xf>
    <xf numFmtId="0" fontId="17" fillId="69" borderId="42" applyNumberFormat="0" applyProtection="0">
      <alignment horizontal="left" vertical="center" indent="1"/>
    </xf>
    <xf numFmtId="0" fontId="17" fillId="69" borderId="42" applyNumberFormat="0" applyProtection="0">
      <alignment horizontal="left" vertical="center" indent="1"/>
    </xf>
    <xf numFmtId="0" fontId="17" fillId="69" borderId="42" applyNumberFormat="0" applyProtection="0">
      <alignment horizontal="left" vertical="center" indent="1"/>
    </xf>
    <xf numFmtId="0" fontId="17" fillId="69" borderId="42" applyNumberFormat="0" applyProtection="0">
      <alignment horizontal="left" vertical="center" indent="1"/>
    </xf>
    <xf numFmtId="0" fontId="17" fillId="0" borderId="0"/>
    <xf numFmtId="0" fontId="24" fillId="66" borderId="43" applyNumberFormat="0" applyProtection="0">
      <alignment horizontal="left" vertical="top" indent="1"/>
    </xf>
    <xf numFmtId="0" fontId="24" fillId="66" borderId="43" applyNumberFormat="0" applyProtection="0">
      <alignment horizontal="left" vertical="top" indent="1"/>
    </xf>
    <xf numFmtId="0" fontId="24" fillId="66" borderId="43" applyNumberFormat="0" applyProtection="0">
      <alignment horizontal="left" vertical="top" indent="1"/>
    </xf>
    <xf numFmtId="0" fontId="17" fillId="69" borderId="42" applyNumberFormat="0" applyProtection="0">
      <alignment horizontal="left" vertical="center" indent="1"/>
    </xf>
    <xf numFmtId="0" fontId="17" fillId="69" borderId="42" applyNumberFormat="0" applyProtection="0">
      <alignment horizontal="left" vertical="center" indent="1"/>
    </xf>
    <xf numFmtId="0" fontId="17" fillId="69" borderId="42" applyNumberFormat="0" applyProtection="0">
      <alignment horizontal="left" vertical="center" indent="1"/>
    </xf>
    <xf numFmtId="0" fontId="17" fillId="38" borderId="43" applyNumberFormat="0" applyProtection="0">
      <alignment horizontal="left" vertical="top" indent="1"/>
    </xf>
    <xf numFmtId="0" fontId="17" fillId="36" borderId="43" applyNumberFormat="0" applyProtection="0">
      <alignment horizontal="left" vertical="center" indent="1"/>
    </xf>
    <xf numFmtId="0" fontId="17" fillId="71" borderId="42" applyNumberFormat="0" applyProtection="0">
      <alignment horizontal="left" vertical="center" indent="1"/>
    </xf>
    <xf numFmtId="0" fontId="17" fillId="71" borderId="42" applyNumberFormat="0" applyProtection="0">
      <alignment horizontal="left" vertical="center" indent="1"/>
    </xf>
    <xf numFmtId="0" fontId="17" fillId="71" borderId="42" applyNumberFormat="0" applyProtection="0">
      <alignment horizontal="left" vertical="center" indent="1"/>
    </xf>
    <xf numFmtId="0" fontId="17" fillId="71" borderId="42" applyNumberFormat="0" applyProtection="0">
      <alignment horizontal="left" vertical="center" indent="1"/>
    </xf>
    <xf numFmtId="0" fontId="17" fillId="71" borderId="42" applyNumberFormat="0" applyProtection="0">
      <alignment horizontal="left" vertical="center" indent="1"/>
    </xf>
    <xf numFmtId="0" fontId="17" fillId="71" borderId="42" applyNumberFormat="0" applyProtection="0">
      <alignment horizontal="left" vertical="center" indent="1"/>
    </xf>
    <xf numFmtId="0" fontId="24" fillId="72" borderId="36" applyNumberFormat="0" applyProtection="0">
      <alignment horizontal="left" vertical="center" indent="1"/>
    </xf>
    <xf numFmtId="0" fontId="24" fillId="72" borderId="36" applyNumberFormat="0" applyProtection="0">
      <alignment horizontal="left" vertical="center" indent="1"/>
    </xf>
    <xf numFmtId="0" fontId="24" fillId="72" borderId="36" applyNumberFormat="0" applyProtection="0">
      <alignment horizontal="left" vertical="center" indent="1"/>
    </xf>
    <xf numFmtId="0" fontId="17" fillId="71" borderId="42" applyNumberFormat="0" applyProtection="0">
      <alignment horizontal="left" vertical="center" indent="1"/>
    </xf>
    <xf numFmtId="0" fontId="17" fillId="71" borderId="42" applyNumberFormat="0" applyProtection="0">
      <alignment horizontal="left" vertical="center" indent="1"/>
    </xf>
    <xf numFmtId="0" fontId="17" fillId="71" borderId="42" applyNumberFormat="0" applyProtection="0">
      <alignment horizontal="left" vertical="center" indent="1"/>
    </xf>
    <xf numFmtId="0" fontId="17" fillId="36" borderId="43" applyNumberFormat="0" applyProtection="0">
      <alignment horizontal="left" vertical="center" indent="1"/>
    </xf>
    <xf numFmtId="0" fontId="17" fillId="71" borderId="42" applyNumberFormat="0" applyProtection="0">
      <alignment horizontal="left" vertical="center" indent="1"/>
    </xf>
    <xf numFmtId="0" fontId="17" fillId="71" borderId="42" applyNumberFormat="0" applyProtection="0">
      <alignment horizontal="left" vertical="center" indent="1"/>
    </xf>
    <xf numFmtId="0" fontId="17" fillId="36" borderId="43" applyNumberFormat="0" applyProtection="0">
      <alignment horizontal="left" vertical="top" indent="1"/>
    </xf>
    <xf numFmtId="0" fontId="17" fillId="71" borderId="42" applyNumberFormat="0" applyProtection="0">
      <alignment horizontal="left" vertical="center" indent="1"/>
    </xf>
    <xf numFmtId="0" fontId="17" fillId="71" borderId="42" applyNumberFormat="0" applyProtection="0">
      <alignment horizontal="left" vertical="center" indent="1"/>
    </xf>
    <xf numFmtId="0" fontId="17" fillId="71" borderId="42" applyNumberFormat="0" applyProtection="0">
      <alignment horizontal="left" vertical="center" indent="1"/>
    </xf>
    <xf numFmtId="0" fontId="17" fillId="71" borderId="42" applyNumberFormat="0" applyProtection="0">
      <alignment horizontal="left" vertical="center" indent="1"/>
    </xf>
    <xf numFmtId="0" fontId="17" fillId="71" borderId="42" applyNumberFormat="0" applyProtection="0">
      <alignment horizontal="left" vertical="center" indent="1"/>
    </xf>
    <xf numFmtId="0" fontId="17" fillId="71" borderId="42" applyNumberFormat="0" applyProtection="0">
      <alignment horizontal="left" vertical="center" indent="1"/>
    </xf>
    <xf numFmtId="0" fontId="17" fillId="71" borderId="42" applyNumberFormat="0" applyProtection="0">
      <alignment horizontal="left" vertical="center" indent="1"/>
    </xf>
    <xf numFmtId="0" fontId="17" fillId="71" borderId="42" applyNumberFormat="0" applyProtection="0">
      <alignment horizontal="left" vertical="center" indent="1"/>
    </xf>
    <xf numFmtId="0" fontId="17" fillId="0" borderId="0"/>
    <xf numFmtId="0" fontId="24" fillId="67" borderId="43" applyNumberFormat="0" applyProtection="0">
      <alignment horizontal="left" vertical="top" indent="1"/>
    </xf>
    <xf numFmtId="0" fontId="24" fillId="67" borderId="43" applyNumberFormat="0" applyProtection="0">
      <alignment horizontal="left" vertical="top" indent="1"/>
    </xf>
    <xf numFmtId="0" fontId="24" fillId="67" borderId="43" applyNumberFormat="0" applyProtection="0">
      <alignment horizontal="left" vertical="top" indent="1"/>
    </xf>
    <xf numFmtId="0" fontId="17" fillId="71" borderId="42" applyNumberFormat="0" applyProtection="0">
      <alignment horizontal="left" vertical="center" indent="1"/>
    </xf>
    <xf numFmtId="0" fontId="17" fillId="71" borderId="42" applyNumberFormat="0" applyProtection="0">
      <alignment horizontal="left" vertical="center" indent="1"/>
    </xf>
    <xf numFmtId="0" fontId="17" fillId="71" borderId="42" applyNumberFormat="0" applyProtection="0">
      <alignment horizontal="left" vertical="center" indent="1"/>
    </xf>
    <xf numFmtId="0" fontId="17" fillId="36" borderId="43" applyNumberFormat="0" applyProtection="0">
      <alignment horizontal="left" vertical="top" indent="1"/>
    </xf>
    <xf numFmtId="0" fontId="17" fillId="64" borderId="43" applyNumberFormat="0" applyProtection="0">
      <alignment horizontal="left" vertical="center" indent="1"/>
    </xf>
    <xf numFmtId="0" fontId="17" fillId="4" borderId="42" applyNumberFormat="0" applyProtection="0">
      <alignment horizontal="left" vertical="center" indent="1"/>
    </xf>
    <xf numFmtId="0" fontId="17" fillId="4" borderId="42" applyNumberFormat="0" applyProtection="0">
      <alignment horizontal="left" vertical="center" indent="1"/>
    </xf>
    <xf numFmtId="0" fontId="17" fillId="4" borderId="42" applyNumberFormat="0" applyProtection="0">
      <alignment horizontal="left" vertical="center" indent="1"/>
    </xf>
    <xf numFmtId="0" fontId="17" fillId="4" borderId="42" applyNumberFormat="0" applyProtection="0">
      <alignment horizontal="left" vertical="center" indent="1"/>
    </xf>
    <xf numFmtId="0" fontId="17" fillId="4" borderId="42" applyNumberFormat="0" applyProtection="0">
      <alignment horizontal="left" vertical="center" indent="1"/>
    </xf>
    <xf numFmtId="0" fontId="17" fillId="4" borderId="42" applyNumberFormat="0" applyProtection="0">
      <alignment horizontal="left" vertical="center" indent="1"/>
    </xf>
    <xf numFmtId="0" fontId="24" fillId="73" borderId="36" applyNumberFormat="0" applyProtection="0">
      <alignment horizontal="left" vertical="center" indent="1"/>
    </xf>
    <xf numFmtId="0" fontId="24" fillId="73" borderId="36" applyNumberFormat="0" applyProtection="0">
      <alignment horizontal="left" vertical="center" indent="1"/>
    </xf>
    <xf numFmtId="0" fontId="24" fillId="73" borderId="36" applyNumberFormat="0" applyProtection="0">
      <alignment horizontal="left" vertical="center" indent="1"/>
    </xf>
    <xf numFmtId="0" fontId="17" fillId="4" borderId="42" applyNumberFormat="0" applyProtection="0">
      <alignment horizontal="left" vertical="center" indent="1"/>
    </xf>
    <xf numFmtId="0" fontId="17" fillId="4" borderId="42" applyNumberFormat="0" applyProtection="0">
      <alignment horizontal="left" vertical="center" indent="1"/>
    </xf>
    <xf numFmtId="0" fontId="17" fillId="4" borderId="42" applyNumberFormat="0" applyProtection="0">
      <alignment horizontal="left" vertical="center" indent="1"/>
    </xf>
    <xf numFmtId="0" fontId="17" fillId="64" borderId="43" applyNumberFormat="0" applyProtection="0">
      <alignment horizontal="left" vertical="center" indent="1"/>
    </xf>
    <xf numFmtId="0" fontId="17" fillId="4" borderId="42" applyNumberFormat="0" applyProtection="0">
      <alignment horizontal="left" vertical="center" indent="1"/>
    </xf>
    <xf numFmtId="0" fontId="17" fillId="4" borderId="42" applyNumberFormat="0" applyProtection="0">
      <alignment horizontal="left" vertical="center" indent="1"/>
    </xf>
    <xf numFmtId="0" fontId="17" fillId="64" borderId="43" applyNumberFormat="0" applyProtection="0">
      <alignment horizontal="left" vertical="top" indent="1"/>
    </xf>
    <xf numFmtId="0" fontId="17" fillId="4" borderId="42" applyNumberFormat="0" applyProtection="0">
      <alignment horizontal="left" vertical="center" indent="1"/>
    </xf>
    <xf numFmtId="0" fontId="17" fillId="4" borderId="42" applyNumberFormat="0" applyProtection="0">
      <alignment horizontal="left" vertical="center" indent="1"/>
    </xf>
    <xf numFmtId="0" fontId="17" fillId="4" borderId="42" applyNumberFormat="0" applyProtection="0">
      <alignment horizontal="left" vertical="center" indent="1"/>
    </xf>
    <xf numFmtId="0" fontId="17" fillId="4" borderId="42" applyNumberFormat="0" applyProtection="0">
      <alignment horizontal="left" vertical="center" indent="1"/>
    </xf>
    <xf numFmtId="0" fontId="17" fillId="4" borderId="42" applyNumberFormat="0" applyProtection="0">
      <alignment horizontal="left" vertical="center" indent="1"/>
    </xf>
    <xf numFmtId="0" fontId="17" fillId="4" borderId="42" applyNumberFormat="0" applyProtection="0">
      <alignment horizontal="left" vertical="center" indent="1"/>
    </xf>
    <xf numFmtId="0" fontId="17" fillId="4" borderId="42" applyNumberFormat="0" applyProtection="0">
      <alignment horizontal="left" vertical="center" indent="1"/>
    </xf>
    <xf numFmtId="0" fontId="17" fillId="4" borderId="42" applyNumberFormat="0" applyProtection="0">
      <alignment horizontal="left" vertical="center" indent="1"/>
    </xf>
    <xf numFmtId="0" fontId="17" fillId="0" borderId="0"/>
    <xf numFmtId="0" fontId="24" fillId="73" borderId="43" applyNumberFormat="0" applyProtection="0">
      <alignment horizontal="left" vertical="top" indent="1"/>
    </xf>
    <xf numFmtId="0" fontId="24" fillId="73" borderId="43" applyNumberFormat="0" applyProtection="0">
      <alignment horizontal="left" vertical="top" indent="1"/>
    </xf>
    <xf numFmtId="0" fontId="24" fillId="73" borderId="43" applyNumberFormat="0" applyProtection="0">
      <alignment horizontal="left" vertical="top" indent="1"/>
    </xf>
    <xf numFmtId="0" fontId="17" fillId="4" borderId="42" applyNumberFormat="0" applyProtection="0">
      <alignment horizontal="left" vertical="center" indent="1"/>
    </xf>
    <xf numFmtId="0" fontId="17" fillId="4" borderId="42" applyNumberFormat="0" applyProtection="0">
      <alignment horizontal="left" vertical="center" indent="1"/>
    </xf>
    <xf numFmtId="0" fontId="17" fillId="4" borderId="42" applyNumberFormat="0" applyProtection="0">
      <alignment horizontal="left" vertical="center" indent="1"/>
    </xf>
    <xf numFmtId="0" fontId="17" fillId="64" borderId="43" applyNumberFormat="0" applyProtection="0">
      <alignment horizontal="left" vertical="top" indent="1"/>
    </xf>
    <xf numFmtId="0" fontId="17" fillId="74" borderId="43" applyNumberFormat="0" applyProtection="0">
      <alignment horizontal="left" vertical="center" indent="1"/>
    </xf>
    <xf numFmtId="0" fontId="17" fillId="37" borderId="42" applyNumberFormat="0" applyProtection="0">
      <alignment horizontal="left" vertical="center" indent="1"/>
    </xf>
    <xf numFmtId="0" fontId="17" fillId="37" borderId="42" applyNumberFormat="0" applyProtection="0">
      <alignment horizontal="left" vertical="center" indent="1"/>
    </xf>
    <xf numFmtId="0" fontId="17" fillId="37" borderId="42" applyNumberFormat="0" applyProtection="0">
      <alignment horizontal="left" vertical="center" indent="1"/>
    </xf>
    <xf numFmtId="0" fontId="17" fillId="37" borderId="42" applyNumberFormat="0" applyProtection="0">
      <alignment horizontal="left" vertical="center" indent="1"/>
    </xf>
    <xf numFmtId="0" fontId="17" fillId="37" borderId="42" applyNumberFormat="0" applyProtection="0">
      <alignment horizontal="left" vertical="center" indent="1"/>
    </xf>
    <xf numFmtId="0" fontId="17" fillId="37" borderId="42" applyNumberFormat="0" applyProtection="0">
      <alignment horizontal="left" vertical="center" indent="1"/>
    </xf>
    <xf numFmtId="0" fontId="17" fillId="37" borderId="42" applyNumberFormat="0" applyProtection="0">
      <alignment horizontal="left" vertical="center" indent="1"/>
    </xf>
    <xf numFmtId="0" fontId="17" fillId="37" borderId="42" applyNumberFormat="0" applyProtection="0">
      <alignment horizontal="left" vertical="center" indent="1"/>
    </xf>
    <xf numFmtId="0" fontId="17" fillId="0" borderId="0"/>
    <xf numFmtId="0" fontId="24" fillId="63" borderId="36" applyNumberFormat="0" applyProtection="0">
      <alignment horizontal="left" vertical="center" indent="1"/>
    </xf>
    <xf numFmtId="0" fontId="24" fillId="63" borderId="36" applyNumberFormat="0" applyProtection="0">
      <alignment horizontal="left" vertical="center" indent="1"/>
    </xf>
    <xf numFmtId="0" fontId="24" fillId="63" borderId="36" applyNumberFormat="0" applyProtection="0">
      <alignment horizontal="left" vertical="center" indent="1"/>
    </xf>
    <xf numFmtId="0" fontId="17" fillId="37" borderId="42" applyNumberFormat="0" applyProtection="0">
      <alignment horizontal="left" vertical="center" indent="1"/>
    </xf>
    <xf numFmtId="0" fontId="17" fillId="37" borderId="42" applyNumberFormat="0" applyProtection="0">
      <alignment horizontal="left" vertical="center" indent="1"/>
    </xf>
    <xf numFmtId="0" fontId="17" fillId="37" borderId="42" applyNumberFormat="0" applyProtection="0">
      <alignment horizontal="left" vertical="center" indent="1"/>
    </xf>
    <xf numFmtId="0" fontId="17" fillId="74" borderId="43" applyNumberFormat="0" applyProtection="0">
      <alignment horizontal="left" vertical="center" indent="1"/>
    </xf>
    <xf numFmtId="0" fontId="17" fillId="74" borderId="43" applyNumberFormat="0" applyProtection="0">
      <alignment horizontal="left" vertical="top" indent="1"/>
    </xf>
    <xf numFmtId="0" fontId="17" fillId="37" borderId="42" applyNumberFormat="0" applyProtection="0">
      <alignment horizontal="left" vertical="center" indent="1"/>
    </xf>
    <xf numFmtId="0" fontId="17" fillId="37" borderId="42" applyNumberFormat="0" applyProtection="0">
      <alignment horizontal="left" vertical="center" indent="1"/>
    </xf>
    <xf numFmtId="0" fontId="17" fillId="37" borderId="42" applyNumberFormat="0" applyProtection="0">
      <alignment horizontal="left" vertical="center" indent="1"/>
    </xf>
    <xf numFmtId="0" fontId="17" fillId="37" borderId="42" applyNumberFormat="0" applyProtection="0">
      <alignment horizontal="left" vertical="center" indent="1"/>
    </xf>
    <xf numFmtId="0" fontId="17" fillId="37" borderId="42" applyNumberFormat="0" applyProtection="0">
      <alignment horizontal="left" vertical="center" indent="1"/>
    </xf>
    <xf numFmtId="0" fontId="17" fillId="37" borderId="42" applyNumberFormat="0" applyProtection="0">
      <alignment horizontal="left" vertical="center" indent="1"/>
    </xf>
    <xf numFmtId="0" fontId="17" fillId="37" borderId="42" applyNumberFormat="0" applyProtection="0">
      <alignment horizontal="left" vertical="center" indent="1"/>
    </xf>
    <xf numFmtId="0" fontId="17" fillId="37" borderId="42" applyNumberFormat="0" applyProtection="0">
      <alignment horizontal="left" vertical="center" indent="1"/>
    </xf>
    <xf numFmtId="0" fontId="17" fillId="0" borderId="0"/>
    <xf numFmtId="0" fontId="24" fillId="63" borderId="43" applyNumberFormat="0" applyProtection="0">
      <alignment horizontal="left" vertical="top" indent="1"/>
    </xf>
    <xf numFmtId="0" fontId="24" fillId="63" borderId="43" applyNumberFormat="0" applyProtection="0">
      <alignment horizontal="left" vertical="top" indent="1"/>
    </xf>
    <xf numFmtId="0" fontId="24" fillId="63" borderId="43" applyNumberFormat="0" applyProtection="0">
      <alignment horizontal="left" vertical="top" indent="1"/>
    </xf>
    <xf numFmtId="0" fontId="17" fillId="37" borderId="42" applyNumberFormat="0" applyProtection="0">
      <alignment horizontal="left" vertical="center" indent="1"/>
    </xf>
    <xf numFmtId="0" fontId="17" fillId="37" borderId="42" applyNumberFormat="0" applyProtection="0">
      <alignment horizontal="left" vertical="center" indent="1"/>
    </xf>
    <xf numFmtId="0" fontId="17" fillId="37" borderId="42" applyNumberFormat="0" applyProtection="0">
      <alignment horizontal="left" vertical="center" indent="1"/>
    </xf>
    <xf numFmtId="0" fontId="17" fillId="74" borderId="43" applyNumberFormat="0" applyProtection="0">
      <alignment horizontal="left" vertical="top" inden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4" fillId="75" borderId="47" applyNumberFormat="0">
      <protection locked="0"/>
    </xf>
    <xf numFmtId="0" fontId="24" fillId="75" borderId="47" applyNumberFormat="0">
      <protection locked="0"/>
    </xf>
    <xf numFmtId="0" fontId="24" fillId="75" borderId="47" applyNumberFormat="0">
      <protection locked="0"/>
    </xf>
    <xf numFmtId="0" fontId="24" fillId="75" borderId="47" applyNumberFormat="0">
      <protection locked="0"/>
    </xf>
    <xf numFmtId="0" fontId="24" fillId="75" borderId="47" applyNumberFormat="0">
      <protection locked="0"/>
    </xf>
    <xf numFmtId="0" fontId="24" fillId="75" borderId="47" applyNumberFormat="0">
      <protection locked="0"/>
    </xf>
    <xf numFmtId="0" fontId="17" fillId="0" borderId="0"/>
    <xf numFmtId="0" fontId="17" fillId="0" borderId="0"/>
    <xf numFmtId="0" fontId="51" fillId="66" borderId="48" applyBorder="0"/>
    <xf numFmtId="0" fontId="51" fillId="66" borderId="48" applyBorder="0"/>
    <xf numFmtId="0" fontId="51" fillId="66" borderId="48" applyBorder="0"/>
    <xf numFmtId="4" fontId="45" fillId="76" borderId="43" applyNumberFormat="0" applyProtection="0">
      <alignment vertical="center"/>
    </xf>
    <xf numFmtId="4" fontId="50" fillId="74" borderId="43" applyNumberFormat="0" applyProtection="0">
      <alignment vertical="center"/>
    </xf>
    <xf numFmtId="4" fontId="45" fillId="76" borderId="42" applyNumberFormat="0" applyProtection="0">
      <alignment vertical="center"/>
    </xf>
    <xf numFmtId="4" fontId="45" fillId="76" borderId="42" applyNumberFormat="0" applyProtection="0">
      <alignment vertical="center"/>
    </xf>
    <xf numFmtId="4" fontId="45" fillId="76" borderId="42" applyNumberFormat="0" applyProtection="0">
      <alignment vertical="center"/>
    </xf>
    <xf numFmtId="4" fontId="52" fillId="77" borderId="43" applyNumberFormat="0" applyProtection="0">
      <alignment vertical="center"/>
    </xf>
    <xf numFmtId="4" fontId="52" fillId="77" borderId="43" applyNumberFormat="0" applyProtection="0">
      <alignment vertical="center"/>
    </xf>
    <xf numFmtId="4" fontId="52" fillId="77" borderId="43" applyNumberFormat="0" applyProtection="0">
      <alignment vertical="center"/>
    </xf>
    <xf numFmtId="4" fontId="45" fillId="76" borderId="42" applyNumberFormat="0" applyProtection="0">
      <alignment vertical="center"/>
    </xf>
    <xf numFmtId="4" fontId="45" fillId="76" borderId="43" applyNumberFormat="0" applyProtection="0">
      <alignment vertical="center"/>
    </xf>
    <xf numFmtId="4" fontId="48" fillId="76" borderId="43" applyNumberFormat="0" applyProtection="0">
      <alignment vertical="center"/>
    </xf>
    <xf numFmtId="4" fontId="53" fillId="74" borderId="43" applyNumberFormat="0" applyProtection="0">
      <alignment vertical="center"/>
    </xf>
    <xf numFmtId="4" fontId="48" fillId="76" borderId="42" applyNumberFormat="0" applyProtection="0">
      <alignment vertical="center"/>
    </xf>
    <xf numFmtId="4" fontId="48" fillId="76" borderId="42" applyNumberFormat="0" applyProtection="0">
      <alignment vertical="center"/>
    </xf>
    <xf numFmtId="4" fontId="48" fillId="76" borderId="42" applyNumberFormat="0" applyProtection="0">
      <alignment vertical="center"/>
    </xf>
    <xf numFmtId="4" fontId="49" fillId="76" borderId="19" applyNumberFormat="0" applyProtection="0">
      <alignment vertical="center"/>
    </xf>
    <xf numFmtId="4" fontId="49" fillId="76" borderId="19" applyNumberFormat="0" applyProtection="0">
      <alignment vertical="center"/>
    </xf>
    <xf numFmtId="4" fontId="49" fillId="76" borderId="19" applyNumberFormat="0" applyProtection="0">
      <alignment vertical="center"/>
    </xf>
    <xf numFmtId="4" fontId="48" fillId="76" borderId="42" applyNumberFormat="0" applyProtection="0">
      <alignment vertical="center"/>
    </xf>
    <xf numFmtId="4" fontId="48" fillId="76" borderId="43" applyNumberFormat="0" applyProtection="0">
      <alignment vertical="center"/>
    </xf>
    <xf numFmtId="4" fontId="45" fillId="76" borderId="43" applyNumberFormat="0" applyProtection="0">
      <alignment horizontal="left" vertical="center" indent="1"/>
    </xf>
    <xf numFmtId="4" fontId="44" fillId="64" borderId="49" applyNumberFormat="0" applyProtection="0">
      <alignment horizontal="left" vertical="center" indent="1"/>
    </xf>
    <xf numFmtId="4" fontId="45" fillId="76" borderId="42" applyNumberFormat="0" applyProtection="0">
      <alignment horizontal="left" vertical="center" indent="1"/>
    </xf>
    <xf numFmtId="4" fontId="45" fillId="76" borderId="42" applyNumberFormat="0" applyProtection="0">
      <alignment horizontal="left" vertical="center" indent="1"/>
    </xf>
    <xf numFmtId="4" fontId="45" fillId="76" borderId="42" applyNumberFormat="0" applyProtection="0">
      <alignment horizontal="left" vertical="center" indent="1"/>
    </xf>
    <xf numFmtId="4" fontId="52" fillId="70" borderId="43" applyNumberFormat="0" applyProtection="0">
      <alignment horizontal="left" vertical="center" indent="1"/>
    </xf>
    <xf numFmtId="4" fontId="52" fillId="70" borderId="43" applyNumberFormat="0" applyProtection="0">
      <alignment horizontal="left" vertical="center" indent="1"/>
    </xf>
    <xf numFmtId="4" fontId="52" fillId="70" borderId="43" applyNumberFormat="0" applyProtection="0">
      <alignment horizontal="left" vertical="center" indent="1"/>
    </xf>
    <xf numFmtId="4" fontId="45" fillId="76" borderId="42" applyNumberFormat="0" applyProtection="0">
      <alignment horizontal="left" vertical="center" indent="1"/>
    </xf>
    <xf numFmtId="4" fontId="45" fillId="76" borderId="43" applyNumberFormat="0" applyProtection="0">
      <alignment horizontal="left" vertical="center" indent="1"/>
    </xf>
    <xf numFmtId="0" fontId="45" fillId="76" borderId="43" applyNumberFormat="0" applyProtection="0">
      <alignment horizontal="left" vertical="top" indent="1"/>
    </xf>
    <xf numFmtId="0" fontId="17" fillId="0" borderId="0"/>
    <xf numFmtId="4" fontId="45" fillId="76" borderId="42" applyNumberFormat="0" applyProtection="0">
      <alignment horizontal="left" vertical="center" indent="1"/>
    </xf>
    <xf numFmtId="4" fontId="45" fillId="76" borderId="42" applyNumberFormat="0" applyProtection="0">
      <alignment horizontal="left" vertical="center" indent="1"/>
    </xf>
    <xf numFmtId="4" fontId="45" fillId="76" borderId="42" applyNumberFormat="0" applyProtection="0">
      <alignment horizontal="left" vertical="center" indent="1"/>
    </xf>
    <xf numFmtId="0" fontId="52" fillId="77" borderId="43" applyNumberFormat="0" applyProtection="0">
      <alignment horizontal="left" vertical="top" indent="1"/>
    </xf>
    <xf numFmtId="0" fontId="52" fillId="77" borderId="43" applyNumberFormat="0" applyProtection="0">
      <alignment horizontal="left" vertical="top" indent="1"/>
    </xf>
    <xf numFmtId="0" fontId="52" fillId="77" borderId="43" applyNumberFormat="0" applyProtection="0">
      <alignment horizontal="left" vertical="top" indent="1"/>
    </xf>
    <xf numFmtId="4" fontId="45" fillId="76" borderId="42" applyNumberFormat="0" applyProtection="0">
      <alignment horizontal="left" vertical="center" indent="1"/>
    </xf>
    <xf numFmtId="0" fontId="45" fillId="76" borderId="43" applyNumberFormat="0" applyProtection="0">
      <alignment horizontal="left" vertical="top" indent="1"/>
    </xf>
    <xf numFmtId="4" fontId="54" fillId="63" borderId="43" applyNumberFormat="0" applyProtection="0">
      <alignment horizontal="right" vertical="center"/>
    </xf>
    <xf numFmtId="4" fontId="45" fillId="0" borderId="42" applyNumberFormat="0" applyProtection="0">
      <alignment horizontal="right" vertical="center"/>
    </xf>
    <xf numFmtId="4" fontId="45" fillId="65" borderId="42" applyNumberFormat="0" applyProtection="0">
      <alignment horizontal="right" vertical="center"/>
    </xf>
    <xf numFmtId="4" fontId="45" fillId="65" borderId="42" applyNumberFormat="0" applyProtection="0">
      <alignment horizontal="right" vertical="center"/>
    </xf>
    <xf numFmtId="4" fontId="45" fillId="65" borderId="42" applyNumberFormat="0" applyProtection="0">
      <alignment horizontal="right" vertical="center"/>
    </xf>
    <xf numFmtId="4" fontId="45" fillId="65" borderId="42" applyNumberFormat="0" applyProtection="0">
      <alignment horizontal="right" vertical="center"/>
    </xf>
    <xf numFmtId="4" fontId="50" fillId="74" borderId="43" applyNumberFormat="0" applyProtection="0">
      <alignment horizontal="right" vertical="center"/>
    </xf>
    <xf numFmtId="4" fontId="24" fillId="0" borderId="36" applyNumberFormat="0" applyProtection="0">
      <alignment horizontal="right" vertical="center"/>
    </xf>
    <xf numFmtId="4" fontId="24" fillId="0" borderId="36" applyNumberFormat="0" applyProtection="0">
      <alignment horizontal="right" vertical="center"/>
    </xf>
    <xf numFmtId="4" fontId="24" fillId="0" borderId="36" applyNumberFormat="0" applyProtection="0">
      <alignment horizontal="right" vertical="center"/>
    </xf>
    <xf numFmtId="4" fontId="45" fillId="0" borderId="0" applyNumberFormat="0" applyProtection="0">
      <alignment horizontal="center" vertical="center"/>
    </xf>
    <xf numFmtId="4" fontId="54" fillId="63" borderId="43" applyNumberFormat="0" applyProtection="0">
      <alignment horizontal="right" vertical="center"/>
    </xf>
    <xf numFmtId="4" fontId="45" fillId="0" borderId="14" applyNumberFormat="0" applyProtection="0">
      <alignment horizontal="center" vertical="center"/>
    </xf>
    <xf numFmtId="4" fontId="48" fillId="63" borderId="43" applyNumberFormat="0" applyProtection="0">
      <alignment horizontal="right" vertical="center"/>
    </xf>
    <xf numFmtId="4" fontId="48" fillId="65" borderId="42" applyNumberFormat="0" applyProtection="0">
      <alignment horizontal="right" vertical="center"/>
    </xf>
    <xf numFmtId="4" fontId="48" fillId="65" borderId="42" applyNumberFormat="0" applyProtection="0">
      <alignment horizontal="right" vertical="center"/>
    </xf>
    <xf numFmtId="4" fontId="48" fillId="65" borderId="42" applyNumberFormat="0" applyProtection="0">
      <alignment horizontal="right" vertical="center"/>
    </xf>
    <xf numFmtId="4" fontId="48" fillId="65" borderId="42" applyNumberFormat="0" applyProtection="0">
      <alignment horizontal="right" vertical="center"/>
    </xf>
    <xf numFmtId="4" fontId="53" fillId="74" borderId="43" applyNumberFormat="0" applyProtection="0">
      <alignment horizontal="right" vertical="center"/>
    </xf>
    <xf numFmtId="4" fontId="49" fillId="78" borderId="36" applyNumberFormat="0" applyProtection="0">
      <alignment horizontal="right" vertical="center"/>
    </xf>
    <xf numFmtId="4" fontId="49" fillId="78" borderId="36" applyNumberFormat="0" applyProtection="0">
      <alignment horizontal="right" vertical="center"/>
    </xf>
    <xf numFmtId="4" fontId="49" fillId="78" borderId="36" applyNumberFormat="0" applyProtection="0">
      <alignment horizontal="right" vertical="center"/>
    </xf>
    <xf numFmtId="4" fontId="17" fillId="0" borderId="0" applyNumberFormat="0" applyProtection="0">
      <alignment horizontal="center" vertical="center"/>
    </xf>
    <xf numFmtId="4" fontId="48" fillId="63" borderId="43" applyNumberFormat="0" applyProtection="0">
      <alignment horizontal="right" vertical="center"/>
    </xf>
    <xf numFmtId="4" fontId="17" fillId="0" borderId="50" applyNumberFormat="0" applyProtection="0">
      <alignment horizontal="center" vertical="center"/>
    </xf>
    <xf numFmtId="4" fontId="45" fillId="67" borderId="43" applyNumberFormat="0" applyProtection="0">
      <alignment horizontal="left" vertical="center" indent="1"/>
    </xf>
    <xf numFmtId="4" fontId="45" fillId="67" borderId="43" applyNumberFormat="0" applyProtection="0">
      <alignment horizontal="left" vertical="center" indent="1"/>
    </xf>
    <xf numFmtId="0" fontId="17" fillId="0" borderId="42" applyNumberFormat="0" applyProtection="0">
      <alignment horizontal="left" vertical="center" indent="1"/>
    </xf>
    <xf numFmtId="0" fontId="17" fillId="0" borderId="42" applyNumberFormat="0" applyProtection="0">
      <alignment horizontal="left" vertical="center" indent="1"/>
    </xf>
    <xf numFmtId="0" fontId="17" fillId="0" borderId="42" applyNumberFormat="0" applyProtection="0">
      <alignment horizontal="left" vertical="center" indent="1"/>
    </xf>
    <xf numFmtId="0" fontId="17" fillId="0" borderId="42" applyNumberFormat="0" applyProtection="0">
      <alignment horizontal="left" vertical="center" indent="1"/>
    </xf>
    <xf numFmtId="0" fontId="17" fillId="0" borderId="42" applyNumberFormat="0" applyProtection="0">
      <alignment horizontal="left" vertical="center" indent="1"/>
    </xf>
    <xf numFmtId="0" fontId="17" fillId="37" borderId="42" applyNumberFormat="0" applyProtection="0">
      <alignment horizontal="left" vertical="center" indent="1"/>
    </xf>
    <xf numFmtId="0" fontId="17" fillId="37" borderId="42" applyNumberFormat="0" applyProtection="0">
      <alignment horizontal="left" vertical="center" indent="1"/>
    </xf>
    <xf numFmtId="0" fontId="17" fillId="37" borderId="42" applyNumberFormat="0" applyProtection="0">
      <alignment horizontal="left" vertical="center" indent="1"/>
    </xf>
    <xf numFmtId="0" fontId="17" fillId="37" borderId="42" applyNumberFormat="0" applyProtection="0">
      <alignment horizontal="left" vertical="center" indent="1"/>
    </xf>
    <xf numFmtId="4" fontId="44" fillId="64" borderId="43" applyNumberFormat="0" applyProtection="0">
      <alignment horizontal="left" vertical="center" indent="1"/>
    </xf>
    <xf numFmtId="4" fontId="24" fillId="39" borderId="36" applyNumberFormat="0" applyProtection="0">
      <alignment horizontal="left" vertical="center" indent="1"/>
    </xf>
    <xf numFmtId="4" fontId="24" fillId="39" borderId="36" applyNumberFormat="0" applyProtection="0">
      <alignment horizontal="left" vertical="center" indent="1"/>
    </xf>
    <xf numFmtId="4" fontId="24" fillId="39" borderId="36" applyNumberFormat="0" applyProtection="0">
      <alignment horizontal="left" vertical="center" indent="1"/>
    </xf>
    <xf numFmtId="0" fontId="17" fillId="0" borderId="0" applyNumberFormat="0" applyProtection="0">
      <alignment horizontal="left" vertical="center" indent="1"/>
    </xf>
    <xf numFmtId="0" fontId="17" fillId="0" borderId="42" applyNumberFormat="0" applyProtection="0">
      <alignment horizontal="left" vertical="center" indent="1"/>
    </xf>
    <xf numFmtId="0" fontId="17" fillId="0" borderId="42" applyNumberFormat="0" applyProtection="0">
      <alignment horizontal="left" vertical="center" indent="1"/>
    </xf>
    <xf numFmtId="0" fontId="45" fillId="36" borderId="43" applyNumberFormat="0" applyProtection="0">
      <alignment horizontal="left" vertical="top" indent="1"/>
    </xf>
    <xf numFmtId="0" fontId="17" fillId="37" borderId="42" applyNumberFormat="0" applyProtection="0">
      <alignment horizontal="left" vertical="center" indent="1"/>
    </xf>
    <xf numFmtId="0" fontId="17" fillId="37" borderId="42" applyNumberFormat="0" applyProtection="0">
      <alignment horizontal="left" vertical="center" indent="1"/>
    </xf>
    <xf numFmtId="0" fontId="17" fillId="37" borderId="42" applyNumberFormat="0" applyProtection="0">
      <alignment horizontal="left" vertical="center" indent="1"/>
    </xf>
    <xf numFmtId="0" fontId="17" fillId="37" borderId="42" applyNumberFormat="0" applyProtection="0">
      <alignment horizontal="left" vertical="center" indent="1"/>
    </xf>
    <xf numFmtId="0" fontId="17" fillId="37" borderId="42" applyNumberFormat="0" applyProtection="0">
      <alignment horizontal="left" vertical="center" indent="1"/>
    </xf>
    <xf numFmtId="0" fontId="17" fillId="37" borderId="42" applyNumberFormat="0" applyProtection="0">
      <alignment horizontal="left" vertical="center" indent="1"/>
    </xf>
    <xf numFmtId="0" fontId="17" fillId="37" borderId="42" applyNumberFormat="0" applyProtection="0">
      <alignment horizontal="left" vertical="center" indent="1"/>
    </xf>
    <xf numFmtId="0" fontId="17" fillId="37" borderId="42" applyNumberFormat="0" applyProtection="0">
      <alignment horizontal="left" vertical="center" indent="1"/>
    </xf>
    <xf numFmtId="0" fontId="17" fillId="79" borderId="42" applyNumberFormat="0" applyProtection="0">
      <alignment horizontal="left" vertical="center" indent="1"/>
    </xf>
    <xf numFmtId="0" fontId="52" fillId="67" borderId="43" applyNumberFormat="0" applyProtection="0">
      <alignment horizontal="left" vertical="top" indent="1"/>
    </xf>
    <xf numFmtId="0" fontId="52" fillId="67" borderId="43" applyNumberFormat="0" applyProtection="0">
      <alignment horizontal="left" vertical="top" indent="1"/>
    </xf>
    <xf numFmtId="0" fontId="52" fillId="67" borderId="43" applyNumberFormat="0" applyProtection="0">
      <alignment horizontal="left" vertical="top" indent="1"/>
    </xf>
    <xf numFmtId="0" fontId="17" fillId="37" borderId="42" applyNumberFormat="0" applyProtection="0">
      <alignment horizontal="left" vertical="center" indent="1"/>
    </xf>
    <xf numFmtId="0" fontId="17" fillId="37" borderId="42" applyNumberFormat="0" applyProtection="0">
      <alignment horizontal="left" vertical="center" indent="1"/>
    </xf>
    <xf numFmtId="0" fontId="17" fillId="37" borderId="42" applyNumberFormat="0" applyProtection="0">
      <alignment horizontal="left" vertical="center" indent="1"/>
    </xf>
    <xf numFmtId="0" fontId="45" fillId="36" borderId="43" applyNumberFormat="0" applyProtection="0">
      <alignment horizontal="left" vertical="top" indent="1"/>
    </xf>
    <xf numFmtId="0" fontId="17" fillId="0" borderId="35" applyNumberFormat="0" applyProtection="0">
      <alignment horizontal="left" vertical="center" indent="1"/>
    </xf>
    <xf numFmtId="4" fontId="55" fillId="68" borderId="0" applyNumberFormat="0" applyProtection="0">
      <alignment horizontal="left" vertical="center" indent="1"/>
    </xf>
    <xf numFmtId="4" fontId="56" fillId="36" borderId="0" applyNumberFormat="0" applyProtection="0">
      <alignment horizontal="left" vertical="center" indent="1"/>
    </xf>
    <xf numFmtId="0" fontId="57" fillId="0" borderId="0"/>
    <xf numFmtId="4" fontId="58" fillId="68" borderId="44" applyNumberFormat="0" applyProtection="0">
      <alignment horizontal="left" vertical="center" indent="1"/>
    </xf>
    <xf numFmtId="4" fontId="58" fillId="68" borderId="44" applyNumberFormat="0" applyProtection="0">
      <alignment horizontal="left" vertical="center" indent="1"/>
    </xf>
    <xf numFmtId="4" fontId="58" fillId="68" borderId="44" applyNumberFormat="0" applyProtection="0">
      <alignment horizontal="left" vertical="center" indent="1"/>
    </xf>
    <xf numFmtId="0" fontId="57" fillId="0" borderId="0"/>
    <xf numFmtId="0" fontId="57" fillId="0" borderId="0"/>
    <xf numFmtId="0" fontId="57" fillId="0" borderId="0"/>
    <xf numFmtId="4" fontId="55" fillId="68" borderId="0" applyNumberFormat="0" applyProtection="0">
      <alignment horizontal="left" vertical="center" indent="1"/>
    </xf>
    <xf numFmtId="0" fontId="57" fillId="0" borderId="0"/>
    <xf numFmtId="0" fontId="57" fillId="0" borderId="0"/>
    <xf numFmtId="0" fontId="24" fillId="80" borderId="19"/>
    <xf numFmtId="0" fontId="24" fillId="80" borderId="19"/>
    <xf numFmtId="0" fontId="24" fillId="80" borderId="19"/>
    <xf numFmtId="4" fontId="59" fillId="63" borderId="43" applyNumberFormat="0" applyProtection="0">
      <alignment horizontal="right" vertical="center"/>
    </xf>
    <xf numFmtId="4" fontId="59" fillId="65" borderId="42" applyNumberFormat="0" applyProtection="0">
      <alignment horizontal="right" vertical="center"/>
    </xf>
    <xf numFmtId="4" fontId="59" fillId="65" borderId="42" applyNumberFormat="0" applyProtection="0">
      <alignment horizontal="right" vertical="center"/>
    </xf>
    <xf numFmtId="4" fontId="59" fillId="65" borderId="42" applyNumberFormat="0" applyProtection="0">
      <alignment horizontal="right" vertical="center"/>
    </xf>
    <xf numFmtId="4" fontId="59" fillId="65" borderId="42" applyNumberFormat="0" applyProtection="0">
      <alignment horizontal="right" vertical="center"/>
    </xf>
    <xf numFmtId="4" fontId="60" fillId="74" borderId="43" applyNumberFormat="0" applyProtection="0">
      <alignment horizontal="right" vertical="center"/>
    </xf>
    <xf numFmtId="4" fontId="61" fillId="75" borderId="36" applyNumberFormat="0" applyProtection="0">
      <alignment horizontal="right" vertical="center"/>
    </xf>
    <xf numFmtId="4" fontId="61" fillId="75" borderId="36" applyNumberFormat="0" applyProtection="0">
      <alignment horizontal="right" vertical="center"/>
    </xf>
    <xf numFmtId="4" fontId="61" fillId="75" borderId="36" applyNumberFormat="0" applyProtection="0">
      <alignment horizontal="right" vertical="center"/>
    </xf>
    <xf numFmtId="4" fontId="59" fillId="65" borderId="42" applyNumberFormat="0" applyProtection="0">
      <alignment horizontal="right" vertical="center"/>
    </xf>
    <xf numFmtId="4" fontId="59" fillId="63" borderId="43" applyNumberFormat="0" applyProtection="0">
      <alignment horizontal="right" vertical="center"/>
    </xf>
    <xf numFmtId="0" fontId="62" fillId="0" borderId="0" applyNumberFormat="0" applyFill="0" applyBorder="0" applyAlignment="0" applyProtection="0"/>
    <xf numFmtId="0" fontId="17" fillId="0" borderId="0"/>
    <xf numFmtId="0" fontId="35" fillId="0" borderId="51" applyNumberFormat="0" applyFill="0" applyAlignment="0" applyProtection="0"/>
    <xf numFmtId="0" fontId="35" fillId="0" borderId="51" applyNumberFormat="0" applyFill="0" applyAlignment="0" applyProtection="0"/>
    <xf numFmtId="0" fontId="35" fillId="0" borderId="51" applyNumberFormat="0" applyFill="0" applyAlignment="0" applyProtection="0"/>
    <xf numFmtId="0" fontId="63" fillId="0" borderId="0" applyNumberFormat="0" applyFill="0" applyBorder="0" applyAlignment="0" applyProtection="0"/>
    <xf numFmtId="9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65" fillId="33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4" fillId="33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6">
    <xf numFmtId="0" fontId="0" fillId="0" borderId="0" xfId="0" applyNumberFormat="1"/>
    <xf numFmtId="37" fontId="18" fillId="0" borderId="0" xfId="0" applyFont="1"/>
    <xf numFmtId="37" fontId="0" fillId="0" borderId="0" xfId="0"/>
    <xf numFmtId="37" fontId="19" fillId="0" borderId="0" xfId="0" applyFont="1"/>
    <xf numFmtId="0" fontId="23" fillId="4" borderId="4" xfId="2" applyNumberFormat="1" applyFont="1" applyFill="1" applyBorder="1" applyAlignment="1">
      <alignment horizontal="left"/>
    </xf>
    <xf numFmtId="3" fontId="24" fillId="4" borderId="5" xfId="3" applyNumberFormat="1" applyFont="1" applyFill="1" applyBorder="1" applyAlignment="1">
      <alignment horizontal="center"/>
    </xf>
    <xf numFmtId="3" fontId="24" fillId="4" borderId="6" xfId="3" applyNumberFormat="1" applyFont="1" applyFill="1" applyBorder="1" applyAlignment="1">
      <alignment horizontal="center"/>
    </xf>
    <xf numFmtId="3" fontId="19" fillId="4" borderId="6" xfId="2" applyNumberFormat="1" applyFont="1" applyFill="1" applyBorder="1" applyAlignment="1">
      <alignment horizontal="center"/>
    </xf>
    <xf numFmtId="0" fontId="23" fillId="4" borderId="9" xfId="2" applyNumberFormat="1" applyFont="1" applyFill="1" applyBorder="1"/>
    <xf numFmtId="16" fontId="24" fillId="4" borderId="10" xfId="3" applyNumberFormat="1" applyFont="1" applyFill="1" applyBorder="1" applyAlignment="1">
      <alignment horizontal="center"/>
    </xf>
    <xf numFmtId="16" fontId="24" fillId="4" borderId="11" xfId="3" applyNumberFormat="1" applyFont="1" applyFill="1" applyBorder="1" applyAlignment="1">
      <alignment horizontal="center"/>
    </xf>
    <xf numFmtId="0" fontId="23" fillId="0" borderId="16" xfId="2" applyNumberFormat="1" applyFont="1" applyFill="1" applyBorder="1"/>
    <xf numFmtId="37" fontId="19" fillId="0" borderId="18" xfId="0" applyNumberFormat="1" applyFont="1" applyBorder="1"/>
    <xf numFmtId="37" fontId="19" fillId="0" borderId="12" xfId="1" applyNumberFormat="1" applyFont="1" applyFill="1" applyBorder="1" applyAlignment="1">
      <alignment horizontal="center" vertical="center"/>
    </xf>
    <xf numFmtId="37" fontId="19" fillId="0" borderId="19" xfId="1" applyNumberFormat="1" applyFont="1" applyFill="1" applyBorder="1" applyAlignment="1">
      <alignment horizontal="center" vertical="center"/>
    </xf>
    <xf numFmtId="37" fontId="19" fillId="0" borderId="20" xfId="1" applyNumberFormat="1" applyFont="1" applyFill="1" applyBorder="1" applyAlignment="1">
      <alignment horizontal="center" vertical="center"/>
    </xf>
    <xf numFmtId="164" fontId="19" fillId="0" borderId="4" xfId="1" applyNumberFormat="1" applyFont="1" applyFill="1" applyBorder="1" applyAlignment="1">
      <alignment vertical="center"/>
    </xf>
    <xf numFmtId="3" fontId="19" fillId="0" borderId="12" xfId="1" applyNumberFormat="1" applyFont="1" applyFill="1" applyBorder="1" applyAlignment="1">
      <alignment horizontal="center"/>
    </xf>
    <xf numFmtId="3" fontId="19" fillId="0" borderId="19" xfId="1" applyNumberFormat="1" applyFont="1" applyFill="1" applyBorder="1" applyAlignment="1">
      <alignment horizontal="center"/>
    </xf>
    <xf numFmtId="3" fontId="19" fillId="0" borderId="20" xfId="1" applyNumberFormat="1" applyFont="1" applyFill="1" applyBorder="1" applyAlignment="1">
      <alignment horizontal="center"/>
    </xf>
    <xf numFmtId="164" fontId="19" fillId="0" borderId="4" xfId="1" applyNumberFormat="1" applyFont="1" applyFill="1" applyBorder="1" applyAlignment="1">
      <alignment horizontal="center"/>
    </xf>
    <xf numFmtId="37" fontId="24" fillId="6" borderId="16" xfId="2" applyFont="1" applyFill="1" applyBorder="1"/>
    <xf numFmtId="165" fontId="19" fillId="6" borderId="21" xfId="4" applyNumberFormat="1" applyFont="1" applyFill="1" applyBorder="1"/>
    <xf numFmtId="37" fontId="24" fillId="0" borderId="0" xfId="0" applyFont="1"/>
    <xf numFmtId="0" fontId="23" fillId="4" borderId="4" xfId="0" applyNumberFormat="1" applyFont="1" applyFill="1" applyBorder="1" applyAlignment="1">
      <alignment horizontal="left"/>
    </xf>
    <xf numFmtId="3" fontId="19" fillId="4" borderId="6" xfId="0" applyNumberFormat="1" applyFont="1" applyFill="1" applyBorder="1" applyAlignment="1">
      <alignment horizontal="center"/>
    </xf>
    <xf numFmtId="0" fontId="23" fillId="4" borderId="9" xfId="0" applyNumberFormat="1" applyFont="1" applyFill="1" applyBorder="1"/>
    <xf numFmtId="37" fontId="18" fillId="0" borderId="0" xfId="0" applyFont="1" applyFill="1"/>
    <xf numFmtId="0" fontId="19" fillId="0" borderId="22" xfId="0" applyNumberFormat="1" applyFont="1" applyBorder="1"/>
    <xf numFmtId="37" fontId="19" fillId="0" borderId="0" xfId="0" applyFont="1" applyFill="1"/>
    <xf numFmtId="0" fontId="19" fillId="7" borderId="23" xfId="0" applyNumberFormat="1" applyFont="1" applyFill="1" applyBorder="1"/>
    <xf numFmtId="37" fontId="19" fillId="7" borderId="24" xfId="0" applyNumberFormat="1" applyFont="1" applyFill="1" applyBorder="1"/>
    <xf numFmtId="0" fontId="19" fillId="0" borderId="23" xfId="0" applyNumberFormat="1" applyFont="1" applyBorder="1"/>
    <xf numFmtId="37" fontId="19" fillId="0" borderId="24" xfId="0" applyNumberFormat="1" applyFont="1" applyBorder="1"/>
    <xf numFmtId="0" fontId="19" fillId="8" borderId="16" xfId="0" applyNumberFormat="1" applyFont="1" applyFill="1" applyBorder="1"/>
    <xf numFmtId="37" fontId="19" fillId="8" borderId="25" xfId="0" applyNumberFormat="1" applyFont="1" applyFill="1" applyBorder="1"/>
    <xf numFmtId="0" fontId="19" fillId="0" borderId="0" xfId="0" applyNumberFormat="1" applyFont="1" applyFill="1" applyBorder="1"/>
    <xf numFmtId="3" fontId="19" fillId="0" borderId="0" xfId="0" applyNumberFormat="1" applyFont="1" applyFill="1" applyBorder="1"/>
    <xf numFmtId="165" fontId="19" fillId="0" borderId="18" xfId="0" applyNumberFormat="1" applyFont="1" applyBorder="1"/>
    <xf numFmtId="165" fontId="19" fillId="0" borderId="26" xfId="0" applyNumberFormat="1" applyFont="1" applyBorder="1"/>
    <xf numFmtId="165" fontId="19" fillId="7" borderId="24" xfId="0" applyNumberFormat="1" applyFont="1" applyFill="1" applyBorder="1"/>
    <xf numFmtId="165" fontId="19" fillId="7" borderId="27" xfId="0" applyNumberFormat="1" applyFont="1" applyFill="1" applyBorder="1"/>
    <xf numFmtId="165" fontId="19" fillId="0" borderId="24" xfId="0" applyNumberFormat="1" applyFont="1" applyBorder="1"/>
    <xf numFmtId="165" fontId="19" fillId="0" borderId="27" xfId="0" applyNumberFormat="1" applyFont="1" applyBorder="1"/>
    <xf numFmtId="165" fontId="19" fillId="8" borderId="25" xfId="0" applyNumberFormat="1" applyFont="1" applyFill="1" applyBorder="1"/>
    <xf numFmtId="165" fontId="19" fillId="8" borderId="2" xfId="0" applyNumberFormat="1" applyFont="1" applyFill="1" applyBorder="1"/>
    <xf numFmtId="37" fontId="0" fillId="0" borderId="0" xfId="0" applyBorder="1" applyAlignment="1" applyProtection="1"/>
    <xf numFmtId="37" fontId="0" fillId="0" borderId="0" xfId="0" applyBorder="1"/>
    <xf numFmtId="0" fontId="0" fillId="0" borderId="0" xfId="0" applyNumberFormat="1" applyBorder="1"/>
    <xf numFmtId="37" fontId="19" fillId="0" borderId="0" xfId="0" applyFont="1" applyBorder="1"/>
    <xf numFmtId="164" fontId="17" fillId="0" borderId="0" xfId="1" applyNumberFormat="1" applyFont="1" applyBorder="1"/>
    <xf numFmtId="37" fontId="0" fillId="0" borderId="0" xfId="0" applyBorder="1" applyAlignment="1">
      <alignment horizontal="center" wrapText="1"/>
    </xf>
    <xf numFmtId="37" fontId="0" fillId="0" borderId="0" xfId="0" applyBorder="1" applyAlignment="1"/>
    <xf numFmtId="37" fontId="0" fillId="0" borderId="0" xfId="0" applyFill="1" applyBorder="1"/>
    <xf numFmtId="0" fontId="20" fillId="2" borderId="1" xfId="3" applyFont="1" applyFill="1" applyBorder="1"/>
    <xf numFmtId="0" fontId="20" fillId="2" borderId="2" xfId="3" applyFont="1" applyFill="1" applyBorder="1" applyAlignment="1">
      <alignment horizontal="left" vertical="center"/>
    </xf>
    <xf numFmtId="0" fontId="26" fillId="2" borderId="2" xfId="3" applyFont="1" applyFill="1" applyBorder="1" applyAlignment="1">
      <alignment horizontal="centerContinuous"/>
    </xf>
    <xf numFmtId="0" fontId="26" fillId="2" borderId="3" xfId="3" applyFont="1" applyFill="1" applyBorder="1" applyAlignment="1">
      <alignment horizontal="centerContinuous"/>
    </xf>
    <xf numFmtId="0" fontId="19" fillId="4" borderId="4" xfId="3" applyFont="1" applyFill="1" applyBorder="1"/>
    <xf numFmtId="3" fontId="24" fillId="4" borderId="4" xfId="3" applyNumberFormat="1" applyFont="1" applyFill="1" applyBorder="1"/>
    <xf numFmtId="0" fontId="19" fillId="4" borderId="9" xfId="3" applyFont="1" applyFill="1" applyBorder="1"/>
    <xf numFmtId="16" fontId="24" fillId="4" borderId="9" xfId="0" applyNumberFormat="1" applyFont="1" applyFill="1" applyBorder="1" applyAlignment="1">
      <alignment horizontal="center"/>
    </xf>
    <xf numFmtId="0" fontId="19" fillId="0" borderId="28" xfId="3" applyFont="1" applyBorder="1"/>
    <xf numFmtId="3" fontId="17" fillId="0" borderId="0" xfId="5" applyNumberFormat="1"/>
    <xf numFmtId="3" fontId="24" fillId="0" borderId="29" xfId="3" applyNumberFormat="1" applyFont="1" applyBorder="1"/>
    <xf numFmtId="3" fontId="24" fillId="0" borderId="30" xfId="3" applyNumberFormat="1" applyFont="1" applyBorder="1"/>
    <xf numFmtId="3" fontId="24" fillId="0" borderId="28" xfId="3" applyNumberFormat="1" applyFont="1" applyBorder="1"/>
    <xf numFmtId="0" fontId="19" fillId="0" borderId="31" xfId="3" applyFont="1" applyBorder="1"/>
    <xf numFmtId="3" fontId="24" fillId="0" borderId="32" xfId="3" applyNumberFormat="1" applyFont="1" applyBorder="1"/>
    <xf numFmtId="0" fontId="19" fillId="0" borderId="33" xfId="3" applyFont="1" applyBorder="1"/>
    <xf numFmtId="3" fontId="24" fillId="0" borderId="34" xfId="3" applyNumberFormat="1" applyFont="1" applyBorder="1"/>
    <xf numFmtId="0" fontId="19" fillId="8" borderId="16" xfId="3" applyFont="1" applyFill="1" applyBorder="1"/>
    <xf numFmtId="3" fontId="24" fillId="8" borderId="25" xfId="3" applyNumberFormat="1" applyFont="1" applyFill="1" applyBorder="1"/>
    <xf numFmtId="3" fontId="24" fillId="8" borderId="16" xfId="3" applyNumberFormat="1" applyFont="1" applyFill="1" applyBorder="1"/>
    <xf numFmtId="0" fontId="17" fillId="0" borderId="0" xfId="3" applyBorder="1" applyAlignment="1" applyProtection="1"/>
    <xf numFmtId="3" fontId="24" fillId="0" borderId="0" xfId="3" applyNumberFormat="1" applyFont="1" applyBorder="1"/>
    <xf numFmtId="3" fontId="17" fillId="0" borderId="0" xfId="6" applyNumberFormat="1"/>
    <xf numFmtId="0" fontId="24" fillId="0" borderId="0" xfId="3" applyFont="1" applyBorder="1"/>
    <xf numFmtId="37" fontId="27" fillId="0" borderId="0" xfId="3" applyNumberFormat="1" applyFont="1" applyFill="1" applyBorder="1" applyProtection="1"/>
    <xf numFmtId="16" fontId="24" fillId="4" borderId="9" xfId="0" applyNumberFormat="1" applyFont="1" applyFill="1" applyBorder="1" applyAlignment="1">
      <alignment horizontal="left"/>
    </xf>
    <xf numFmtId="3" fontId="17" fillId="0" borderId="0" xfId="7" applyNumberFormat="1"/>
    <xf numFmtId="3" fontId="19" fillId="0" borderId="32" xfId="3" applyNumberFormat="1" applyFont="1" applyBorder="1"/>
    <xf numFmtId="3" fontId="24" fillId="0" borderId="0" xfId="3" applyNumberFormat="1" applyFont="1" applyFill="1" applyBorder="1"/>
    <xf numFmtId="3" fontId="19" fillId="4" borderId="52" xfId="2" applyNumberFormat="1" applyFont="1" applyFill="1" applyBorder="1" applyAlignment="1">
      <alignment horizontal="center"/>
    </xf>
    <xf numFmtId="37" fontId="19" fillId="81" borderId="18" xfId="0" applyNumberFormat="1" applyFont="1" applyFill="1" applyBorder="1"/>
    <xf numFmtId="9" fontId="19" fillId="0" borderId="0" xfId="681" applyFont="1" applyFill="1"/>
    <xf numFmtId="3" fontId="24" fillId="4" borderId="6" xfId="3" applyNumberFormat="1" applyFont="1" applyFill="1" applyBorder="1" applyAlignment="1">
      <alignment horizontal="center"/>
    </xf>
    <xf numFmtId="16" fontId="24" fillId="4" borderId="11" xfId="3" applyNumberFormat="1" applyFont="1" applyFill="1" applyBorder="1" applyAlignment="1">
      <alignment horizontal="center"/>
    </xf>
    <xf numFmtId="3" fontId="24" fillId="0" borderId="30" xfId="3" applyNumberFormat="1" applyFont="1" applyBorder="1"/>
    <xf numFmtId="0" fontId="24" fillId="0" borderId="0" xfId="3" applyFont="1" applyBorder="1"/>
    <xf numFmtId="3" fontId="24" fillId="8" borderId="25" xfId="3" applyNumberFormat="1" applyFont="1" applyFill="1" applyBorder="1"/>
    <xf numFmtId="3" fontId="24" fillId="0" borderId="0" xfId="3" applyNumberFormat="1" applyFont="1" applyBorder="1"/>
    <xf numFmtId="37" fontId="0" fillId="0" borderId="0" xfId="0"/>
    <xf numFmtId="9" fontId="0" fillId="0" borderId="0" xfId="681" applyFont="1"/>
    <xf numFmtId="3" fontId="19" fillId="0" borderId="17" xfId="3" applyNumberFormat="1" applyFont="1" applyFill="1" applyBorder="1" applyAlignment="1">
      <alignment horizontal="center"/>
    </xf>
    <xf numFmtId="3" fontId="24" fillId="4" borderId="6" xfId="3" applyNumberFormat="1" applyFont="1" applyFill="1" applyBorder="1" applyAlignment="1">
      <alignment horizontal="center"/>
    </xf>
    <xf numFmtId="16" fontId="24" fillId="4" borderId="11" xfId="3" applyNumberFormat="1" applyFont="1" applyFill="1" applyBorder="1" applyAlignment="1">
      <alignment horizontal="center"/>
    </xf>
    <xf numFmtId="3" fontId="24" fillId="0" borderId="30" xfId="3" applyNumberFormat="1" applyFont="1" applyBorder="1"/>
    <xf numFmtId="0" fontId="24" fillId="0" borderId="0" xfId="3" applyFont="1" applyBorder="1"/>
    <xf numFmtId="3" fontId="24" fillId="8" borderId="25" xfId="3" applyNumberFormat="1" applyFont="1" applyFill="1" applyBorder="1"/>
    <xf numFmtId="3" fontId="24" fillId="0" borderId="0" xfId="3" applyNumberFormat="1" applyFont="1" applyBorder="1"/>
    <xf numFmtId="37" fontId="0" fillId="0" borderId="0" xfId="0"/>
    <xf numFmtId="37" fontId="19" fillId="0" borderId="0" xfId="0" applyFont="1" applyFill="1"/>
    <xf numFmtId="3" fontId="24" fillId="4" borderId="6" xfId="3" applyNumberFormat="1" applyFont="1" applyFill="1" applyBorder="1" applyAlignment="1">
      <alignment horizontal="center"/>
    </xf>
    <xf numFmtId="16" fontId="24" fillId="4" borderId="11" xfId="3" applyNumberFormat="1" applyFont="1" applyFill="1" applyBorder="1" applyAlignment="1">
      <alignment horizontal="center"/>
    </xf>
    <xf numFmtId="3" fontId="24" fillId="0" borderId="30" xfId="3" applyNumberFormat="1" applyFont="1" applyBorder="1"/>
    <xf numFmtId="0" fontId="24" fillId="0" borderId="0" xfId="3" applyFont="1" applyBorder="1"/>
    <xf numFmtId="3" fontId="24" fillId="8" borderId="25" xfId="3" applyNumberFormat="1" applyFont="1" applyFill="1" applyBorder="1"/>
    <xf numFmtId="3" fontId="24" fillId="0" borderId="0" xfId="3" applyNumberFormat="1" applyFont="1" applyBorder="1"/>
    <xf numFmtId="37" fontId="0" fillId="0" borderId="0" xfId="0"/>
    <xf numFmtId="3" fontId="24" fillId="4" borderId="6" xfId="3" applyNumberFormat="1" applyFont="1" applyFill="1" applyBorder="1" applyAlignment="1">
      <alignment horizontal="center"/>
    </xf>
    <xf numFmtId="16" fontId="24" fillId="4" borderId="11" xfId="3" applyNumberFormat="1" applyFont="1" applyFill="1" applyBorder="1" applyAlignment="1">
      <alignment horizontal="center"/>
    </xf>
    <xf numFmtId="3" fontId="24" fillId="0" borderId="30" xfId="3" applyNumberFormat="1" applyFont="1" applyBorder="1"/>
    <xf numFmtId="0" fontId="24" fillId="0" borderId="0" xfId="3" applyFont="1" applyBorder="1"/>
    <xf numFmtId="3" fontId="24" fillId="8" borderId="25" xfId="3" applyNumberFormat="1" applyFont="1" applyFill="1" applyBorder="1"/>
    <xf numFmtId="3" fontId="24" fillId="0" borderId="0" xfId="3" applyNumberFormat="1" applyFont="1" applyBorder="1"/>
    <xf numFmtId="37" fontId="64" fillId="0" borderId="0" xfId="0" applyFont="1" applyFill="1"/>
    <xf numFmtId="3" fontId="24" fillId="4" borderId="6" xfId="3" applyNumberFormat="1" applyFont="1" applyFill="1" applyBorder="1" applyAlignment="1">
      <alignment horizontal="center"/>
    </xf>
    <xf numFmtId="16" fontId="24" fillId="4" borderId="11" xfId="3" applyNumberFormat="1" applyFont="1" applyFill="1" applyBorder="1" applyAlignment="1">
      <alignment horizontal="center"/>
    </xf>
    <xf numFmtId="3" fontId="24" fillId="0" borderId="30" xfId="3" applyNumberFormat="1" applyFont="1" applyBorder="1"/>
    <xf numFmtId="0" fontId="24" fillId="0" borderId="0" xfId="3" applyFont="1" applyBorder="1"/>
    <xf numFmtId="3" fontId="24" fillId="8" borderId="25" xfId="3" applyNumberFormat="1" applyFont="1" applyFill="1" applyBorder="1"/>
    <xf numFmtId="3" fontId="24" fillId="0" borderId="0" xfId="3" applyNumberFormat="1" applyFont="1" applyBorder="1"/>
    <xf numFmtId="3" fontId="24" fillId="4" borderId="6" xfId="3" applyNumberFormat="1" applyFont="1" applyFill="1" applyBorder="1" applyAlignment="1">
      <alignment horizontal="center"/>
    </xf>
    <xf numFmtId="16" fontId="24" fillId="4" borderId="11" xfId="3" applyNumberFormat="1" applyFont="1" applyFill="1" applyBorder="1" applyAlignment="1">
      <alignment horizontal="center"/>
    </xf>
    <xf numFmtId="3" fontId="24" fillId="0" borderId="30" xfId="3" applyNumberFormat="1" applyFont="1" applyBorder="1"/>
    <xf numFmtId="0" fontId="24" fillId="0" borderId="0" xfId="3" applyFont="1" applyBorder="1"/>
    <xf numFmtId="3" fontId="24" fillId="8" borderId="25" xfId="3" applyNumberFormat="1" applyFont="1" applyFill="1" applyBorder="1"/>
    <xf numFmtId="3" fontId="24" fillId="0" borderId="0" xfId="3" applyNumberFormat="1" applyFont="1" applyBorder="1"/>
    <xf numFmtId="3" fontId="24" fillId="4" borderId="6" xfId="3" applyNumberFormat="1" applyFont="1" applyFill="1" applyBorder="1" applyAlignment="1">
      <alignment horizontal="center"/>
    </xf>
    <xf numFmtId="16" fontId="24" fillId="4" borderId="11" xfId="3" applyNumberFormat="1" applyFont="1" applyFill="1" applyBorder="1" applyAlignment="1">
      <alignment horizontal="center"/>
    </xf>
    <xf numFmtId="3" fontId="24" fillId="0" borderId="30" xfId="3" applyNumberFormat="1" applyFont="1" applyBorder="1"/>
    <xf numFmtId="0" fontId="24" fillId="0" borderId="0" xfId="3" applyFont="1" applyBorder="1"/>
    <xf numFmtId="3" fontId="24" fillId="8" borderId="25" xfId="3" applyNumberFormat="1" applyFont="1" applyFill="1" applyBorder="1"/>
    <xf numFmtId="3" fontId="24" fillId="0" borderId="0" xfId="3" applyNumberFormat="1" applyFont="1" applyBorder="1"/>
    <xf numFmtId="3" fontId="24" fillId="4" borderId="6" xfId="3" applyNumberFormat="1" applyFont="1" applyFill="1" applyBorder="1" applyAlignment="1">
      <alignment horizontal="center"/>
    </xf>
    <xf numFmtId="16" fontId="24" fillId="4" borderId="11" xfId="3" applyNumberFormat="1" applyFont="1" applyFill="1" applyBorder="1" applyAlignment="1">
      <alignment horizontal="center"/>
    </xf>
    <xf numFmtId="3" fontId="24" fillId="0" borderId="30" xfId="3" applyNumberFormat="1" applyFont="1" applyBorder="1"/>
    <xf numFmtId="0" fontId="24" fillId="0" borderId="0" xfId="3" applyFont="1" applyBorder="1"/>
    <xf numFmtId="3" fontId="24" fillId="8" borderId="25" xfId="3" applyNumberFormat="1" applyFont="1" applyFill="1" applyBorder="1"/>
    <xf numFmtId="3" fontId="24" fillId="0" borderId="0" xfId="3" applyNumberFormat="1" applyFont="1" applyBorder="1"/>
    <xf numFmtId="37" fontId="0" fillId="0" borderId="0" xfId="0"/>
    <xf numFmtId="37" fontId="24" fillId="0" borderId="12" xfId="1" applyNumberFormat="1" applyFont="1" applyFill="1" applyBorder="1" applyAlignment="1">
      <alignment horizontal="center" vertical="center"/>
    </xf>
    <xf numFmtId="37" fontId="24" fillId="0" borderId="19" xfId="1" applyNumberFormat="1" applyFont="1" applyFill="1" applyBorder="1" applyAlignment="1">
      <alignment horizontal="center" vertical="center"/>
    </xf>
    <xf numFmtId="37" fontId="24" fillId="0" borderId="20" xfId="1" applyNumberFormat="1" applyFont="1" applyFill="1" applyBorder="1" applyAlignment="1">
      <alignment horizontal="center" vertical="center"/>
    </xf>
    <xf numFmtId="164" fontId="24" fillId="0" borderId="4" xfId="1" applyNumberFormat="1" applyFont="1" applyFill="1" applyBorder="1" applyAlignment="1">
      <alignment vertical="center"/>
    </xf>
    <xf numFmtId="164" fontId="24" fillId="0" borderId="4" xfId="1" applyNumberFormat="1" applyFont="1" applyFill="1" applyBorder="1" applyAlignment="1">
      <alignment horizontal="center"/>
    </xf>
    <xf numFmtId="3" fontId="24" fillId="4" borderId="6" xfId="3" applyNumberFormat="1" applyFont="1" applyFill="1" applyBorder="1" applyAlignment="1">
      <alignment horizontal="center"/>
    </xf>
    <xf numFmtId="16" fontId="24" fillId="4" borderId="11" xfId="3" applyNumberFormat="1" applyFont="1" applyFill="1" applyBorder="1" applyAlignment="1">
      <alignment horizontal="center"/>
    </xf>
    <xf numFmtId="3" fontId="24" fillId="0" borderId="30" xfId="3" applyNumberFormat="1" applyFont="1" applyBorder="1"/>
    <xf numFmtId="0" fontId="24" fillId="0" borderId="0" xfId="3" applyFont="1" applyBorder="1"/>
    <xf numFmtId="3" fontId="24" fillId="0" borderId="29" xfId="3" applyNumberFormat="1" applyFont="1" applyBorder="1"/>
    <xf numFmtId="3" fontId="24" fillId="8" borderId="25" xfId="3" applyNumberFormat="1" applyFont="1" applyFill="1" applyBorder="1"/>
    <xf numFmtId="3" fontId="24" fillId="0" borderId="0" xfId="3" applyNumberFormat="1" applyFont="1" applyBorder="1"/>
    <xf numFmtId="3" fontId="24" fillId="0" borderId="17" xfId="3" applyNumberFormat="1" applyFont="1" applyFill="1" applyBorder="1" applyAlignment="1">
      <alignment horizontal="center"/>
    </xf>
    <xf numFmtId="3" fontId="24" fillId="4" borderId="6" xfId="3" applyNumberFormat="1" applyFont="1" applyFill="1" applyBorder="1" applyAlignment="1">
      <alignment horizontal="center"/>
    </xf>
    <xf numFmtId="16" fontId="24" fillId="4" borderId="11" xfId="3" applyNumberFormat="1" applyFont="1" applyFill="1" applyBorder="1" applyAlignment="1">
      <alignment horizontal="center"/>
    </xf>
    <xf numFmtId="3" fontId="24" fillId="0" borderId="30" xfId="3" applyNumberFormat="1" applyFont="1" applyBorder="1"/>
    <xf numFmtId="0" fontId="24" fillId="0" borderId="0" xfId="3" applyFont="1" applyBorder="1"/>
    <xf numFmtId="3" fontId="24" fillId="8" borderId="25" xfId="3" applyNumberFormat="1" applyFont="1" applyFill="1" applyBorder="1"/>
    <xf numFmtId="3" fontId="24" fillId="0" borderId="0" xfId="3" applyNumberFormat="1" applyFont="1" applyBorder="1"/>
    <xf numFmtId="0" fontId="19" fillId="0" borderId="23" xfId="0" applyNumberFormat="1" applyFont="1" applyFill="1" applyBorder="1"/>
    <xf numFmtId="37" fontId="19" fillId="0" borderId="24" xfId="0" applyNumberFormat="1" applyFont="1" applyFill="1" applyBorder="1"/>
    <xf numFmtId="165" fontId="19" fillId="0" borderId="24" xfId="0" applyNumberFormat="1" applyFont="1" applyFill="1" applyBorder="1"/>
    <xf numFmtId="37" fontId="24" fillId="0" borderId="26" xfId="0" applyNumberFormat="1" applyFont="1" applyBorder="1"/>
    <xf numFmtId="3" fontId="24" fillId="0" borderId="53" xfId="3" applyNumberFormat="1" applyFont="1" applyFill="1" applyBorder="1" applyAlignment="1">
      <alignment horizontal="center"/>
    </xf>
    <xf numFmtId="165" fontId="19" fillId="6" borderId="10" xfId="4" applyNumberFormat="1" applyFont="1" applyFill="1" applyBorder="1"/>
    <xf numFmtId="37" fontId="24" fillId="0" borderId="57" xfId="0" applyNumberFormat="1" applyFont="1" applyBorder="1"/>
    <xf numFmtId="37" fontId="24" fillId="0" borderId="56" xfId="0" applyNumberFormat="1" applyFont="1" applyBorder="1" applyAlignment="1">
      <alignment horizontal="center"/>
    </xf>
    <xf numFmtId="37" fontId="24" fillId="0" borderId="54" xfId="0" applyNumberFormat="1" applyFont="1" applyBorder="1" applyAlignment="1">
      <alignment horizontal="center"/>
    </xf>
    <xf numFmtId="37" fontId="24" fillId="0" borderId="55" xfId="0" applyNumberFormat="1" applyFont="1" applyBorder="1" applyAlignment="1">
      <alignment horizontal="center"/>
    </xf>
    <xf numFmtId="165" fontId="19" fillId="6" borderId="56" xfId="4" applyNumberFormat="1" applyFont="1" applyFill="1" applyBorder="1"/>
    <xf numFmtId="164" fontId="24" fillId="0" borderId="16" xfId="1" applyNumberFormat="1" applyFont="1" applyFill="1" applyBorder="1" applyAlignment="1">
      <alignment horizontal="center"/>
    </xf>
    <xf numFmtId="3" fontId="24" fillId="0" borderId="59" xfId="1" applyNumberFormat="1" applyFont="1" applyFill="1" applyBorder="1" applyAlignment="1">
      <alignment horizontal="center"/>
    </xf>
    <xf numFmtId="3" fontId="24" fillId="0" borderId="60" xfId="1" applyNumberFormat="1" applyFont="1" applyFill="1" applyBorder="1" applyAlignment="1">
      <alignment horizontal="center"/>
    </xf>
    <xf numFmtId="3" fontId="24" fillId="0" borderId="61" xfId="1" applyNumberFormat="1" applyFont="1" applyFill="1" applyBorder="1" applyAlignment="1">
      <alignment horizontal="center"/>
    </xf>
    <xf numFmtId="165" fontId="19" fillId="6" borderId="58" xfId="4" applyNumberFormat="1" applyFont="1" applyFill="1" applyBorder="1"/>
    <xf numFmtId="165" fontId="19" fillId="6" borderId="17" xfId="4" applyNumberFormat="1" applyFont="1" applyFill="1" applyBorder="1"/>
    <xf numFmtId="3" fontId="24" fillId="0" borderId="58" xfId="3" applyNumberFormat="1" applyFont="1" applyFill="1" applyBorder="1" applyAlignment="1">
      <alignment horizontal="center"/>
    </xf>
    <xf numFmtId="37" fontId="24" fillId="0" borderId="62" xfId="0" applyNumberFormat="1" applyFont="1" applyBorder="1" applyAlignment="1">
      <alignment horizontal="center"/>
    </xf>
    <xf numFmtId="37" fontId="24" fillId="0" borderId="3" xfId="0" applyNumberFormat="1" applyFont="1" applyBorder="1" applyAlignment="1">
      <alignment horizontal="center"/>
    </xf>
    <xf numFmtId="37" fontId="24" fillId="0" borderId="63" xfId="0" applyNumberFormat="1" applyFont="1" applyBorder="1" applyAlignment="1">
      <alignment horizontal="center"/>
    </xf>
    <xf numFmtId="165" fontId="19" fillId="6" borderId="2" xfId="4" applyNumberFormat="1" applyFont="1" applyFill="1" applyBorder="1"/>
    <xf numFmtId="165" fontId="19" fillId="6" borderId="16" xfId="4" applyNumberFormat="1" applyFont="1" applyFill="1" applyBorder="1"/>
    <xf numFmtId="3" fontId="24" fillId="4" borderId="6" xfId="3" applyNumberFormat="1" applyFont="1" applyFill="1" applyBorder="1" applyAlignment="1">
      <alignment horizontal="center"/>
    </xf>
    <xf numFmtId="16" fontId="24" fillId="4" borderId="11" xfId="3" applyNumberFormat="1" applyFont="1" applyFill="1" applyBorder="1" applyAlignment="1">
      <alignment horizontal="center"/>
    </xf>
    <xf numFmtId="3" fontId="24" fillId="0" borderId="30" xfId="3" applyNumberFormat="1" applyFont="1" applyBorder="1"/>
    <xf numFmtId="0" fontId="24" fillId="0" borderId="0" xfId="3" applyFont="1" applyBorder="1"/>
    <xf numFmtId="3" fontId="24" fillId="8" borderId="25" xfId="3" applyNumberFormat="1" applyFont="1" applyFill="1" applyBorder="1"/>
    <xf numFmtId="3" fontId="24" fillId="0" borderId="0" xfId="3" applyNumberFormat="1" applyFont="1" applyBorder="1"/>
    <xf numFmtId="3" fontId="17" fillId="0" borderId="0" xfId="7" applyNumberFormat="1"/>
    <xf numFmtId="37" fontId="19" fillId="0" borderId="19" xfId="1" applyNumberFormat="1" applyFont="1" applyFill="1" applyBorder="1" applyAlignment="1">
      <alignment horizontal="center" vertical="center"/>
    </xf>
    <xf numFmtId="3" fontId="19" fillId="0" borderId="19" xfId="1" applyNumberFormat="1" applyFont="1" applyFill="1" applyBorder="1" applyAlignment="1">
      <alignment horizontal="center"/>
    </xf>
    <xf numFmtId="37" fontId="68" fillId="0" borderId="0" xfId="0" applyFont="1"/>
    <xf numFmtId="16" fontId="25" fillId="5" borderId="5" xfId="2" applyNumberFormat="1" applyFont="1" applyFill="1" applyBorder="1" applyAlignment="1">
      <alignment horizontal="center"/>
    </xf>
    <xf numFmtId="16" fontId="25" fillId="5" borderId="14" xfId="2" applyNumberFormat="1" applyFont="1" applyFill="1" applyBorder="1" applyAlignment="1">
      <alignment horizontal="center"/>
    </xf>
    <xf numFmtId="16" fontId="25" fillId="5" borderId="8" xfId="2" applyNumberFormat="1" applyFont="1" applyFill="1" applyBorder="1" applyAlignment="1">
      <alignment horizontal="center"/>
    </xf>
    <xf numFmtId="16" fontId="25" fillId="5" borderId="15" xfId="2" applyNumberFormat="1" applyFont="1" applyFill="1" applyBorder="1" applyAlignment="1">
      <alignment horizontal="center"/>
    </xf>
    <xf numFmtId="0" fontId="20" fillId="2" borderId="1" xfId="0" applyNumberFormat="1" applyFont="1" applyFill="1" applyBorder="1" applyAlignment="1">
      <alignment horizontal="center" vertical="center"/>
    </xf>
    <xf numFmtId="0" fontId="20" fillId="2" borderId="2" xfId="0" applyNumberFormat="1" applyFont="1" applyFill="1" applyBorder="1" applyAlignment="1">
      <alignment horizontal="center" vertical="center"/>
    </xf>
    <xf numFmtId="0" fontId="20" fillId="2" borderId="3" xfId="0" applyNumberFormat="1" applyFont="1" applyFill="1" applyBorder="1" applyAlignment="1">
      <alignment horizontal="center" vertical="center"/>
    </xf>
    <xf numFmtId="37" fontId="21" fillId="3" borderId="1" xfId="0" applyFont="1" applyFill="1" applyBorder="1" applyAlignment="1">
      <alignment horizontal="center" vertical="center" wrapText="1"/>
    </xf>
    <xf numFmtId="37" fontId="21" fillId="3" borderId="2" xfId="0" applyFont="1" applyFill="1" applyBorder="1" applyAlignment="1">
      <alignment horizontal="center" vertical="center"/>
    </xf>
    <xf numFmtId="37" fontId="21" fillId="3" borderId="3" xfId="0" applyFont="1" applyFill="1" applyBorder="1" applyAlignment="1">
      <alignment horizontal="center" vertical="center"/>
    </xf>
    <xf numFmtId="16" fontId="25" fillId="5" borderId="7" xfId="2" applyNumberFormat="1" applyFont="1" applyFill="1" applyBorder="1" applyAlignment="1">
      <alignment horizontal="center"/>
    </xf>
    <xf numFmtId="16" fontId="25" fillId="5" borderId="12" xfId="2" applyNumberFormat="1" applyFont="1" applyFill="1" applyBorder="1" applyAlignment="1">
      <alignment horizontal="center"/>
    </xf>
    <xf numFmtId="16" fontId="25" fillId="5" borderId="6" xfId="2" applyNumberFormat="1" applyFont="1" applyFill="1" applyBorder="1" applyAlignment="1">
      <alignment horizontal="center"/>
    </xf>
    <xf numFmtId="16" fontId="25" fillId="5" borderId="13" xfId="2" applyNumberFormat="1" applyFont="1" applyFill="1" applyBorder="1" applyAlignment="1">
      <alignment horizontal="center"/>
    </xf>
    <xf numFmtId="37" fontId="0" fillId="0" borderId="2" xfId="0" applyBorder="1"/>
    <xf numFmtId="37" fontId="21" fillId="3" borderId="1" xfId="0" applyFont="1" applyFill="1" applyBorder="1" applyAlignment="1">
      <alignment horizontal="center" vertical="center"/>
    </xf>
    <xf numFmtId="0" fontId="20" fillId="2" borderId="1" xfId="0" applyNumberFormat="1" applyFont="1" applyFill="1" applyBorder="1" applyAlignment="1">
      <alignment horizontal="center" vertical="center" wrapText="1"/>
    </xf>
    <xf numFmtId="0" fontId="20" fillId="2" borderId="2" xfId="0" applyNumberFormat="1" applyFont="1" applyFill="1" applyBorder="1" applyAlignment="1">
      <alignment horizontal="center" vertical="center" wrapText="1"/>
    </xf>
    <xf numFmtId="37" fontId="0" fillId="0" borderId="0" xfId="0" applyBorder="1" applyAlignment="1">
      <alignment horizontal="left" wrapText="1"/>
    </xf>
    <xf numFmtId="0" fontId="66" fillId="2" borderId="1" xfId="0" applyNumberFormat="1" applyFont="1" applyFill="1" applyBorder="1" applyAlignment="1">
      <alignment horizontal="center" vertical="center"/>
    </xf>
    <xf numFmtId="0" fontId="66" fillId="2" borderId="2" xfId="0" applyNumberFormat="1" applyFont="1" applyFill="1" applyBorder="1" applyAlignment="1">
      <alignment horizontal="center" vertical="center"/>
    </xf>
    <xf numFmtId="0" fontId="66" fillId="2" borderId="3" xfId="0" applyNumberFormat="1" applyFont="1" applyFill="1" applyBorder="1" applyAlignment="1">
      <alignment horizontal="center" vertical="center"/>
    </xf>
  </cellXfs>
  <cellStyles count="1092">
    <cellStyle name="_2008 Monthly Revenues Template" xfId="8"/>
    <cellStyle name="_2010 Data" xfId="9"/>
    <cellStyle name="_2011 Daily Pen Rates" xfId="10"/>
    <cellStyle name="_2011 Data" xfId="11"/>
    <cellStyle name="_Total Rev_Act_OL_Summary File - Waterfall Test" xfId="12"/>
    <cellStyle name="_Waterfall Revenues" xfId="13"/>
    <cellStyle name="=C:\WINNT35\SYSTEM32\COMMAND.COM" xfId="14"/>
    <cellStyle name="=C:\WINNT35\SYSTEM32\COMMAND.COM 2" xfId="15"/>
    <cellStyle name="ac" xfId="16"/>
    <cellStyle name="Accent1 - 20%" xfId="17"/>
    <cellStyle name="Accent1 - 40%" xfId="18"/>
    <cellStyle name="Accent1 - 60%" xfId="19"/>
    <cellStyle name="Accent1 10" xfId="20"/>
    <cellStyle name="Accent1 2" xfId="21"/>
    <cellStyle name="Accent1 3" xfId="22"/>
    <cellStyle name="Accent1 4" xfId="23"/>
    <cellStyle name="Accent1 5" xfId="24"/>
    <cellStyle name="Accent1 6" xfId="25"/>
    <cellStyle name="Accent1 7" xfId="26"/>
    <cellStyle name="Accent1 8" xfId="27"/>
    <cellStyle name="Accent1 9" xfId="28"/>
    <cellStyle name="Accent2 - 20%" xfId="29"/>
    <cellStyle name="Accent2 - 40%" xfId="30"/>
    <cellStyle name="Accent2 - 60%" xfId="31"/>
    <cellStyle name="Accent2 10" xfId="32"/>
    <cellStyle name="Accent2 2" xfId="33"/>
    <cellStyle name="Accent2 3" xfId="34"/>
    <cellStyle name="Accent2 4" xfId="35"/>
    <cellStyle name="Accent2 5" xfId="36"/>
    <cellStyle name="Accent2 6" xfId="37"/>
    <cellStyle name="Accent2 7" xfId="38"/>
    <cellStyle name="Accent2 8" xfId="39"/>
    <cellStyle name="Accent2 9" xfId="40"/>
    <cellStyle name="Accent3 - 20%" xfId="41"/>
    <cellStyle name="Accent3 - 40%" xfId="42"/>
    <cellStyle name="Accent3 - 60%" xfId="43"/>
    <cellStyle name="Accent3 10" xfId="44"/>
    <cellStyle name="Accent3 2" xfId="45"/>
    <cellStyle name="Accent3 3" xfId="46"/>
    <cellStyle name="Accent3 4" xfId="47"/>
    <cellStyle name="Accent3 5" xfId="48"/>
    <cellStyle name="Accent3 6" xfId="49"/>
    <cellStyle name="Accent3 7" xfId="50"/>
    <cellStyle name="Accent3 8" xfId="51"/>
    <cellStyle name="Accent3 9" xfId="52"/>
    <cellStyle name="Accent4 - 20%" xfId="53"/>
    <cellStyle name="Accent4 - 40%" xfId="54"/>
    <cellStyle name="Accent4 - 60%" xfId="55"/>
    <cellStyle name="Accent4 10" xfId="56"/>
    <cellStyle name="Accent4 2" xfId="57"/>
    <cellStyle name="Accent4 3" xfId="58"/>
    <cellStyle name="Accent4 4" xfId="59"/>
    <cellStyle name="Accent4 5" xfId="60"/>
    <cellStyle name="Accent4 6" xfId="61"/>
    <cellStyle name="Accent4 7" xfId="62"/>
    <cellStyle name="Accent4 8" xfId="63"/>
    <cellStyle name="Accent4 9" xfId="64"/>
    <cellStyle name="Accent5 - 20%" xfId="65"/>
    <cellStyle name="Accent5 - 40%" xfId="66"/>
    <cellStyle name="Accent5 - 60%" xfId="67"/>
    <cellStyle name="Accent5 10" xfId="68"/>
    <cellStyle name="Accent5 2" xfId="69"/>
    <cellStyle name="Accent5 3" xfId="70"/>
    <cellStyle name="Accent5 4" xfId="71"/>
    <cellStyle name="Accent5 5" xfId="72"/>
    <cellStyle name="Accent5 6" xfId="73"/>
    <cellStyle name="Accent5 7" xfId="74"/>
    <cellStyle name="Accent5 8" xfId="75"/>
    <cellStyle name="Accent5 9" xfId="76"/>
    <cellStyle name="Accent6 - 20%" xfId="77"/>
    <cellStyle name="Accent6 - 40%" xfId="78"/>
    <cellStyle name="Accent6 - 60%" xfId="79"/>
    <cellStyle name="Accent6 10" xfId="80"/>
    <cellStyle name="Accent6 2" xfId="81"/>
    <cellStyle name="Accent6 3" xfId="82"/>
    <cellStyle name="Accent6 4" xfId="83"/>
    <cellStyle name="Accent6 5" xfId="84"/>
    <cellStyle name="Accent6 6" xfId="85"/>
    <cellStyle name="Accent6 7" xfId="86"/>
    <cellStyle name="Accent6 8" xfId="87"/>
    <cellStyle name="Accent6 9" xfId="88"/>
    <cellStyle name="Bad 2" xfId="89"/>
    <cellStyle name="Calculation 2" xfId="90"/>
    <cellStyle name="Calculation 3" xfId="91"/>
    <cellStyle name="Calculation 4" xfId="92"/>
    <cellStyle name="Check Cell 2" xfId="93"/>
    <cellStyle name="Comma" xfId="1" builtinId="3"/>
    <cellStyle name="Comma  - Style1" xfId="94"/>
    <cellStyle name="Comma  - Style2" xfId="95"/>
    <cellStyle name="Comma  - Style3" xfId="96"/>
    <cellStyle name="Comma  - Style4" xfId="97"/>
    <cellStyle name="Comma  - Style5" xfId="98"/>
    <cellStyle name="Comma  - Style6" xfId="99"/>
    <cellStyle name="Comma  - Style7" xfId="100"/>
    <cellStyle name="Comma  - Style8" xfId="101"/>
    <cellStyle name="Comma 2" xfId="102"/>
    <cellStyle name="Comma 2 2" xfId="103"/>
    <cellStyle name="Comma 2 3" xfId="104"/>
    <cellStyle name="Comma 3" xfId="105"/>
    <cellStyle name="Comma 3 10" xfId="745"/>
    <cellStyle name="Comma 3 10 2" xfId="760"/>
    <cellStyle name="Comma 3 10 3" xfId="844"/>
    <cellStyle name="Comma 3 10 4" xfId="927"/>
    <cellStyle name="Comma 3 10 5" xfId="1010"/>
    <cellStyle name="Comma 3 11" xfId="752"/>
    <cellStyle name="Comma 3 11 2" xfId="761"/>
    <cellStyle name="Comma 3 11 3" xfId="845"/>
    <cellStyle name="Comma 3 11 4" xfId="928"/>
    <cellStyle name="Comma 3 11 5" xfId="1011"/>
    <cellStyle name="Comma 3 12" xfId="759"/>
    <cellStyle name="Comma 3 13" xfId="843"/>
    <cellStyle name="Comma 3 14" xfId="926"/>
    <cellStyle name="Comma 3 15" xfId="1009"/>
    <cellStyle name="Comma 3 2" xfId="682"/>
    <cellStyle name="Comma 3 2 2" xfId="762"/>
    <cellStyle name="Comma 3 2 3" xfId="846"/>
    <cellStyle name="Comma 3 2 4" xfId="929"/>
    <cellStyle name="Comma 3 2 5" xfId="1012"/>
    <cellStyle name="Comma 3 3" xfId="689"/>
    <cellStyle name="Comma 3 3 2" xfId="763"/>
    <cellStyle name="Comma 3 3 3" xfId="847"/>
    <cellStyle name="Comma 3 3 4" xfId="930"/>
    <cellStyle name="Comma 3 3 5" xfId="1013"/>
    <cellStyle name="Comma 3 4" xfId="699"/>
    <cellStyle name="Comma 3 4 2" xfId="764"/>
    <cellStyle name="Comma 3 4 3" xfId="848"/>
    <cellStyle name="Comma 3 4 4" xfId="931"/>
    <cellStyle name="Comma 3 4 5" xfId="1014"/>
    <cellStyle name="Comma 3 5" xfId="710"/>
    <cellStyle name="Comma 3 5 2" xfId="765"/>
    <cellStyle name="Comma 3 5 3" xfId="849"/>
    <cellStyle name="Comma 3 5 4" xfId="932"/>
    <cellStyle name="Comma 3 5 5" xfId="1015"/>
    <cellStyle name="Comma 3 6" xfId="717"/>
    <cellStyle name="Comma 3 6 2" xfId="766"/>
    <cellStyle name="Comma 3 6 3" xfId="850"/>
    <cellStyle name="Comma 3 6 4" xfId="933"/>
    <cellStyle name="Comma 3 6 5" xfId="1016"/>
    <cellStyle name="Comma 3 7" xfId="724"/>
    <cellStyle name="Comma 3 7 2" xfId="767"/>
    <cellStyle name="Comma 3 7 3" xfId="851"/>
    <cellStyle name="Comma 3 7 4" xfId="934"/>
    <cellStyle name="Comma 3 7 5" xfId="1017"/>
    <cellStyle name="Comma 3 8" xfId="731"/>
    <cellStyle name="Comma 3 8 2" xfId="768"/>
    <cellStyle name="Comma 3 8 3" xfId="852"/>
    <cellStyle name="Comma 3 8 4" xfId="935"/>
    <cellStyle name="Comma 3 8 5" xfId="1018"/>
    <cellStyle name="Comma 3 9" xfId="738"/>
    <cellStyle name="Comma 3 9 2" xfId="769"/>
    <cellStyle name="Comma 3 9 3" xfId="853"/>
    <cellStyle name="Comma 3 9 4" xfId="936"/>
    <cellStyle name="Comma 3 9 5" xfId="1019"/>
    <cellStyle name="Comma 4" xfId="106"/>
    <cellStyle name="Currency 2" xfId="107"/>
    <cellStyle name="Currency 3" xfId="108"/>
    <cellStyle name="Currency 3 10" xfId="746"/>
    <cellStyle name="Currency 3 10 2" xfId="771"/>
    <cellStyle name="Currency 3 10 3" xfId="855"/>
    <cellStyle name="Currency 3 10 4" xfId="938"/>
    <cellStyle name="Currency 3 10 5" xfId="1021"/>
    <cellStyle name="Currency 3 11" xfId="753"/>
    <cellStyle name="Currency 3 11 2" xfId="772"/>
    <cellStyle name="Currency 3 11 3" xfId="856"/>
    <cellStyle name="Currency 3 11 4" xfId="939"/>
    <cellStyle name="Currency 3 11 5" xfId="1022"/>
    <cellStyle name="Currency 3 12" xfId="770"/>
    <cellStyle name="Currency 3 13" xfId="854"/>
    <cellStyle name="Currency 3 14" xfId="937"/>
    <cellStyle name="Currency 3 15" xfId="1020"/>
    <cellStyle name="Currency 3 2" xfId="683"/>
    <cellStyle name="Currency 3 2 2" xfId="773"/>
    <cellStyle name="Currency 3 2 3" xfId="857"/>
    <cellStyle name="Currency 3 2 4" xfId="940"/>
    <cellStyle name="Currency 3 2 5" xfId="1023"/>
    <cellStyle name="Currency 3 3" xfId="690"/>
    <cellStyle name="Currency 3 3 2" xfId="774"/>
    <cellStyle name="Currency 3 3 3" xfId="858"/>
    <cellStyle name="Currency 3 3 4" xfId="941"/>
    <cellStyle name="Currency 3 3 5" xfId="1024"/>
    <cellStyle name="Currency 3 4" xfId="700"/>
    <cellStyle name="Currency 3 4 2" xfId="775"/>
    <cellStyle name="Currency 3 4 3" xfId="859"/>
    <cellStyle name="Currency 3 4 4" xfId="942"/>
    <cellStyle name="Currency 3 4 5" xfId="1025"/>
    <cellStyle name="Currency 3 5" xfId="711"/>
    <cellStyle name="Currency 3 5 2" xfId="776"/>
    <cellStyle name="Currency 3 5 3" xfId="860"/>
    <cellStyle name="Currency 3 5 4" xfId="943"/>
    <cellStyle name="Currency 3 5 5" xfId="1026"/>
    <cellStyle name="Currency 3 6" xfId="718"/>
    <cellStyle name="Currency 3 6 2" xfId="777"/>
    <cellStyle name="Currency 3 6 3" xfId="861"/>
    <cellStyle name="Currency 3 6 4" xfId="944"/>
    <cellStyle name="Currency 3 6 5" xfId="1027"/>
    <cellStyle name="Currency 3 7" xfId="725"/>
    <cellStyle name="Currency 3 7 2" xfId="778"/>
    <cellStyle name="Currency 3 7 3" xfId="862"/>
    <cellStyle name="Currency 3 7 4" xfId="945"/>
    <cellStyle name="Currency 3 7 5" xfId="1028"/>
    <cellStyle name="Currency 3 8" xfId="732"/>
    <cellStyle name="Currency 3 8 2" xfId="779"/>
    <cellStyle name="Currency 3 8 3" xfId="863"/>
    <cellStyle name="Currency 3 8 4" xfId="946"/>
    <cellStyle name="Currency 3 8 5" xfId="1029"/>
    <cellStyle name="Currency 3 9" xfId="739"/>
    <cellStyle name="Currency 3 9 2" xfId="780"/>
    <cellStyle name="Currency 3 9 3" xfId="864"/>
    <cellStyle name="Currency 3 9 4" xfId="947"/>
    <cellStyle name="Currency 3 9 5" xfId="1030"/>
    <cellStyle name="Emphasis 1" xfId="109"/>
    <cellStyle name="Emphasis 2" xfId="110"/>
    <cellStyle name="Emphasis 3" xfId="111"/>
    <cellStyle name="Good 2" xfId="112"/>
    <cellStyle name="Heading 1 2" xfId="113"/>
    <cellStyle name="Heading 2 2" xfId="114"/>
    <cellStyle name="Heading 3 2" xfId="115"/>
    <cellStyle name="Heading 4 2" xfId="116"/>
    <cellStyle name="Hyperlink 2" xfId="117"/>
    <cellStyle name="Input 2" xfId="118"/>
    <cellStyle name="Input 3" xfId="119"/>
    <cellStyle name="Input 4" xfId="120"/>
    <cellStyle name="Linked Cell 2" xfId="121"/>
    <cellStyle name="Milliers [0]_EDYAN" xfId="122"/>
    <cellStyle name="Milliers_EDYAN" xfId="123"/>
    <cellStyle name="Monétaire [0]_EDYAN" xfId="124"/>
    <cellStyle name="Monétaire_EDYAN" xfId="125"/>
    <cellStyle name="Neutral 2" xfId="126"/>
    <cellStyle name="Normal" xfId="0" builtinId="0"/>
    <cellStyle name="Normal - Style1" xfId="127"/>
    <cellStyle name="Normal 10" xfId="128"/>
    <cellStyle name="Normal 11" xfId="129"/>
    <cellStyle name="Normal 11 2" xfId="130"/>
    <cellStyle name="Normal 12" xfId="131"/>
    <cellStyle name="Normal 12 2" xfId="132"/>
    <cellStyle name="Normal 13" xfId="133"/>
    <cellStyle name="Normal 14" xfId="5"/>
    <cellStyle name="Normal 14 2" xfId="134"/>
    <cellStyle name="Normal 15" xfId="6"/>
    <cellStyle name="Normal 15 2" xfId="135"/>
    <cellStyle name="Normal 16" xfId="7"/>
    <cellStyle name="Normal 16 2" xfId="136"/>
    <cellStyle name="Normal 17" xfId="137"/>
    <cellStyle name="Normal 17 2" xfId="138"/>
    <cellStyle name="Normal 18" xfId="139"/>
    <cellStyle name="Normal 18 2" xfId="140"/>
    <cellStyle name="Normal 19" xfId="141"/>
    <cellStyle name="Normal 19 2" xfId="142"/>
    <cellStyle name="Normal 2" xfId="143"/>
    <cellStyle name="Normal 2 2" xfId="701"/>
    <cellStyle name="Normal 2 2 2" xfId="781"/>
    <cellStyle name="Normal 20" xfId="696"/>
    <cellStyle name="Normal 20 2" xfId="702"/>
    <cellStyle name="Normal 20 2 2" xfId="783"/>
    <cellStyle name="Normal 20 2 3" xfId="866"/>
    <cellStyle name="Normal 20 2 4" xfId="949"/>
    <cellStyle name="Normal 20 2 5" xfId="1032"/>
    <cellStyle name="Normal 20 3" xfId="782"/>
    <cellStyle name="Normal 20 4" xfId="865"/>
    <cellStyle name="Normal 20 5" xfId="948"/>
    <cellStyle name="Normal 20 6" xfId="1031"/>
    <cellStyle name="Normal 21" xfId="697"/>
    <cellStyle name="Normal 21 2" xfId="703"/>
    <cellStyle name="Normal 21 2 2" xfId="785"/>
    <cellStyle name="Normal 21 2 3" xfId="868"/>
    <cellStyle name="Normal 21 2 4" xfId="951"/>
    <cellStyle name="Normal 21 2 5" xfId="1034"/>
    <cellStyle name="Normal 21 3" xfId="784"/>
    <cellStyle name="Normal 21 4" xfId="867"/>
    <cellStyle name="Normal 21 5" xfId="950"/>
    <cellStyle name="Normal 21 6" xfId="1033"/>
    <cellStyle name="Normal 22" xfId="698"/>
    <cellStyle name="Normal 22 2" xfId="704"/>
    <cellStyle name="Normal 22 2 2" xfId="787"/>
    <cellStyle name="Normal 22 2 3" xfId="870"/>
    <cellStyle name="Normal 22 2 4" xfId="953"/>
    <cellStyle name="Normal 22 2 5" xfId="1036"/>
    <cellStyle name="Normal 22 3" xfId="786"/>
    <cellStyle name="Normal 22 4" xfId="869"/>
    <cellStyle name="Normal 22 5" xfId="952"/>
    <cellStyle name="Normal 22 6" xfId="1035"/>
    <cellStyle name="Normal 3" xfId="144"/>
    <cellStyle name="Normal 3 10" xfId="740"/>
    <cellStyle name="Normal 3 10 2" xfId="789"/>
    <cellStyle name="Normal 3 10 3" xfId="872"/>
    <cellStyle name="Normal 3 10 4" xfId="955"/>
    <cellStyle name="Normal 3 10 5" xfId="1038"/>
    <cellStyle name="Normal 3 11" xfId="747"/>
    <cellStyle name="Normal 3 11 2" xfId="790"/>
    <cellStyle name="Normal 3 11 3" xfId="873"/>
    <cellStyle name="Normal 3 11 4" xfId="956"/>
    <cellStyle name="Normal 3 11 5" xfId="1039"/>
    <cellStyle name="Normal 3 12" xfId="754"/>
    <cellStyle name="Normal 3 12 2" xfId="791"/>
    <cellStyle name="Normal 3 12 3" xfId="874"/>
    <cellStyle name="Normal 3 12 4" xfId="957"/>
    <cellStyle name="Normal 3 12 5" xfId="1040"/>
    <cellStyle name="Normal 3 13" xfId="788"/>
    <cellStyle name="Normal 3 14" xfId="871"/>
    <cellStyle name="Normal 3 15" xfId="954"/>
    <cellStyle name="Normal 3 16" xfId="1037"/>
    <cellStyle name="Normal 3 2" xfId="145"/>
    <cellStyle name="Normal 3 3" xfId="684"/>
    <cellStyle name="Normal 3 3 2" xfId="792"/>
    <cellStyle name="Normal 3 3 3" xfId="875"/>
    <cellStyle name="Normal 3 3 4" xfId="958"/>
    <cellStyle name="Normal 3 3 5" xfId="1041"/>
    <cellStyle name="Normal 3 4" xfId="691"/>
    <cellStyle name="Normal 3 4 2" xfId="793"/>
    <cellStyle name="Normal 3 4 3" xfId="876"/>
    <cellStyle name="Normal 3 4 4" xfId="959"/>
    <cellStyle name="Normal 3 4 5" xfId="1042"/>
    <cellStyle name="Normal 3 5" xfId="705"/>
    <cellStyle name="Normal 3 5 2" xfId="794"/>
    <cellStyle name="Normal 3 5 3" xfId="877"/>
    <cellStyle name="Normal 3 5 4" xfId="960"/>
    <cellStyle name="Normal 3 5 5" xfId="1043"/>
    <cellStyle name="Normal 3 6" xfId="712"/>
    <cellStyle name="Normal 3 6 2" xfId="795"/>
    <cellStyle name="Normal 3 6 3" xfId="878"/>
    <cellStyle name="Normal 3 6 4" xfId="961"/>
    <cellStyle name="Normal 3 6 5" xfId="1044"/>
    <cellStyle name="Normal 3 7" xfId="719"/>
    <cellStyle name="Normal 3 7 2" xfId="796"/>
    <cellStyle name="Normal 3 7 3" xfId="879"/>
    <cellStyle name="Normal 3 7 4" xfId="962"/>
    <cellStyle name="Normal 3 7 5" xfId="1045"/>
    <cellStyle name="Normal 3 8" xfId="726"/>
    <cellStyle name="Normal 3 8 2" xfId="797"/>
    <cellStyle name="Normal 3 8 3" xfId="880"/>
    <cellStyle name="Normal 3 8 4" xfId="963"/>
    <cellStyle name="Normal 3 8 5" xfId="1046"/>
    <cellStyle name="Normal 3 9" xfId="733"/>
    <cellStyle name="Normal 3 9 2" xfId="798"/>
    <cellStyle name="Normal 3 9 3" xfId="881"/>
    <cellStyle name="Normal 3 9 4" xfId="964"/>
    <cellStyle name="Normal 3 9 5" xfId="1047"/>
    <cellStyle name="Normal 4" xfId="146"/>
    <cellStyle name="Normal 4 10" xfId="748"/>
    <cellStyle name="Normal 4 10 2" xfId="800"/>
    <cellStyle name="Normal 4 10 3" xfId="883"/>
    <cellStyle name="Normal 4 10 4" xfId="966"/>
    <cellStyle name="Normal 4 10 5" xfId="1049"/>
    <cellStyle name="Normal 4 11" xfId="755"/>
    <cellStyle name="Normal 4 11 2" xfId="801"/>
    <cellStyle name="Normal 4 11 3" xfId="884"/>
    <cellStyle name="Normal 4 11 4" xfId="967"/>
    <cellStyle name="Normal 4 11 5" xfId="1050"/>
    <cellStyle name="Normal 4 12" xfId="799"/>
    <cellStyle name="Normal 4 13" xfId="882"/>
    <cellStyle name="Normal 4 14" xfId="965"/>
    <cellStyle name="Normal 4 15" xfId="1048"/>
    <cellStyle name="Normal 4 2" xfId="685"/>
    <cellStyle name="Normal 4 2 2" xfId="802"/>
    <cellStyle name="Normal 4 2 3" xfId="885"/>
    <cellStyle name="Normal 4 2 4" xfId="968"/>
    <cellStyle name="Normal 4 2 5" xfId="1051"/>
    <cellStyle name="Normal 4 3" xfId="692"/>
    <cellStyle name="Normal 4 3 2" xfId="803"/>
    <cellStyle name="Normal 4 3 3" xfId="886"/>
    <cellStyle name="Normal 4 3 4" xfId="969"/>
    <cellStyle name="Normal 4 3 5" xfId="1052"/>
    <cellStyle name="Normal 4 4" xfId="706"/>
    <cellStyle name="Normal 4 4 2" xfId="804"/>
    <cellStyle name="Normal 4 4 3" xfId="887"/>
    <cellStyle name="Normal 4 4 4" xfId="970"/>
    <cellStyle name="Normal 4 4 5" xfId="1053"/>
    <cellStyle name="Normal 4 5" xfId="713"/>
    <cellStyle name="Normal 4 5 2" xfId="805"/>
    <cellStyle name="Normal 4 5 3" xfId="888"/>
    <cellStyle name="Normal 4 5 4" xfId="971"/>
    <cellStyle name="Normal 4 5 5" xfId="1054"/>
    <cellStyle name="Normal 4 6" xfId="720"/>
    <cellStyle name="Normal 4 6 2" xfId="806"/>
    <cellStyle name="Normal 4 6 3" xfId="889"/>
    <cellStyle name="Normal 4 6 4" xfId="972"/>
    <cellStyle name="Normal 4 6 5" xfId="1055"/>
    <cellStyle name="Normal 4 7" xfId="727"/>
    <cellStyle name="Normal 4 7 2" xfId="807"/>
    <cellStyle name="Normal 4 7 3" xfId="890"/>
    <cellStyle name="Normal 4 7 4" xfId="973"/>
    <cellStyle name="Normal 4 7 5" xfId="1056"/>
    <cellStyle name="Normal 4 8" xfId="734"/>
    <cellStyle name="Normal 4 8 2" xfId="808"/>
    <cellStyle name="Normal 4 8 3" xfId="891"/>
    <cellStyle name="Normal 4 8 4" xfId="974"/>
    <cellStyle name="Normal 4 8 5" xfId="1057"/>
    <cellStyle name="Normal 4 9" xfId="741"/>
    <cellStyle name="Normal 4 9 2" xfId="809"/>
    <cellStyle name="Normal 4 9 3" xfId="892"/>
    <cellStyle name="Normal 4 9 4" xfId="975"/>
    <cellStyle name="Normal 4 9 5" xfId="1058"/>
    <cellStyle name="Normal 5" xfId="147"/>
    <cellStyle name="Normal 6" xfId="148"/>
    <cellStyle name="Normal 7" xfId="2"/>
    <cellStyle name="Normal 8" xfId="149"/>
    <cellStyle name="Normal 8 10" xfId="749"/>
    <cellStyle name="Normal 8 10 2" xfId="811"/>
    <cellStyle name="Normal 8 10 3" xfId="894"/>
    <cellStyle name="Normal 8 10 4" xfId="977"/>
    <cellStyle name="Normal 8 10 5" xfId="1060"/>
    <cellStyle name="Normal 8 11" xfId="756"/>
    <cellStyle name="Normal 8 11 2" xfId="812"/>
    <cellStyle name="Normal 8 11 3" xfId="895"/>
    <cellStyle name="Normal 8 11 4" xfId="978"/>
    <cellStyle name="Normal 8 11 5" xfId="1061"/>
    <cellStyle name="Normal 8 12" xfId="810"/>
    <cellStyle name="Normal 8 13" xfId="893"/>
    <cellStyle name="Normal 8 14" xfId="976"/>
    <cellStyle name="Normal 8 15" xfId="1059"/>
    <cellStyle name="Normal 8 2" xfId="686"/>
    <cellStyle name="Normal 8 2 2" xfId="813"/>
    <cellStyle name="Normal 8 2 3" xfId="896"/>
    <cellStyle name="Normal 8 2 4" xfId="979"/>
    <cellStyle name="Normal 8 2 5" xfId="1062"/>
    <cellStyle name="Normal 8 3" xfId="693"/>
    <cellStyle name="Normal 8 3 2" xfId="814"/>
    <cellStyle name="Normal 8 3 3" xfId="897"/>
    <cellStyle name="Normal 8 3 4" xfId="980"/>
    <cellStyle name="Normal 8 3 5" xfId="1063"/>
    <cellStyle name="Normal 8 4" xfId="707"/>
    <cellStyle name="Normal 8 4 2" xfId="815"/>
    <cellStyle name="Normal 8 4 3" xfId="898"/>
    <cellStyle name="Normal 8 4 4" xfId="981"/>
    <cellStyle name="Normal 8 4 5" xfId="1064"/>
    <cellStyle name="Normal 8 5" xfId="714"/>
    <cellStyle name="Normal 8 5 2" xfId="816"/>
    <cellStyle name="Normal 8 5 3" xfId="899"/>
    <cellStyle name="Normal 8 5 4" xfId="982"/>
    <cellStyle name="Normal 8 5 5" xfId="1065"/>
    <cellStyle name="Normal 8 6" xfId="721"/>
    <cellStyle name="Normal 8 6 2" xfId="817"/>
    <cellStyle name="Normal 8 6 3" xfId="900"/>
    <cellStyle name="Normal 8 6 4" xfId="983"/>
    <cellStyle name="Normal 8 6 5" xfId="1066"/>
    <cellStyle name="Normal 8 7" xfId="728"/>
    <cellStyle name="Normal 8 7 2" xfId="818"/>
    <cellStyle name="Normal 8 7 3" xfId="901"/>
    <cellStyle name="Normal 8 7 4" xfId="984"/>
    <cellStyle name="Normal 8 7 5" xfId="1067"/>
    <cellStyle name="Normal 8 8" xfId="735"/>
    <cellStyle name="Normal 8 8 2" xfId="819"/>
    <cellStyle name="Normal 8 8 3" xfId="902"/>
    <cellStyle name="Normal 8 8 4" xfId="985"/>
    <cellStyle name="Normal 8 8 5" xfId="1068"/>
    <cellStyle name="Normal 8 9" xfId="742"/>
    <cellStyle name="Normal 8 9 2" xfId="820"/>
    <cellStyle name="Normal 8 9 3" xfId="903"/>
    <cellStyle name="Normal 8 9 4" xfId="986"/>
    <cellStyle name="Normal 8 9 5" xfId="1069"/>
    <cellStyle name="Normal 9" xfId="150"/>
    <cellStyle name="Normal_Compare Week#34 LOB 2003-2001 08_27_03wpb" xfId="3"/>
    <cellStyle name="Note 2" xfId="151"/>
    <cellStyle name="Note 3" xfId="152"/>
    <cellStyle name="Note 4" xfId="153"/>
    <cellStyle name="Output 2" xfId="154"/>
    <cellStyle name="Output 3" xfId="155"/>
    <cellStyle name="Output 4" xfId="156"/>
    <cellStyle name="Percent" xfId="681" builtinId="5"/>
    <cellStyle name="Percent 2" xfId="4"/>
    <cellStyle name="Percent 3" xfId="157"/>
    <cellStyle name="Percent 3 10" xfId="750"/>
    <cellStyle name="Percent 3 10 2" xfId="822"/>
    <cellStyle name="Percent 3 10 3" xfId="905"/>
    <cellStyle name="Percent 3 10 4" xfId="988"/>
    <cellStyle name="Percent 3 10 5" xfId="1071"/>
    <cellStyle name="Percent 3 11" xfId="757"/>
    <cellStyle name="Percent 3 11 2" xfId="823"/>
    <cellStyle name="Percent 3 11 3" xfId="906"/>
    <cellStyle name="Percent 3 11 4" xfId="989"/>
    <cellStyle name="Percent 3 11 5" xfId="1072"/>
    <cellStyle name="Percent 3 12" xfId="821"/>
    <cellStyle name="Percent 3 13" xfId="904"/>
    <cellStyle name="Percent 3 14" xfId="987"/>
    <cellStyle name="Percent 3 15" xfId="1070"/>
    <cellStyle name="Percent 3 2" xfId="687"/>
    <cellStyle name="Percent 3 2 2" xfId="824"/>
    <cellStyle name="Percent 3 2 3" xfId="907"/>
    <cellStyle name="Percent 3 2 4" xfId="990"/>
    <cellStyle name="Percent 3 2 5" xfId="1073"/>
    <cellStyle name="Percent 3 3" xfId="694"/>
    <cellStyle name="Percent 3 3 2" xfId="825"/>
    <cellStyle name="Percent 3 3 3" xfId="908"/>
    <cellStyle name="Percent 3 3 4" xfId="991"/>
    <cellStyle name="Percent 3 3 5" xfId="1074"/>
    <cellStyle name="Percent 3 4" xfId="708"/>
    <cellStyle name="Percent 3 4 2" xfId="826"/>
    <cellStyle name="Percent 3 4 3" xfId="909"/>
    <cellStyle name="Percent 3 4 4" xfId="992"/>
    <cellStyle name="Percent 3 4 5" xfId="1075"/>
    <cellStyle name="Percent 3 5" xfId="715"/>
    <cellStyle name="Percent 3 5 2" xfId="827"/>
    <cellStyle name="Percent 3 5 3" xfId="910"/>
    <cellStyle name="Percent 3 5 4" xfId="993"/>
    <cellStyle name="Percent 3 5 5" xfId="1076"/>
    <cellStyle name="Percent 3 6" xfId="722"/>
    <cellStyle name="Percent 3 6 2" xfId="828"/>
    <cellStyle name="Percent 3 6 3" xfId="911"/>
    <cellStyle name="Percent 3 6 4" xfId="994"/>
    <cellStyle name="Percent 3 6 5" xfId="1077"/>
    <cellStyle name="Percent 3 7" xfId="729"/>
    <cellStyle name="Percent 3 7 2" xfId="829"/>
    <cellStyle name="Percent 3 7 3" xfId="912"/>
    <cellStyle name="Percent 3 7 4" xfId="995"/>
    <cellStyle name="Percent 3 7 5" xfId="1078"/>
    <cellStyle name="Percent 3 8" xfId="736"/>
    <cellStyle name="Percent 3 8 2" xfId="830"/>
    <cellStyle name="Percent 3 8 3" xfId="913"/>
    <cellStyle name="Percent 3 8 4" xfId="996"/>
    <cellStyle name="Percent 3 8 5" xfId="1079"/>
    <cellStyle name="Percent 3 9" xfId="743"/>
    <cellStyle name="Percent 3 9 2" xfId="831"/>
    <cellStyle name="Percent 3 9 3" xfId="914"/>
    <cellStyle name="Percent 3 9 4" xfId="997"/>
    <cellStyle name="Percent 3 9 5" xfId="1080"/>
    <cellStyle name="Percent 4" xfId="158"/>
    <cellStyle name="Percent 5" xfId="159"/>
    <cellStyle name="Percent 5 10" xfId="751"/>
    <cellStyle name="Percent 5 10 2" xfId="833"/>
    <cellStyle name="Percent 5 10 3" xfId="916"/>
    <cellStyle name="Percent 5 10 4" xfId="999"/>
    <cellStyle name="Percent 5 10 5" xfId="1082"/>
    <cellStyle name="Percent 5 11" xfId="758"/>
    <cellStyle name="Percent 5 11 2" xfId="834"/>
    <cellStyle name="Percent 5 11 3" xfId="917"/>
    <cellStyle name="Percent 5 11 4" xfId="1000"/>
    <cellStyle name="Percent 5 11 5" xfId="1083"/>
    <cellStyle name="Percent 5 12" xfId="832"/>
    <cellStyle name="Percent 5 13" xfId="915"/>
    <cellStyle name="Percent 5 14" xfId="998"/>
    <cellStyle name="Percent 5 15" xfId="1081"/>
    <cellStyle name="Percent 5 2" xfId="688"/>
    <cellStyle name="Percent 5 2 2" xfId="835"/>
    <cellStyle name="Percent 5 2 3" xfId="918"/>
    <cellStyle name="Percent 5 2 4" xfId="1001"/>
    <cellStyle name="Percent 5 2 5" xfId="1084"/>
    <cellStyle name="Percent 5 3" xfId="695"/>
    <cellStyle name="Percent 5 3 2" xfId="836"/>
    <cellStyle name="Percent 5 3 3" xfId="919"/>
    <cellStyle name="Percent 5 3 4" xfId="1002"/>
    <cellStyle name="Percent 5 3 5" xfId="1085"/>
    <cellStyle name="Percent 5 4" xfId="709"/>
    <cellStyle name="Percent 5 4 2" xfId="837"/>
    <cellStyle name="Percent 5 4 3" xfId="920"/>
    <cellStyle name="Percent 5 4 4" xfId="1003"/>
    <cellStyle name="Percent 5 4 5" xfId="1086"/>
    <cellStyle name="Percent 5 5" xfId="716"/>
    <cellStyle name="Percent 5 5 2" xfId="838"/>
    <cellStyle name="Percent 5 5 3" xfId="921"/>
    <cellStyle name="Percent 5 5 4" xfId="1004"/>
    <cellStyle name="Percent 5 5 5" xfId="1087"/>
    <cellStyle name="Percent 5 6" xfId="723"/>
    <cellStyle name="Percent 5 6 2" xfId="839"/>
    <cellStyle name="Percent 5 6 3" xfId="922"/>
    <cellStyle name="Percent 5 6 4" xfId="1005"/>
    <cellStyle name="Percent 5 6 5" xfId="1088"/>
    <cellStyle name="Percent 5 7" xfId="730"/>
    <cellStyle name="Percent 5 7 2" xfId="840"/>
    <cellStyle name="Percent 5 7 3" xfId="923"/>
    <cellStyle name="Percent 5 7 4" xfId="1006"/>
    <cellStyle name="Percent 5 7 5" xfId="1089"/>
    <cellStyle name="Percent 5 8" xfId="737"/>
    <cellStyle name="Percent 5 8 2" xfId="841"/>
    <cellStyle name="Percent 5 8 3" xfId="924"/>
    <cellStyle name="Percent 5 8 4" xfId="1007"/>
    <cellStyle name="Percent 5 8 5" xfId="1090"/>
    <cellStyle name="Percent 5 9" xfId="744"/>
    <cellStyle name="Percent 5 9 2" xfId="842"/>
    <cellStyle name="Percent 5 9 3" xfId="925"/>
    <cellStyle name="Percent 5 9 4" xfId="1008"/>
    <cellStyle name="Percent 5 9 5" xfId="1091"/>
    <cellStyle name="SAPBEXaggData" xfId="160"/>
    <cellStyle name="SAPBEXaggData 2" xfId="161"/>
    <cellStyle name="SAPBEXaggData 2 2" xfId="162"/>
    <cellStyle name="SAPBEXaggData 2 3" xfId="163"/>
    <cellStyle name="SAPBEXaggData 2 4" xfId="164"/>
    <cellStyle name="SAPBEXaggData 3" xfId="165"/>
    <cellStyle name="SAPBEXaggData 4" xfId="166"/>
    <cellStyle name="SAPBEXaggData 5" xfId="167"/>
    <cellStyle name="SAPBEXaggData 6" xfId="168"/>
    <cellStyle name="SAPBEXaggData 7" xfId="169"/>
    <cellStyle name="SAPBEXaggData 8" xfId="170"/>
    <cellStyle name="SAPBEXaggDataEmph" xfId="171"/>
    <cellStyle name="SAPBEXaggDataEmph 2" xfId="172"/>
    <cellStyle name="SAPBEXaggDataEmph 2 2" xfId="173"/>
    <cellStyle name="SAPBEXaggDataEmph 2 3" xfId="174"/>
    <cellStyle name="SAPBEXaggDataEmph 2 4" xfId="175"/>
    <cellStyle name="SAPBEXaggDataEmph 3" xfId="176"/>
    <cellStyle name="SAPBEXaggDataEmph 4" xfId="177"/>
    <cellStyle name="SAPBEXaggDataEmph 5" xfId="178"/>
    <cellStyle name="SAPBEXaggDataEmph 6" xfId="179"/>
    <cellStyle name="SAPBEXaggDataEmph 7" xfId="180"/>
    <cellStyle name="SAPBEXaggItem" xfId="181"/>
    <cellStyle name="SAPBEXaggItem 2" xfId="182"/>
    <cellStyle name="SAPBEXaggItem 2 2" xfId="183"/>
    <cellStyle name="SAPBEXaggItem 2 3" xfId="184"/>
    <cellStyle name="SAPBEXaggItem 2 4" xfId="185"/>
    <cellStyle name="SAPBEXaggItem 3" xfId="186"/>
    <cellStyle name="SAPBEXaggItem 4" xfId="187"/>
    <cellStyle name="SAPBEXaggItem 5" xfId="188"/>
    <cellStyle name="SAPBEXaggItem 6" xfId="189"/>
    <cellStyle name="SAPBEXaggItem 7" xfId="190"/>
    <cellStyle name="SAPBEXaggItem 8" xfId="191"/>
    <cellStyle name="SAPBEXaggItemX" xfId="192"/>
    <cellStyle name="SAPBEXaggItemX 2" xfId="193"/>
    <cellStyle name="SAPBEXaggItemX 2 2" xfId="194"/>
    <cellStyle name="SAPBEXaggItemX 2 3" xfId="195"/>
    <cellStyle name="SAPBEXaggItemX 3" xfId="196"/>
    <cellStyle name="SAPBEXaggItemX 4" xfId="197"/>
    <cellStyle name="SAPBEXaggItemX 5" xfId="198"/>
    <cellStyle name="SAPBEXaggItemX 6" xfId="199"/>
    <cellStyle name="SAPBEXaggItemX 7" xfId="200"/>
    <cellStyle name="SAPBEXchaText" xfId="201"/>
    <cellStyle name="SAPBEXchaText 10" xfId="202"/>
    <cellStyle name="SAPBEXchaText 11" xfId="203"/>
    <cellStyle name="SAPBEXchaText 11 2" xfId="204"/>
    <cellStyle name="SAPBEXchaText 12" xfId="205"/>
    <cellStyle name="SAPBEXchaText 12 2" xfId="206"/>
    <cellStyle name="SAPBEXchaText 2" xfId="207"/>
    <cellStyle name="SAPBEXchaText 2 2" xfId="208"/>
    <cellStyle name="SAPBEXchaText 2 3" xfId="209"/>
    <cellStyle name="SAPBEXchaText 2 4" xfId="210"/>
    <cellStyle name="SAPBEXchaText 3" xfId="211"/>
    <cellStyle name="SAPBEXchaText 4" xfId="212"/>
    <cellStyle name="SAPBEXchaText 5" xfId="213"/>
    <cellStyle name="SAPBEXchaText 6" xfId="214"/>
    <cellStyle name="SAPBEXchaText 7" xfId="215"/>
    <cellStyle name="SAPBEXchaText 8" xfId="216"/>
    <cellStyle name="SAPBEXchaText 9" xfId="217"/>
    <cellStyle name="SAPBEXchaText 9 2" xfId="218"/>
    <cellStyle name="SAPBEXexcBad7" xfId="219"/>
    <cellStyle name="SAPBEXexcBad7 2" xfId="220"/>
    <cellStyle name="SAPBEXexcBad7 2 2" xfId="221"/>
    <cellStyle name="SAPBEXexcBad7 2 3" xfId="222"/>
    <cellStyle name="SAPBEXexcBad7 2 4" xfId="223"/>
    <cellStyle name="SAPBEXexcBad7 3" xfId="224"/>
    <cellStyle name="SAPBEXexcBad7 4" xfId="225"/>
    <cellStyle name="SAPBEXexcBad7 5" xfId="226"/>
    <cellStyle name="SAPBEXexcBad7 6" xfId="227"/>
    <cellStyle name="SAPBEXexcBad7 7" xfId="228"/>
    <cellStyle name="SAPBEXexcBad8" xfId="229"/>
    <cellStyle name="SAPBEXexcBad8 2" xfId="230"/>
    <cellStyle name="SAPBEXexcBad8 2 2" xfId="231"/>
    <cellStyle name="SAPBEXexcBad8 2 3" xfId="232"/>
    <cellStyle name="SAPBEXexcBad8 2 4" xfId="233"/>
    <cellStyle name="SAPBEXexcBad8 3" xfId="234"/>
    <cellStyle name="SAPBEXexcBad8 4" xfId="235"/>
    <cellStyle name="SAPBEXexcBad8 5" xfId="236"/>
    <cellStyle name="SAPBEXexcBad8 6" xfId="237"/>
    <cellStyle name="SAPBEXexcBad8 7" xfId="238"/>
    <cellStyle name="SAPBEXexcBad9" xfId="239"/>
    <cellStyle name="SAPBEXexcBad9 2" xfId="240"/>
    <cellStyle name="SAPBEXexcBad9 2 2" xfId="241"/>
    <cellStyle name="SAPBEXexcBad9 2 3" xfId="242"/>
    <cellStyle name="SAPBEXexcBad9 2 4" xfId="243"/>
    <cellStyle name="SAPBEXexcBad9 3" xfId="244"/>
    <cellStyle name="SAPBEXexcBad9 4" xfId="245"/>
    <cellStyle name="SAPBEXexcBad9 5" xfId="246"/>
    <cellStyle name="SAPBEXexcBad9 6" xfId="247"/>
    <cellStyle name="SAPBEXexcBad9 7" xfId="248"/>
    <cellStyle name="SAPBEXexcCritical4" xfId="249"/>
    <cellStyle name="SAPBEXexcCritical4 2" xfId="250"/>
    <cellStyle name="SAPBEXexcCritical4 2 2" xfId="251"/>
    <cellStyle name="SAPBEXexcCritical4 2 3" xfId="252"/>
    <cellStyle name="SAPBEXexcCritical4 2 4" xfId="253"/>
    <cellStyle name="SAPBEXexcCritical4 3" xfId="254"/>
    <cellStyle name="SAPBEXexcCritical4 4" xfId="255"/>
    <cellStyle name="SAPBEXexcCritical4 5" xfId="256"/>
    <cellStyle name="SAPBEXexcCritical4 6" xfId="257"/>
    <cellStyle name="SAPBEXexcCritical4 7" xfId="258"/>
    <cellStyle name="SAPBEXexcCritical5" xfId="259"/>
    <cellStyle name="SAPBEXexcCritical5 2" xfId="260"/>
    <cellStyle name="SAPBEXexcCritical5 2 2" xfId="261"/>
    <cellStyle name="SAPBEXexcCritical5 2 3" xfId="262"/>
    <cellStyle name="SAPBEXexcCritical5 2 4" xfId="263"/>
    <cellStyle name="SAPBEXexcCritical5 3" xfId="264"/>
    <cellStyle name="SAPBEXexcCritical5 4" xfId="265"/>
    <cellStyle name="SAPBEXexcCritical5 5" xfId="266"/>
    <cellStyle name="SAPBEXexcCritical5 6" xfId="267"/>
    <cellStyle name="SAPBEXexcCritical5 7" xfId="268"/>
    <cellStyle name="SAPBEXexcCritical6" xfId="269"/>
    <cellStyle name="SAPBEXexcCritical6 2" xfId="270"/>
    <cellStyle name="SAPBEXexcCritical6 2 2" xfId="271"/>
    <cellStyle name="SAPBEXexcCritical6 2 3" xfId="272"/>
    <cellStyle name="SAPBEXexcCritical6 2 4" xfId="273"/>
    <cellStyle name="SAPBEXexcCritical6 3" xfId="274"/>
    <cellStyle name="SAPBEXexcCritical6 4" xfId="275"/>
    <cellStyle name="SAPBEXexcCritical6 5" xfId="276"/>
    <cellStyle name="SAPBEXexcCritical6 6" xfId="277"/>
    <cellStyle name="SAPBEXexcCritical6 7" xfId="278"/>
    <cellStyle name="SAPBEXexcGood1" xfId="279"/>
    <cellStyle name="SAPBEXexcGood1 2" xfId="280"/>
    <cellStyle name="SAPBEXexcGood1 2 2" xfId="281"/>
    <cellStyle name="SAPBEXexcGood1 2 3" xfId="282"/>
    <cellStyle name="SAPBEXexcGood1 2 4" xfId="283"/>
    <cellStyle name="SAPBEXexcGood1 3" xfId="284"/>
    <cellStyle name="SAPBEXexcGood1 4" xfId="285"/>
    <cellStyle name="SAPBEXexcGood1 5" xfId="286"/>
    <cellStyle name="SAPBEXexcGood1 6" xfId="287"/>
    <cellStyle name="SAPBEXexcGood1 7" xfId="288"/>
    <cellStyle name="SAPBEXexcGood2" xfId="289"/>
    <cellStyle name="SAPBEXexcGood2 2" xfId="290"/>
    <cellStyle name="SAPBEXexcGood2 2 2" xfId="291"/>
    <cellStyle name="SAPBEXexcGood2 2 3" xfId="292"/>
    <cellStyle name="SAPBEXexcGood2 2 4" xfId="293"/>
    <cellStyle name="SAPBEXexcGood2 3" xfId="294"/>
    <cellStyle name="SAPBEXexcGood2 4" xfId="295"/>
    <cellStyle name="SAPBEXexcGood2 5" xfId="296"/>
    <cellStyle name="SAPBEXexcGood2 6" xfId="297"/>
    <cellStyle name="SAPBEXexcGood2 7" xfId="298"/>
    <cellStyle name="SAPBEXexcGood3" xfId="299"/>
    <cellStyle name="SAPBEXexcGood3 2" xfId="300"/>
    <cellStyle name="SAPBEXexcGood3 2 2" xfId="301"/>
    <cellStyle name="SAPBEXexcGood3 2 3" xfId="302"/>
    <cellStyle name="SAPBEXexcGood3 2 4" xfId="303"/>
    <cellStyle name="SAPBEXexcGood3 3" xfId="304"/>
    <cellStyle name="SAPBEXexcGood3 4" xfId="305"/>
    <cellStyle name="SAPBEXexcGood3 5" xfId="306"/>
    <cellStyle name="SAPBEXexcGood3 6" xfId="307"/>
    <cellStyle name="SAPBEXexcGood3 7" xfId="308"/>
    <cellStyle name="SAPBEXfilterDrill" xfId="309"/>
    <cellStyle name="SAPBEXfilterDrill 10" xfId="310"/>
    <cellStyle name="SAPBEXfilterDrill 11" xfId="311"/>
    <cellStyle name="SAPBEXfilterDrill 12" xfId="312"/>
    <cellStyle name="SAPBEXfilterDrill 13" xfId="313"/>
    <cellStyle name="SAPBEXfilterDrill 14" xfId="314"/>
    <cellStyle name="SAPBEXfilterDrill 15" xfId="315"/>
    <cellStyle name="SAPBEXfilterDrill 16" xfId="316"/>
    <cellStyle name="SAPBEXfilterDrill 17" xfId="317"/>
    <cellStyle name="SAPBEXfilterDrill 18" xfId="318"/>
    <cellStyle name="SAPBEXfilterDrill 2" xfId="319"/>
    <cellStyle name="SAPBEXfilterDrill 2 2" xfId="320"/>
    <cellStyle name="SAPBEXfilterDrill 2 3" xfId="321"/>
    <cellStyle name="SAPBEXfilterDrill 2 4" xfId="322"/>
    <cellStyle name="SAPBEXfilterDrill 3" xfId="323"/>
    <cellStyle name="SAPBEXfilterDrill 4" xfId="324"/>
    <cellStyle name="SAPBEXfilterDrill 5" xfId="325"/>
    <cellStyle name="SAPBEXfilterDrill 6" xfId="326"/>
    <cellStyle name="SAPBEXfilterDrill 7" xfId="327"/>
    <cellStyle name="SAPBEXfilterDrill 8" xfId="328"/>
    <cellStyle name="SAPBEXfilterDrill 9" xfId="329"/>
    <cellStyle name="SAPBEXfilterItem" xfId="330"/>
    <cellStyle name="SAPBEXfilterItem 2" xfId="331"/>
    <cellStyle name="SAPBEXfilterItem 2 2" xfId="332"/>
    <cellStyle name="SAPBEXfilterItem 2 3" xfId="333"/>
    <cellStyle name="SAPBEXfilterItem 2 4" xfId="334"/>
    <cellStyle name="SAPBEXfilterItem 3" xfId="335"/>
    <cellStyle name="SAPBEXfilterItem 4" xfId="336"/>
    <cellStyle name="SAPBEXfilterItem 5" xfId="337"/>
    <cellStyle name="SAPBEXfilterItem 6" xfId="338"/>
    <cellStyle name="SAPBEXfilterItem 7" xfId="339"/>
    <cellStyle name="SAPBEXfilterText" xfId="340"/>
    <cellStyle name="SAPBEXfilterText 2" xfId="341"/>
    <cellStyle name="SAPBEXfilterText 3" xfId="342"/>
    <cellStyle name="SAPBEXfilterText 4" xfId="343"/>
    <cellStyle name="SAPBEXfilterText 5" xfId="344"/>
    <cellStyle name="SAPBEXfilterText 6" xfId="345"/>
    <cellStyle name="SAPBEXfilterText 6 2" xfId="346"/>
    <cellStyle name="SAPBEXfilterText 7" xfId="347"/>
    <cellStyle name="SAPBEXfilterText 8" xfId="348"/>
    <cellStyle name="SAPBEXfilterText 8 2" xfId="349"/>
    <cellStyle name="SAPBEXformats" xfId="350"/>
    <cellStyle name="SAPBEXformats 10" xfId="351"/>
    <cellStyle name="SAPBEXformats 10 2" xfId="352"/>
    <cellStyle name="SAPBEXformats 11" xfId="353"/>
    <cellStyle name="SAPBEXformats 11 2" xfId="354"/>
    <cellStyle name="SAPBEXformats 2" xfId="355"/>
    <cellStyle name="SAPBEXformats 2 2" xfId="356"/>
    <cellStyle name="SAPBEXformats 2 3" xfId="357"/>
    <cellStyle name="SAPBEXformats 2 4" xfId="358"/>
    <cellStyle name="SAPBEXformats 3" xfId="359"/>
    <cellStyle name="SAPBEXformats 4" xfId="360"/>
    <cellStyle name="SAPBEXformats 5" xfId="361"/>
    <cellStyle name="SAPBEXformats 6" xfId="362"/>
    <cellStyle name="SAPBEXformats 7" xfId="363"/>
    <cellStyle name="SAPBEXformats 8" xfId="364"/>
    <cellStyle name="SAPBEXformats 8 2" xfId="365"/>
    <cellStyle name="SAPBEXformats 9" xfId="366"/>
    <cellStyle name="SAPBEXheaderItem" xfId="367"/>
    <cellStyle name="SAPBEXheaderItem 10" xfId="368"/>
    <cellStyle name="SAPBEXheaderItem 10 2" xfId="369"/>
    <cellStyle name="SAPBEXheaderItem 2" xfId="370"/>
    <cellStyle name="SAPBEXheaderItem 2 2" xfId="371"/>
    <cellStyle name="SAPBEXheaderItem 2 3" xfId="372"/>
    <cellStyle name="SAPBEXheaderItem 2 4" xfId="373"/>
    <cellStyle name="SAPBEXheaderItem 3" xfId="374"/>
    <cellStyle name="SAPBEXheaderItem 4" xfId="375"/>
    <cellStyle name="SAPBEXheaderItem 5" xfId="376"/>
    <cellStyle name="SAPBEXheaderItem 6" xfId="377"/>
    <cellStyle name="SAPBEXheaderItem 7" xfId="378"/>
    <cellStyle name="SAPBEXheaderItem 8" xfId="379"/>
    <cellStyle name="SAPBEXheaderItem 8 2" xfId="380"/>
    <cellStyle name="SAPBEXheaderItem 9" xfId="381"/>
    <cellStyle name="SAPBEXheaderText" xfId="382"/>
    <cellStyle name="SAPBEXheaderText 10" xfId="383"/>
    <cellStyle name="SAPBEXheaderText 10 2" xfId="384"/>
    <cellStyle name="SAPBEXheaderText 2" xfId="385"/>
    <cellStyle name="SAPBEXheaderText 2 2" xfId="386"/>
    <cellStyle name="SAPBEXheaderText 2 3" xfId="387"/>
    <cellStyle name="SAPBEXheaderText 2 4" xfId="388"/>
    <cellStyle name="SAPBEXheaderText 3" xfId="389"/>
    <cellStyle name="SAPBEXheaderText 4" xfId="390"/>
    <cellStyle name="SAPBEXheaderText 5" xfId="391"/>
    <cellStyle name="SAPBEXheaderText 6" xfId="392"/>
    <cellStyle name="SAPBEXheaderText 7" xfId="393"/>
    <cellStyle name="SAPBEXheaderText 8" xfId="394"/>
    <cellStyle name="SAPBEXheaderText 8 2" xfId="395"/>
    <cellStyle name="SAPBEXheaderText 9" xfId="396"/>
    <cellStyle name="SAPBEXHLevel0" xfId="397"/>
    <cellStyle name="SAPBEXHLevel0 10" xfId="398"/>
    <cellStyle name="SAPBEXHLevel0 10 2" xfId="399"/>
    <cellStyle name="SAPBEXHLevel0 2" xfId="400"/>
    <cellStyle name="SAPBEXHLevel0 2 2" xfId="401"/>
    <cellStyle name="SAPBEXHLevel0 2 3" xfId="402"/>
    <cellStyle name="SAPBEXHLevel0 2 4" xfId="403"/>
    <cellStyle name="SAPBEXHLevel0 3" xfId="404"/>
    <cellStyle name="SAPBEXHLevel0 4" xfId="405"/>
    <cellStyle name="SAPBEXHLevel0 5" xfId="406"/>
    <cellStyle name="SAPBEXHLevel0 6" xfId="407"/>
    <cellStyle name="SAPBEXHLevel0 7" xfId="408"/>
    <cellStyle name="SAPBEXHLevel0 7 2" xfId="409"/>
    <cellStyle name="SAPBEXHLevel0 8" xfId="410"/>
    <cellStyle name="SAPBEXHLevel0 9" xfId="411"/>
    <cellStyle name="SAPBEXHLevel0 9 2" xfId="412"/>
    <cellStyle name="SAPBEXHLevel0X" xfId="413"/>
    <cellStyle name="SAPBEXHLevel0X 10" xfId="414"/>
    <cellStyle name="SAPBEXHLevel0X 10 2" xfId="415"/>
    <cellStyle name="SAPBEXHLevel0X 11" xfId="416"/>
    <cellStyle name="SAPBEXHLevel0X 11 2" xfId="417"/>
    <cellStyle name="SAPBEXHLevel0X 2" xfId="418"/>
    <cellStyle name="SAPBEXHLevel0X 2 2" xfId="419"/>
    <cellStyle name="SAPBEXHLevel0X 2 3" xfId="420"/>
    <cellStyle name="SAPBEXHLevel0X 2 4" xfId="421"/>
    <cellStyle name="SAPBEXHLevel0X 3" xfId="422"/>
    <cellStyle name="SAPBEXHLevel0X 4" xfId="423"/>
    <cellStyle name="SAPBEXHLevel0X 5" xfId="424"/>
    <cellStyle name="SAPBEXHLevel0X 6" xfId="425"/>
    <cellStyle name="SAPBEXHLevel0X 7" xfId="426"/>
    <cellStyle name="SAPBEXHLevel0X 8" xfId="427"/>
    <cellStyle name="SAPBEXHLevel0X 8 2" xfId="428"/>
    <cellStyle name="SAPBEXHLevel0X 9" xfId="429"/>
    <cellStyle name="SAPBEXHLevel1" xfId="430"/>
    <cellStyle name="SAPBEXHLevel1 10" xfId="431"/>
    <cellStyle name="SAPBEXHLevel1 10 2" xfId="432"/>
    <cellStyle name="SAPBEXHLevel1 2" xfId="433"/>
    <cellStyle name="SAPBEXHLevel1 2 2" xfId="434"/>
    <cellStyle name="SAPBEXHLevel1 2 3" xfId="435"/>
    <cellStyle name="SAPBEXHLevel1 2 4" xfId="436"/>
    <cellStyle name="SAPBEXHLevel1 3" xfId="437"/>
    <cellStyle name="SAPBEXHLevel1 4" xfId="438"/>
    <cellStyle name="SAPBEXHLevel1 5" xfId="439"/>
    <cellStyle name="SAPBEXHLevel1 6" xfId="440"/>
    <cellStyle name="SAPBEXHLevel1 7" xfId="441"/>
    <cellStyle name="SAPBEXHLevel1 7 2" xfId="442"/>
    <cellStyle name="SAPBEXHLevel1 8" xfId="443"/>
    <cellStyle name="SAPBEXHLevel1 9" xfId="444"/>
    <cellStyle name="SAPBEXHLevel1 9 2" xfId="445"/>
    <cellStyle name="SAPBEXHLevel1X" xfId="446"/>
    <cellStyle name="SAPBEXHLevel1X 10" xfId="447"/>
    <cellStyle name="SAPBEXHLevel1X 10 2" xfId="448"/>
    <cellStyle name="SAPBEXHLevel1X 11" xfId="449"/>
    <cellStyle name="SAPBEXHLevel1X 11 2" xfId="450"/>
    <cellStyle name="SAPBEXHLevel1X 2" xfId="451"/>
    <cellStyle name="SAPBEXHLevel1X 2 2" xfId="452"/>
    <cellStyle name="SAPBEXHLevel1X 2 3" xfId="453"/>
    <cellStyle name="SAPBEXHLevel1X 2 4" xfId="454"/>
    <cellStyle name="SAPBEXHLevel1X 3" xfId="455"/>
    <cellStyle name="SAPBEXHLevel1X 4" xfId="456"/>
    <cellStyle name="SAPBEXHLevel1X 5" xfId="457"/>
    <cellStyle name="SAPBEXHLevel1X 6" xfId="458"/>
    <cellStyle name="SAPBEXHLevel1X 7" xfId="459"/>
    <cellStyle name="SAPBEXHLevel1X 8" xfId="460"/>
    <cellStyle name="SAPBEXHLevel1X 8 2" xfId="461"/>
    <cellStyle name="SAPBEXHLevel1X 9" xfId="462"/>
    <cellStyle name="SAPBEXHLevel2" xfId="463"/>
    <cellStyle name="SAPBEXHLevel2 10" xfId="464"/>
    <cellStyle name="SAPBEXHLevel2 10 2" xfId="465"/>
    <cellStyle name="SAPBEXHLevel2 2" xfId="466"/>
    <cellStyle name="SAPBEXHLevel2 2 2" xfId="467"/>
    <cellStyle name="SAPBEXHLevel2 2 3" xfId="468"/>
    <cellStyle name="SAPBEXHLevel2 2 4" xfId="469"/>
    <cellStyle name="SAPBEXHLevel2 3" xfId="470"/>
    <cellStyle name="SAPBEXHLevel2 4" xfId="471"/>
    <cellStyle name="SAPBEXHLevel2 5" xfId="472"/>
    <cellStyle name="SAPBEXHLevel2 6" xfId="473"/>
    <cellStyle name="SAPBEXHLevel2 7" xfId="474"/>
    <cellStyle name="SAPBEXHLevel2 7 2" xfId="475"/>
    <cellStyle name="SAPBEXHLevel2 8" xfId="476"/>
    <cellStyle name="SAPBEXHLevel2 9" xfId="477"/>
    <cellStyle name="SAPBEXHLevel2 9 2" xfId="478"/>
    <cellStyle name="SAPBEXHLevel2X" xfId="479"/>
    <cellStyle name="SAPBEXHLevel2X 10" xfId="480"/>
    <cellStyle name="SAPBEXHLevel2X 10 2" xfId="481"/>
    <cellStyle name="SAPBEXHLevel2X 11" xfId="482"/>
    <cellStyle name="SAPBEXHLevel2X 11 2" xfId="483"/>
    <cellStyle name="SAPBEXHLevel2X 2" xfId="484"/>
    <cellStyle name="SAPBEXHLevel2X 2 2" xfId="485"/>
    <cellStyle name="SAPBEXHLevel2X 2 3" xfId="486"/>
    <cellStyle name="SAPBEXHLevel2X 2 4" xfId="487"/>
    <cellStyle name="SAPBEXHLevel2X 3" xfId="488"/>
    <cellStyle name="SAPBEXHLevel2X 4" xfId="489"/>
    <cellStyle name="SAPBEXHLevel2X 5" xfId="490"/>
    <cellStyle name="SAPBEXHLevel2X 6" xfId="491"/>
    <cellStyle name="SAPBEXHLevel2X 7" xfId="492"/>
    <cellStyle name="SAPBEXHLevel2X 8" xfId="493"/>
    <cellStyle name="SAPBEXHLevel2X 8 2" xfId="494"/>
    <cellStyle name="SAPBEXHLevel2X 9" xfId="495"/>
    <cellStyle name="SAPBEXHLevel3" xfId="496"/>
    <cellStyle name="SAPBEXHLevel3 10" xfId="497"/>
    <cellStyle name="SAPBEXHLevel3 10 2" xfId="498"/>
    <cellStyle name="SAPBEXHLevel3 11" xfId="499"/>
    <cellStyle name="SAPBEXHLevel3 11 2" xfId="500"/>
    <cellStyle name="SAPBEXHLevel3 2" xfId="501"/>
    <cellStyle name="SAPBEXHLevel3 2 2" xfId="502"/>
    <cellStyle name="SAPBEXHLevel3 2 3" xfId="503"/>
    <cellStyle name="SAPBEXHLevel3 2 4" xfId="504"/>
    <cellStyle name="SAPBEXHLevel3 3" xfId="505"/>
    <cellStyle name="SAPBEXHLevel3 4" xfId="506"/>
    <cellStyle name="SAPBEXHLevel3 5" xfId="507"/>
    <cellStyle name="SAPBEXHLevel3 6" xfId="508"/>
    <cellStyle name="SAPBEXHLevel3 7" xfId="509"/>
    <cellStyle name="SAPBEXHLevel3 8" xfId="510"/>
    <cellStyle name="SAPBEXHLevel3 8 2" xfId="511"/>
    <cellStyle name="SAPBEXHLevel3 9" xfId="512"/>
    <cellStyle name="SAPBEXHLevel3X" xfId="513"/>
    <cellStyle name="SAPBEXHLevel3X 10" xfId="514"/>
    <cellStyle name="SAPBEXHLevel3X 10 2" xfId="515"/>
    <cellStyle name="SAPBEXHLevel3X 11" xfId="516"/>
    <cellStyle name="SAPBEXHLevel3X 11 2" xfId="517"/>
    <cellStyle name="SAPBEXHLevel3X 2" xfId="518"/>
    <cellStyle name="SAPBEXHLevel3X 2 2" xfId="519"/>
    <cellStyle name="SAPBEXHLevel3X 2 3" xfId="520"/>
    <cellStyle name="SAPBEXHLevel3X 2 4" xfId="521"/>
    <cellStyle name="SAPBEXHLevel3X 3" xfId="522"/>
    <cellStyle name="SAPBEXHLevel3X 4" xfId="523"/>
    <cellStyle name="SAPBEXHLevel3X 5" xfId="524"/>
    <cellStyle name="SAPBEXHLevel3X 6" xfId="525"/>
    <cellStyle name="SAPBEXHLevel3X 7" xfId="526"/>
    <cellStyle name="SAPBEXHLevel3X 8" xfId="527"/>
    <cellStyle name="SAPBEXHLevel3X 8 2" xfId="528"/>
    <cellStyle name="SAPBEXHLevel3X 9" xfId="529"/>
    <cellStyle name="SAPBEXinputData" xfId="530"/>
    <cellStyle name="SAPBEXinputData 10" xfId="531"/>
    <cellStyle name="SAPBEXinputData 11" xfId="532"/>
    <cellStyle name="SAPBEXinputData 11 2" xfId="533"/>
    <cellStyle name="SAPBEXinputData 12" xfId="534"/>
    <cellStyle name="SAPBEXinputData 12 2" xfId="535"/>
    <cellStyle name="SAPBEXinputData 2" xfId="536"/>
    <cellStyle name="SAPBEXinputData 3" xfId="537"/>
    <cellStyle name="SAPBEXinputData 4" xfId="538"/>
    <cellStyle name="SAPBEXinputData 5" xfId="539"/>
    <cellStyle name="SAPBEXinputData 6" xfId="540"/>
    <cellStyle name="SAPBEXinputData 7" xfId="541"/>
    <cellStyle name="SAPBEXinputData 8" xfId="542"/>
    <cellStyle name="SAPBEXinputData 9" xfId="543"/>
    <cellStyle name="SAPBEXinputData 9 2" xfId="544"/>
    <cellStyle name="SAPBEXItemHeader" xfId="545"/>
    <cellStyle name="SAPBEXItemHeader 2" xfId="546"/>
    <cellStyle name="SAPBEXItemHeader 3" xfId="547"/>
    <cellStyle name="SAPBEXresData" xfId="548"/>
    <cellStyle name="SAPBEXresData 2" xfId="549"/>
    <cellStyle name="SAPBEXresData 2 2" xfId="550"/>
    <cellStyle name="SAPBEXresData 2 3" xfId="551"/>
    <cellStyle name="SAPBEXresData 2 4" xfId="552"/>
    <cellStyle name="SAPBEXresData 3" xfId="553"/>
    <cellStyle name="SAPBEXresData 4" xfId="554"/>
    <cellStyle name="SAPBEXresData 5" xfId="555"/>
    <cellStyle name="SAPBEXresData 6" xfId="556"/>
    <cellStyle name="SAPBEXresData 7" xfId="557"/>
    <cellStyle name="SAPBEXresDataEmph" xfId="558"/>
    <cellStyle name="SAPBEXresDataEmph 2" xfId="559"/>
    <cellStyle name="SAPBEXresDataEmph 2 2" xfId="560"/>
    <cellStyle name="SAPBEXresDataEmph 2 3" xfId="561"/>
    <cellStyle name="SAPBEXresDataEmph 2 4" xfId="562"/>
    <cellStyle name="SAPBEXresDataEmph 3" xfId="563"/>
    <cellStyle name="SAPBEXresDataEmph 4" xfId="564"/>
    <cellStyle name="SAPBEXresDataEmph 5" xfId="565"/>
    <cellStyle name="SAPBEXresDataEmph 6" xfId="566"/>
    <cellStyle name="SAPBEXresDataEmph 7" xfId="567"/>
    <cellStyle name="SAPBEXresItem" xfId="568"/>
    <cellStyle name="SAPBEXresItem 2" xfId="569"/>
    <cellStyle name="SAPBEXresItem 2 2" xfId="570"/>
    <cellStyle name="SAPBEXresItem 2 3" xfId="571"/>
    <cellStyle name="SAPBEXresItem 2 4" xfId="572"/>
    <cellStyle name="SAPBEXresItem 3" xfId="573"/>
    <cellStyle name="SAPBEXresItem 4" xfId="574"/>
    <cellStyle name="SAPBEXresItem 5" xfId="575"/>
    <cellStyle name="SAPBEXresItem 6" xfId="576"/>
    <cellStyle name="SAPBEXresItem 7" xfId="577"/>
    <cellStyle name="SAPBEXresItemX" xfId="578"/>
    <cellStyle name="SAPBEXresItemX 2" xfId="579"/>
    <cellStyle name="SAPBEXresItemX 2 2" xfId="580"/>
    <cellStyle name="SAPBEXresItemX 2 3" xfId="581"/>
    <cellStyle name="SAPBEXresItemX 2 4" xfId="582"/>
    <cellStyle name="SAPBEXresItemX 3" xfId="583"/>
    <cellStyle name="SAPBEXresItemX 4" xfId="584"/>
    <cellStyle name="SAPBEXresItemX 5" xfId="585"/>
    <cellStyle name="SAPBEXresItemX 6" xfId="586"/>
    <cellStyle name="SAPBEXresItemX 7" xfId="587"/>
    <cellStyle name="SAPBEXstdData" xfId="588"/>
    <cellStyle name="SAPBEXstdData 2" xfId="589"/>
    <cellStyle name="SAPBEXstdData 2 2" xfId="590"/>
    <cellStyle name="SAPBEXstdData 2 3" xfId="591"/>
    <cellStyle name="SAPBEXstdData 2 4" xfId="592"/>
    <cellStyle name="SAPBEXstdData 3" xfId="593"/>
    <cellStyle name="SAPBEXstdData 4" xfId="594"/>
    <cellStyle name="SAPBEXstdData 5" xfId="595"/>
    <cellStyle name="SAPBEXstdData 6" xfId="596"/>
    <cellStyle name="SAPBEXstdData 7" xfId="597"/>
    <cellStyle name="SAPBEXstdData 8" xfId="598"/>
    <cellStyle name="SAPBEXstdData 9" xfId="599"/>
    <cellStyle name="SAPBEXstdData_Report" xfId="600"/>
    <cellStyle name="SAPBEXstdDataEmph" xfId="601"/>
    <cellStyle name="SAPBEXstdDataEmph 2" xfId="602"/>
    <cellStyle name="SAPBEXstdDataEmph 2 2" xfId="603"/>
    <cellStyle name="SAPBEXstdDataEmph 2 3" xfId="604"/>
    <cellStyle name="SAPBEXstdDataEmph 2 4" xfId="605"/>
    <cellStyle name="SAPBEXstdDataEmph 3" xfId="606"/>
    <cellStyle name="SAPBEXstdDataEmph 4" xfId="607"/>
    <cellStyle name="SAPBEXstdDataEmph 5" xfId="608"/>
    <cellStyle name="SAPBEXstdDataEmph 6" xfId="609"/>
    <cellStyle name="SAPBEXstdDataEmph 7" xfId="610"/>
    <cellStyle name="SAPBEXstdDataEmph 8" xfId="611"/>
    <cellStyle name="SAPBEXstdDataEmph_Report" xfId="612"/>
    <cellStyle name="SAPBEXstdItem" xfId="613"/>
    <cellStyle name="SAPBEXstdItem 10" xfId="614"/>
    <cellStyle name="SAPBEXstdItem 11" xfId="615"/>
    <cellStyle name="SAPBEXstdItem 11 2" xfId="616"/>
    <cellStyle name="SAPBEXstdItem 12" xfId="617"/>
    <cellStyle name="SAPBEXstdItem 12 2" xfId="618"/>
    <cellStyle name="SAPBEXstdItem 2" xfId="619"/>
    <cellStyle name="SAPBEXstdItem 2 2" xfId="620"/>
    <cellStyle name="SAPBEXstdItem 2 3" xfId="621"/>
    <cellStyle name="SAPBEXstdItem 2 4" xfId="622"/>
    <cellStyle name="SAPBEXstdItem 3" xfId="623"/>
    <cellStyle name="SAPBEXstdItem 4" xfId="624"/>
    <cellStyle name="SAPBEXstdItem 5" xfId="625"/>
    <cellStyle name="SAPBEXstdItem 6" xfId="626"/>
    <cellStyle name="SAPBEXstdItem 7" xfId="627"/>
    <cellStyle name="SAPBEXstdItem 8" xfId="628"/>
    <cellStyle name="SAPBEXstdItem 9" xfId="629"/>
    <cellStyle name="SAPBEXstdItem 9 2" xfId="630"/>
    <cellStyle name="SAPBEXstdItemX" xfId="631"/>
    <cellStyle name="SAPBEXstdItemX 10" xfId="632"/>
    <cellStyle name="SAPBEXstdItemX 10 2" xfId="633"/>
    <cellStyle name="SAPBEXstdItemX 11" xfId="634"/>
    <cellStyle name="SAPBEXstdItemX 11 2" xfId="635"/>
    <cellStyle name="SAPBEXstdItemX 2" xfId="636"/>
    <cellStyle name="SAPBEXstdItemX 2 2" xfId="637"/>
    <cellStyle name="SAPBEXstdItemX 2 3" xfId="638"/>
    <cellStyle name="SAPBEXstdItemX 2 4" xfId="639"/>
    <cellStyle name="SAPBEXstdItemX 3" xfId="640"/>
    <cellStyle name="SAPBEXstdItemX 4" xfId="641"/>
    <cellStyle name="SAPBEXstdItemX 5" xfId="642"/>
    <cellStyle name="SAPBEXstdItemX 6" xfId="643"/>
    <cellStyle name="SAPBEXstdItemX 7" xfId="644"/>
    <cellStyle name="SAPBEXstdItemX 8" xfId="645"/>
    <cellStyle name="SAPBEXstdItemX 8 2" xfId="646"/>
    <cellStyle name="SAPBEXstdItemX 9" xfId="647"/>
    <cellStyle name="SAPBEXstdItemX_Report" xfId="648"/>
    <cellStyle name="SAPBEXtitle" xfId="649"/>
    <cellStyle name="SAPBEXtitle 2" xfId="650"/>
    <cellStyle name="SAPBEXtitle 2 2" xfId="651"/>
    <cellStyle name="SAPBEXtitle 3" xfId="652"/>
    <cellStyle name="SAPBEXtitle 4" xfId="653"/>
    <cellStyle name="SAPBEXtitle 5" xfId="654"/>
    <cellStyle name="SAPBEXtitle 6" xfId="655"/>
    <cellStyle name="SAPBEXtitle 7" xfId="656"/>
    <cellStyle name="SAPBEXtitle 7 2" xfId="657"/>
    <cellStyle name="SAPBEXtitle 8" xfId="658"/>
    <cellStyle name="SAPBEXtitle 9" xfId="659"/>
    <cellStyle name="SAPBEXtitle 9 2" xfId="660"/>
    <cellStyle name="SAPBEXunassignedItem" xfId="661"/>
    <cellStyle name="SAPBEXunassignedItem 2" xfId="662"/>
    <cellStyle name="SAPBEXunassignedItem 3" xfId="663"/>
    <cellStyle name="SAPBEXundefined" xfId="664"/>
    <cellStyle name="SAPBEXundefined 2" xfId="665"/>
    <cellStyle name="SAPBEXundefined 2 2" xfId="666"/>
    <cellStyle name="SAPBEXundefined 2 3" xfId="667"/>
    <cellStyle name="SAPBEXundefined 2 4" xfId="668"/>
    <cellStyle name="SAPBEXundefined 3" xfId="669"/>
    <cellStyle name="SAPBEXundefined 4" xfId="670"/>
    <cellStyle name="SAPBEXundefined 5" xfId="671"/>
    <cellStyle name="SAPBEXundefined 6" xfId="672"/>
    <cellStyle name="SAPBEXundefined 7" xfId="673"/>
    <cellStyle name="SAPBEXundefined 8" xfId="674"/>
    <cellStyle name="Sheet Title" xfId="675"/>
    <cellStyle name="Style 1" xfId="676"/>
    <cellStyle name="Total 2" xfId="677"/>
    <cellStyle name="Total 3" xfId="678"/>
    <cellStyle name="Total 4" xfId="679"/>
    <cellStyle name="Warning Text 2" xfId="68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571500</xdr:colOff>
      <xdr:row>1</xdr:row>
      <xdr:rowOff>419100</xdr:rowOff>
    </xdr:to>
    <xdr:pic>
      <xdr:nvPicPr>
        <xdr:cNvPr id="2" name="Picture 2" descr="http://www.wdio.com/wdioimages/repositoryThumbs/2014-01/canadian-pacific-log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71450"/>
          <a:ext cx="5715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571500</xdr:colOff>
      <xdr:row>1</xdr:row>
      <xdr:rowOff>419100</xdr:rowOff>
    </xdr:to>
    <xdr:pic>
      <xdr:nvPicPr>
        <xdr:cNvPr id="3" name="Picture 2" descr="http://www.wdio.com/wdioimages/repositoryThumbs/2014-01/canadian-pacific-log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71450"/>
          <a:ext cx="5715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571500</xdr:colOff>
      <xdr:row>1</xdr:row>
      <xdr:rowOff>419100</xdr:rowOff>
    </xdr:to>
    <xdr:pic>
      <xdr:nvPicPr>
        <xdr:cNvPr id="2" name="Picture 2" descr="http://www.wdio.com/wdioimages/repositoryThumbs/2014-01/canadian-pacific-log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71450"/>
          <a:ext cx="5715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571500</xdr:colOff>
      <xdr:row>1</xdr:row>
      <xdr:rowOff>419100</xdr:rowOff>
    </xdr:to>
    <xdr:pic>
      <xdr:nvPicPr>
        <xdr:cNvPr id="3" name="Picture 2" descr="http://www.wdio.com/wdioimages/repositoryThumbs/2014-01/canadian-pacific-log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71450"/>
          <a:ext cx="5715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571500</xdr:colOff>
      <xdr:row>1</xdr:row>
      <xdr:rowOff>419100</xdr:rowOff>
    </xdr:to>
    <xdr:pic>
      <xdr:nvPicPr>
        <xdr:cNvPr id="2" name="Picture 2" descr="http://www.wdio.com/wdioimages/repositoryThumbs/2014-01/canadian-pacific-log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71450"/>
          <a:ext cx="5715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571500</xdr:colOff>
      <xdr:row>1</xdr:row>
      <xdr:rowOff>419100</xdr:rowOff>
    </xdr:to>
    <xdr:pic>
      <xdr:nvPicPr>
        <xdr:cNvPr id="2" name="Picture 2" descr="http://www.wdio.com/wdioimages/repositoryThumbs/2014-01/canadian-pacific-log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71450"/>
          <a:ext cx="5715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19050</xdr:rowOff>
    </xdr:from>
    <xdr:to>
      <xdr:col>0</xdr:col>
      <xdr:colOff>685800</xdr:colOff>
      <xdr:row>0</xdr:row>
      <xdr:rowOff>438150</xdr:rowOff>
    </xdr:to>
    <xdr:pic>
      <xdr:nvPicPr>
        <xdr:cNvPr id="2" name="Picture 1" descr="http://www.wdio.com/wdioimages/repositoryThumbs/2014-01/canadian-pacific-log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9050"/>
          <a:ext cx="5715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19050</xdr:rowOff>
    </xdr:from>
    <xdr:to>
      <xdr:col>0</xdr:col>
      <xdr:colOff>685800</xdr:colOff>
      <xdr:row>0</xdr:row>
      <xdr:rowOff>438150</xdr:rowOff>
    </xdr:to>
    <xdr:pic>
      <xdr:nvPicPr>
        <xdr:cNvPr id="3" name="Picture 2" descr="http://www.wdio.com/wdioimages/repositoryThumbs/2014-01/canadian-pacific-log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9050"/>
          <a:ext cx="5715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19050</xdr:rowOff>
    </xdr:from>
    <xdr:to>
      <xdr:col>0</xdr:col>
      <xdr:colOff>685800</xdr:colOff>
      <xdr:row>0</xdr:row>
      <xdr:rowOff>438150</xdr:rowOff>
    </xdr:to>
    <xdr:pic>
      <xdr:nvPicPr>
        <xdr:cNvPr id="3" name="Picture 2" descr="http://www.wdio.com/wdioimages/repositoryThumbs/2014-01/canadian-pacific-log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9050"/>
          <a:ext cx="5715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28575</xdr:rowOff>
    </xdr:from>
    <xdr:to>
      <xdr:col>0</xdr:col>
      <xdr:colOff>685800</xdr:colOff>
      <xdr:row>0</xdr:row>
      <xdr:rowOff>447675</xdr:rowOff>
    </xdr:to>
    <xdr:pic>
      <xdr:nvPicPr>
        <xdr:cNvPr id="3" name="Picture 2" descr="http://www.wdio.com/wdioimages/repositoryThumbs/2014-01/canadian-pacific-log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28575"/>
          <a:ext cx="5715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28575</xdr:rowOff>
    </xdr:from>
    <xdr:to>
      <xdr:col>0</xdr:col>
      <xdr:colOff>685800</xdr:colOff>
      <xdr:row>0</xdr:row>
      <xdr:rowOff>447675</xdr:rowOff>
    </xdr:to>
    <xdr:pic>
      <xdr:nvPicPr>
        <xdr:cNvPr id="3" name="Picture 2" descr="http://www.wdio.com/wdioimages/repositoryThumbs/2014-01/canadian-pacific-log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28575"/>
          <a:ext cx="5715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J77"/>
  <sheetViews>
    <sheetView tabSelected="1" workbookViewId="0">
      <selection activeCell="B3" sqref="B3"/>
    </sheetView>
  </sheetViews>
  <sheetFormatPr defaultColWidth="8.85546875" defaultRowHeight="12.75" outlineLevelCol="1" x14ac:dyDescent="0.2"/>
  <cols>
    <col min="1" max="1" width="2.7109375" style="1" bestFit="1" customWidth="1"/>
    <col min="2" max="2" width="32" style="141" bestFit="1" customWidth="1"/>
    <col min="3" max="9" width="7.5703125" style="141" customWidth="1" outlineLevel="1"/>
    <col min="10" max="10" width="7.5703125" style="3" customWidth="1" outlineLevel="1"/>
    <col min="11" max="14" width="7.5703125" style="141" customWidth="1" outlineLevel="1"/>
    <col min="15" max="15" width="2.42578125" style="141" customWidth="1"/>
    <col min="16" max="28" width="7.5703125" style="141" hidden="1" customWidth="1" outlineLevel="1"/>
    <col min="29" max="29" width="3.140625" style="141" customWidth="1" collapsed="1"/>
    <col min="30" max="42" width="7.5703125" style="141" hidden="1" customWidth="1" outlineLevel="1"/>
    <col min="43" max="43" width="3.28515625" style="141" customWidth="1" collapsed="1"/>
    <col min="44" max="57" width="7.5703125" style="141" hidden="1" customWidth="1" outlineLevel="1"/>
    <col min="58" max="58" width="11.5703125" style="141" customWidth="1" collapsed="1"/>
    <col min="59" max="62" width="11.5703125" style="141" customWidth="1"/>
    <col min="63" max="63" width="8.85546875" style="141"/>
    <col min="64" max="64" width="13.42578125" style="141" bestFit="1" customWidth="1"/>
    <col min="65" max="256" width="8.85546875" style="141"/>
    <col min="257" max="257" width="2.7109375" style="141" bestFit="1" customWidth="1"/>
    <col min="258" max="258" width="32" style="141" bestFit="1" customWidth="1"/>
    <col min="259" max="270" width="7.5703125" style="141" customWidth="1"/>
    <col min="271" max="271" width="2.42578125" style="141" customWidth="1"/>
    <col min="272" max="284" width="7.5703125" style="141" customWidth="1"/>
    <col min="285" max="285" width="3.140625" style="141" customWidth="1"/>
    <col min="286" max="298" width="7.5703125" style="141" customWidth="1"/>
    <col min="299" max="299" width="3.28515625" style="141" customWidth="1"/>
    <col min="300" max="313" width="7.5703125" style="141" customWidth="1"/>
    <col min="314" max="319" width="8.85546875" style="141"/>
    <col min="320" max="320" width="13.42578125" style="141" bestFit="1" customWidth="1"/>
    <col min="321" max="512" width="8.85546875" style="141"/>
    <col min="513" max="513" width="2.7109375" style="141" bestFit="1" customWidth="1"/>
    <col min="514" max="514" width="32" style="141" bestFit="1" customWidth="1"/>
    <col min="515" max="526" width="7.5703125" style="141" customWidth="1"/>
    <col min="527" max="527" width="2.42578125" style="141" customWidth="1"/>
    <col min="528" max="540" width="7.5703125" style="141" customWidth="1"/>
    <col min="541" max="541" width="3.140625" style="141" customWidth="1"/>
    <col min="542" max="554" width="7.5703125" style="141" customWidth="1"/>
    <col min="555" max="555" width="3.28515625" style="141" customWidth="1"/>
    <col min="556" max="569" width="7.5703125" style="141" customWidth="1"/>
    <col min="570" max="575" width="8.85546875" style="141"/>
    <col min="576" max="576" width="13.42578125" style="141" bestFit="1" customWidth="1"/>
    <col min="577" max="768" width="8.85546875" style="141"/>
    <col min="769" max="769" width="2.7109375" style="141" bestFit="1" customWidth="1"/>
    <col min="770" max="770" width="32" style="141" bestFit="1" customWidth="1"/>
    <col min="771" max="782" width="7.5703125" style="141" customWidth="1"/>
    <col min="783" max="783" width="2.42578125" style="141" customWidth="1"/>
    <col min="784" max="796" width="7.5703125" style="141" customWidth="1"/>
    <col min="797" max="797" width="3.140625" style="141" customWidth="1"/>
    <col min="798" max="810" width="7.5703125" style="141" customWidth="1"/>
    <col min="811" max="811" width="3.28515625" style="141" customWidth="1"/>
    <col min="812" max="825" width="7.5703125" style="141" customWidth="1"/>
    <col min="826" max="831" width="8.85546875" style="141"/>
    <col min="832" max="832" width="13.42578125" style="141" bestFit="1" customWidth="1"/>
    <col min="833" max="1024" width="8.85546875" style="141"/>
    <col min="1025" max="1025" width="2.7109375" style="141" bestFit="1" customWidth="1"/>
    <col min="1026" max="1026" width="32" style="141" bestFit="1" customWidth="1"/>
    <col min="1027" max="1038" width="7.5703125" style="141" customWidth="1"/>
    <col min="1039" max="1039" width="2.42578125" style="141" customWidth="1"/>
    <col min="1040" max="1052" width="7.5703125" style="141" customWidth="1"/>
    <col min="1053" max="1053" width="3.140625" style="141" customWidth="1"/>
    <col min="1054" max="1066" width="7.5703125" style="141" customWidth="1"/>
    <col min="1067" max="1067" width="3.28515625" style="141" customWidth="1"/>
    <col min="1068" max="1081" width="7.5703125" style="141" customWidth="1"/>
    <col min="1082" max="1087" width="8.85546875" style="141"/>
    <col min="1088" max="1088" width="13.42578125" style="141" bestFit="1" customWidth="1"/>
    <col min="1089" max="1280" width="8.85546875" style="141"/>
    <col min="1281" max="1281" width="2.7109375" style="141" bestFit="1" customWidth="1"/>
    <col min="1282" max="1282" width="32" style="141" bestFit="1" customWidth="1"/>
    <col min="1283" max="1294" width="7.5703125" style="141" customWidth="1"/>
    <col min="1295" max="1295" width="2.42578125" style="141" customWidth="1"/>
    <col min="1296" max="1308" width="7.5703125" style="141" customWidth="1"/>
    <col min="1309" max="1309" width="3.140625" style="141" customWidth="1"/>
    <col min="1310" max="1322" width="7.5703125" style="141" customWidth="1"/>
    <col min="1323" max="1323" width="3.28515625" style="141" customWidth="1"/>
    <col min="1324" max="1337" width="7.5703125" style="141" customWidth="1"/>
    <col min="1338" max="1343" width="8.85546875" style="141"/>
    <col min="1344" max="1344" width="13.42578125" style="141" bestFit="1" customWidth="1"/>
    <col min="1345" max="1536" width="8.85546875" style="141"/>
    <col min="1537" max="1537" width="2.7109375" style="141" bestFit="1" customWidth="1"/>
    <col min="1538" max="1538" width="32" style="141" bestFit="1" customWidth="1"/>
    <col min="1539" max="1550" width="7.5703125" style="141" customWidth="1"/>
    <col min="1551" max="1551" width="2.42578125" style="141" customWidth="1"/>
    <col min="1552" max="1564" width="7.5703125" style="141" customWidth="1"/>
    <col min="1565" max="1565" width="3.140625" style="141" customWidth="1"/>
    <col min="1566" max="1578" width="7.5703125" style="141" customWidth="1"/>
    <col min="1579" max="1579" width="3.28515625" style="141" customWidth="1"/>
    <col min="1580" max="1593" width="7.5703125" style="141" customWidth="1"/>
    <col min="1594" max="1599" width="8.85546875" style="141"/>
    <col min="1600" max="1600" width="13.42578125" style="141" bestFit="1" customWidth="1"/>
    <col min="1601" max="1792" width="8.85546875" style="141"/>
    <col min="1793" max="1793" width="2.7109375" style="141" bestFit="1" customWidth="1"/>
    <col min="1794" max="1794" width="32" style="141" bestFit="1" customWidth="1"/>
    <col min="1795" max="1806" width="7.5703125" style="141" customWidth="1"/>
    <col min="1807" max="1807" width="2.42578125" style="141" customWidth="1"/>
    <col min="1808" max="1820" width="7.5703125" style="141" customWidth="1"/>
    <col min="1821" max="1821" width="3.140625" style="141" customWidth="1"/>
    <col min="1822" max="1834" width="7.5703125" style="141" customWidth="1"/>
    <col min="1835" max="1835" width="3.28515625" style="141" customWidth="1"/>
    <col min="1836" max="1849" width="7.5703125" style="141" customWidth="1"/>
    <col min="1850" max="1855" width="8.85546875" style="141"/>
    <col min="1856" max="1856" width="13.42578125" style="141" bestFit="1" customWidth="1"/>
    <col min="1857" max="2048" width="8.85546875" style="141"/>
    <col min="2049" max="2049" width="2.7109375" style="141" bestFit="1" customWidth="1"/>
    <col min="2050" max="2050" width="32" style="141" bestFit="1" customWidth="1"/>
    <col min="2051" max="2062" width="7.5703125" style="141" customWidth="1"/>
    <col min="2063" max="2063" width="2.42578125" style="141" customWidth="1"/>
    <col min="2064" max="2076" width="7.5703125" style="141" customWidth="1"/>
    <col min="2077" max="2077" width="3.140625" style="141" customWidth="1"/>
    <col min="2078" max="2090" width="7.5703125" style="141" customWidth="1"/>
    <col min="2091" max="2091" width="3.28515625" style="141" customWidth="1"/>
    <col min="2092" max="2105" width="7.5703125" style="141" customWidth="1"/>
    <col min="2106" max="2111" width="8.85546875" style="141"/>
    <col min="2112" max="2112" width="13.42578125" style="141" bestFit="1" customWidth="1"/>
    <col min="2113" max="2304" width="8.85546875" style="141"/>
    <col min="2305" max="2305" width="2.7109375" style="141" bestFit="1" customWidth="1"/>
    <col min="2306" max="2306" width="32" style="141" bestFit="1" customWidth="1"/>
    <col min="2307" max="2318" width="7.5703125" style="141" customWidth="1"/>
    <col min="2319" max="2319" width="2.42578125" style="141" customWidth="1"/>
    <col min="2320" max="2332" width="7.5703125" style="141" customWidth="1"/>
    <col min="2333" max="2333" width="3.140625" style="141" customWidth="1"/>
    <col min="2334" max="2346" width="7.5703125" style="141" customWidth="1"/>
    <col min="2347" max="2347" width="3.28515625" style="141" customWidth="1"/>
    <col min="2348" max="2361" width="7.5703125" style="141" customWidth="1"/>
    <col min="2362" max="2367" width="8.85546875" style="141"/>
    <col min="2368" max="2368" width="13.42578125" style="141" bestFit="1" customWidth="1"/>
    <col min="2369" max="2560" width="8.85546875" style="141"/>
    <col min="2561" max="2561" width="2.7109375" style="141" bestFit="1" customWidth="1"/>
    <col min="2562" max="2562" width="32" style="141" bestFit="1" customWidth="1"/>
    <col min="2563" max="2574" width="7.5703125" style="141" customWidth="1"/>
    <col min="2575" max="2575" width="2.42578125" style="141" customWidth="1"/>
    <col min="2576" max="2588" width="7.5703125" style="141" customWidth="1"/>
    <col min="2589" max="2589" width="3.140625" style="141" customWidth="1"/>
    <col min="2590" max="2602" width="7.5703125" style="141" customWidth="1"/>
    <col min="2603" max="2603" width="3.28515625" style="141" customWidth="1"/>
    <col min="2604" max="2617" width="7.5703125" style="141" customWidth="1"/>
    <col min="2618" max="2623" width="8.85546875" style="141"/>
    <col min="2624" max="2624" width="13.42578125" style="141" bestFit="1" customWidth="1"/>
    <col min="2625" max="2816" width="8.85546875" style="141"/>
    <col min="2817" max="2817" width="2.7109375" style="141" bestFit="1" customWidth="1"/>
    <col min="2818" max="2818" width="32" style="141" bestFit="1" customWidth="1"/>
    <col min="2819" max="2830" width="7.5703125" style="141" customWidth="1"/>
    <col min="2831" max="2831" width="2.42578125" style="141" customWidth="1"/>
    <col min="2832" max="2844" width="7.5703125" style="141" customWidth="1"/>
    <col min="2845" max="2845" width="3.140625" style="141" customWidth="1"/>
    <col min="2846" max="2858" width="7.5703125" style="141" customWidth="1"/>
    <col min="2859" max="2859" width="3.28515625" style="141" customWidth="1"/>
    <col min="2860" max="2873" width="7.5703125" style="141" customWidth="1"/>
    <col min="2874" max="2879" width="8.85546875" style="141"/>
    <col min="2880" max="2880" width="13.42578125" style="141" bestFit="1" customWidth="1"/>
    <col min="2881" max="3072" width="8.85546875" style="141"/>
    <col min="3073" max="3073" width="2.7109375" style="141" bestFit="1" customWidth="1"/>
    <col min="3074" max="3074" width="32" style="141" bestFit="1" customWidth="1"/>
    <col min="3075" max="3086" width="7.5703125" style="141" customWidth="1"/>
    <col min="3087" max="3087" width="2.42578125" style="141" customWidth="1"/>
    <col min="3088" max="3100" width="7.5703125" style="141" customWidth="1"/>
    <col min="3101" max="3101" width="3.140625" style="141" customWidth="1"/>
    <col min="3102" max="3114" width="7.5703125" style="141" customWidth="1"/>
    <col min="3115" max="3115" width="3.28515625" style="141" customWidth="1"/>
    <col min="3116" max="3129" width="7.5703125" style="141" customWidth="1"/>
    <col min="3130" max="3135" width="8.85546875" style="141"/>
    <col min="3136" max="3136" width="13.42578125" style="141" bestFit="1" customWidth="1"/>
    <col min="3137" max="3328" width="8.85546875" style="141"/>
    <col min="3329" max="3329" width="2.7109375" style="141" bestFit="1" customWidth="1"/>
    <col min="3330" max="3330" width="32" style="141" bestFit="1" customWidth="1"/>
    <col min="3331" max="3342" width="7.5703125" style="141" customWidth="1"/>
    <col min="3343" max="3343" width="2.42578125" style="141" customWidth="1"/>
    <col min="3344" max="3356" width="7.5703125" style="141" customWidth="1"/>
    <col min="3357" max="3357" width="3.140625" style="141" customWidth="1"/>
    <col min="3358" max="3370" width="7.5703125" style="141" customWidth="1"/>
    <col min="3371" max="3371" width="3.28515625" style="141" customWidth="1"/>
    <col min="3372" max="3385" width="7.5703125" style="141" customWidth="1"/>
    <col min="3386" max="3391" width="8.85546875" style="141"/>
    <col min="3392" max="3392" width="13.42578125" style="141" bestFit="1" customWidth="1"/>
    <col min="3393" max="3584" width="8.85546875" style="141"/>
    <col min="3585" max="3585" width="2.7109375" style="141" bestFit="1" customWidth="1"/>
    <col min="3586" max="3586" width="32" style="141" bestFit="1" customWidth="1"/>
    <col min="3587" max="3598" width="7.5703125" style="141" customWidth="1"/>
    <col min="3599" max="3599" width="2.42578125" style="141" customWidth="1"/>
    <col min="3600" max="3612" width="7.5703125" style="141" customWidth="1"/>
    <col min="3613" max="3613" width="3.140625" style="141" customWidth="1"/>
    <col min="3614" max="3626" width="7.5703125" style="141" customWidth="1"/>
    <col min="3627" max="3627" width="3.28515625" style="141" customWidth="1"/>
    <col min="3628" max="3641" width="7.5703125" style="141" customWidth="1"/>
    <col min="3642" max="3647" width="8.85546875" style="141"/>
    <col min="3648" max="3648" width="13.42578125" style="141" bestFit="1" customWidth="1"/>
    <col min="3649" max="3840" width="8.85546875" style="141"/>
    <col min="3841" max="3841" width="2.7109375" style="141" bestFit="1" customWidth="1"/>
    <col min="3842" max="3842" width="32" style="141" bestFit="1" customWidth="1"/>
    <col min="3843" max="3854" width="7.5703125" style="141" customWidth="1"/>
    <col min="3855" max="3855" width="2.42578125" style="141" customWidth="1"/>
    <col min="3856" max="3868" width="7.5703125" style="141" customWidth="1"/>
    <col min="3869" max="3869" width="3.140625" style="141" customWidth="1"/>
    <col min="3870" max="3882" width="7.5703125" style="141" customWidth="1"/>
    <col min="3883" max="3883" width="3.28515625" style="141" customWidth="1"/>
    <col min="3884" max="3897" width="7.5703125" style="141" customWidth="1"/>
    <col min="3898" max="3903" width="8.85546875" style="141"/>
    <col min="3904" max="3904" width="13.42578125" style="141" bestFit="1" customWidth="1"/>
    <col min="3905" max="4096" width="8.85546875" style="141"/>
    <col min="4097" max="4097" width="2.7109375" style="141" bestFit="1" customWidth="1"/>
    <col min="4098" max="4098" width="32" style="141" bestFit="1" customWidth="1"/>
    <col min="4099" max="4110" width="7.5703125" style="141" customWidth="1"/>
    <col min="4111" max="4111" width="2.42578125" style="141" customWidth="1"/>
    <col min="4112" max="4124" width="7.5703125" style="141" customWidth="1"/>
    <col min="4125" max="4125" width="3.140625" style="141" customWidth="1"/>
    <col min="4126" max="4138" width="7.5703125" style="141" customWidth="1"/>
    <col min="4139" max="4139" width="3.28515625" style="141" customWidth="1"/>
    <col min="4140" max="4153" width="7.5703125" style="141" customWidth="1"/>
    <col min="4154" max="4159" width="8.85546875" style="141"/>
    <col min="4160" max="4160" width="13.42578125" style="141" bestFit="1" customWidth="1"/>
    <col min="4161" max="4352" width="8.85546875" style="141"/>
    <col min="4353" max="4353" width="2.7109375" style="141" bestFit="1" customWidth="1"/>
    <col min="4354" max="4354" width="32" style="141" bestFit="1" customWidth="1"/>
    <col min="4355" max="4366" width="7.5703125" style="141" customWidth="1"/>
    <col min="4367" max="4367" width="2.42578125" style="141" customWidth="1"/>
    <col min="4368" max="4380" width="7.5703125" style="141" customWidth="1"/>
    <col min="4381" max="4381" width="3.140625" style="141" customWidth="1"/>
    <col min="4382" max="4394" width="7.5703125" style="141" customWidth="1"/>
    <col min="4395" max="4395" width="3.28515625" style="141" customWidth="1"/>
    <col min="4396" max="4409" width="7.5703125" style="141" customWidth="1"/>
    <col min="4410" max="4415" width="8.85546875" style="141"/>
    <col min="4416" max="4416" width="13.42578125" style="141" bestFit="1" customWidth="1"/>
    <col min="4417" max="4608" width="8.85546875" style="141"/>
    <col min="4609" max="4609" width="2.7109375" style="141" bestFit="1" customWidth="1"/>
    <col min="4610" max="4610" width="32" style="141" bestFit="1" customWidth="1"/>
    <col min="4611" max="4622" width="7.5703125" style="141" customWidth="1"/>
    <col min="4623" max="4623" width="2.42578125" style="141" customWidth="1"/>
    <col min="4624" max="4636" width="7.5703125" style="141" customWidth="1"/>
    <col min="4637" max="4637" width="3.140625" style="141" customWidth="1"/>
    <col min="4638" max="4650" width="7.5703125" style="141" customWidth="1"/>
    <col min="4651" max="4651" width="3.28515625" style="141" customWidth="1"/>
    <col min="4652" max="4665" width="7.5703125" style="141" customWidth="1"/>
    <col min="4666" max="4671" width="8.85546875" style="141"/>
    <col min="4672" max="4672" width="13.42578125" style="141" bestFit="1" customWidth="1"/>
    <col min="4673" max="4864" width="8.85546875" style="141"/>
    <col min="4865" max="4865" width="2.7109375" style="141" bestFit="1" customWidth="1"/>
    <col min="4866" max="4866" width="32" style="141" bestFit="1" customWidth="1"/>
    <col min="4867" max="4878" width="7.5703125" style="141" customWidth="1"/>
    <col min="4879" max="4879" width="2.42578125" style="141" customWidth="1"/>
    <col min="4880" max="4892" width="7.5703125" style="141" customWidth="1"/>
    <col min="4893" max="4893" width="3.140625" style="141" customWidth="1"/>
    <col min="4894" max="4906" width="7.5703125" style="141" customWidth="1"/>
    <col min="4907" max="4907" width="3.28515625" style="141" customWidth="1"/>
    <col min="4908" max="4921" width="7.5703125" style="141" customWidth="1"/>
    <col min="4922" max="4927" width="8.85546875" style="141"/>
    <col min="4928" max="4928" width="13.42578125" style="141" bestFit="1" customWidth="1"/>
    <col min="4929" max="5120" width="8.85546875" style="141"/>
    <col min="5121" max="5121" width="2.7109375" style="141" bestFit="1" customWidth="1"/>
    <col min="5122" max="5122" width="32" style="141" bestFit="1" customWidth="1"/>
    <col min="5123" max="5134" width="7.5703125" style="141" customWidth="1"/>
    <col min="5135" max="5135" width="2.42578125" style="141" customWidth="1"/>
    <col min="5136" max="5148" width="7.5703125" style="141" customWidth="1"/>
    <col min="5149" max="5149" width="3.140625" style="141" customWidth="1"/>
    <col min="5150" max="5162" width="7.5703125" style="141" customWidth="1"/>
    <col min="5163" max="5163" width="3.28515625" style="141" customWidth="1"/>
    <col min="5164" max="5177" width="7.5703125" style="141" customWidth="1"/>
    <col min="5178" max="5183" width="8.85546875" style="141"/>
    <col min="5184" max="5184" width="13.42578125" style="141" bestFit="1" customWidth="1"/>
    <col min="5185" max="5376" width="8.85546875" style="141"/>
    <col min="5377" max="5377" width="2.7109375" style="141" bestFit="1" customWidth="1"/>
    <col min="5378" max="5378" width="32" style="141" bestFit="1" customWidth="1"/>
    <col min="5379" max="5390" width="7.5703125" style="141" customWidth="1"/>
    <col min="5391" max="5391" width="2.42578125" style="141" customWidth="1"/>
    <col min="5392" max="5404" width="7.5703125" style="141" customWidth="1"/>
    <col min="5405" max="5405" width="3.140625" style="141" customWidth="1"/>
    <col min="5406" max="5418" width="7.5703125" style="141" customWidth="1"/>
    <col min="5419" max="5419" width="3.28515625" style="141" customWidth="1"/>
    <col min="5420" max="5433" width="7.5703125" style="141" customWidth="1"/>
    <col min="5434" max="5439" width="8.85546875" style="141"/>
    <col min="5440" max="5440" width="13.42578125" style="141" bestFit="1" customWidth="1"/>
    <col min="5441" max="5632" width="8.85546875" style="141"/>
    <col min="5633" max="5633" width="2.7109375" style="141" bestFit="1" customWidth="1"/>
    <col min="5634" max="5634" width="32" style="141" bestFit="1" customWidth="1"/>
    <col min="5635" max="5646" width="7.5703125" style="141" customWidth="1"/>
    <col min="5647" max="5647" width="2.42578125" style="141" customWidth="1"/>
    <col min="5648" max="5660" width="7.5703125" style="141" customWidth="1"/>
    <col min="5661" max="5661" width="3.140625" style="141" customWidth="1"/>
    <col min="5662" max="5674" width="7.5703125" style="141" customWidth="1"/>
    <col min="5675" max="5675" width="3.28515625" style="141" customWidth="1"/>
    <col min="5676" max="5689" width="7.5703125" style="141" customWidth="1"/>
    <col min="5690" max="5695" width="8.85546875" style="141"/>
    <col min="5696" max="5696" width="13.42578125" style="141" bestFit="1" customWidth="1"/>
    <col min="5697" max="5888" width="8.85546875" style="141"/>
    <col min="5889" max="5889" width="2.7109375" style="141" bestFit="1" customWidth="1"/>
    <col min="5890" max="5890" width="32" style="141" bestFit="1" customWidth="1"/>
    <col min="5891" max="5902" width="7.5703125" style="141" customWidth="1"/>
    <col min="5903" max="5903" width="2.42578125" style="141" customWidth="1"/>
    <col min="5904" max="5916" width="7.5703125" style="141" customWidth="1"/>
    <col min="5917" max="5917" width="3.140625" style="141" customWidth="1"/>
    <col min="5918" max="5930" width="7.5703125" style="141" customWidth="1"/>
    <col min="5931" max="5931" width="3.28515625" style="141" customWidth="1"/>
    <col min="5932" max="5945" width="7.5703125" style="141" customWidth="1"/>
    <col min="5946" max="5951" width="8.85546875" style="141"/>
    <col min="5952" max="5952" width="13.42578125" style="141" bestFit="1" customWidth="1"/>
    <col min="5953" max="6144" width="8.85546875" style="141"/>
    <col min="6145" max="6145" width="2.7109375" style="141" bestFit="1" customWidth="1"/>
    <col min="6146" max="6146" width="32" style="141" bestFit="1" customWidth="1"/>
    <col min="6147" max="6158" width="7.5703125" style="141" customWidth="1"/>
    <col min="6159" max="6159" width="2.42578125" style="141" customWidth="1"/>
    <col min="6160" max="6172" width="7.5703125" style="141" customWidth="1"/>
    <col min="6173" max="6173" width="3.140625" style="141" customWidth="1"/>
    <col min="6174" max="6186" width="7.5703125" style="141" customWidth="1"/>
    <col min="6187" max="6187" width="3.28515625" style="141" customWidth="1"/>
    <col min="6188" max="6201" width="7.5703125" style="141" customWidth="1"/>
    <col min="6202" max="6207" width="8.85546875" style="141"/>
    <col min="6208" max="6208" width="13.42578125" style="141" bestFit="1" customWidth="1"/>
    <col min="6209" max="6400" width="8.85546875" style="141"/>
    <col min="6401" max="6401" width="2.7109375" style="141" bestFit="1" customWidth="1"/>
    <col min="6402" max="6402" width="32" style="141" bestFit="1" customWidth="1"/>
    <col min="6403" max="6414" width="7.5703125" style="141" customWidth="1"/>
    <col min="6415" max="6415" width="2.42578125" style="141" customWidth="1"/>
    <col min="6416" max="6428" width="7.5703125" style="141" customWidth="1"/>
    <col min="6429" max="6429" width="3.140625" style="141" customWidth="1"/>
    <col min="6430" max="6442" width="7.5703125" style="141" customWidth="1"/>
    <col min="6443" max="6443" width="3.28515625" style="141" customWidth="1"/>
    <col min="6444" max="6457" width="7.5703125" style="141" customWidth="1"/>
    <col min="6458" max="6463" width="8.85546875" style="141"/>
    <col min="6464" max="6464" width="13.42578125" style="141" bestFit="1" customWidth="1"/>
    <col min="6465" max="6656" width="8.85546875" style="141"/>
    <col min="6657" max="6657" width="2.7109375" style="141" bestFit="1" customWidth="1"/>
    <col min="6658" max="6658" width="32" style="141" bestFit="1" customWidth="1"/>
    <col min="6659" max="6670" width="7.5703125" style="141" customWidth="1"/>
    <col min="6671" max="6671" width="2.42578125" style="141" customWidth="1"/>
    <col min="6672" max="6684" width="7.5703125" style="141" customWidth="1"/>
    <col min="6685" max="6685" width="3.140625" style="141" customWidth="1"/>
    <col min="6686" max="6698" width="7.5703125" style="141" customWidth="1"/>
    <col min="6699" max="6699" width="3.28515625" style="141" customWidth="1"/>
    <col min="6700" max="6713" width="7.5703125" style="141" customWidth="1"/>
    <col min="6714" max="6719" width="8.85546875" style="141"/>
    <col min="6720" max="6720" width="13.42578125" style="141" bestFit="1" customWidth="1"/>
    <col min="6721" max="6912" width="8.85546875" style="141"/>
    <col min="6913" max="6913" width="2.7109375" style="141" bestFit="1" customWidth="1"/>
    <col min="6914" max="6914" width="32" style="141" bestFit="1" customWidth="1"/>
    <col min="6915" max="6926" width="7.5703125" style="141" customWidth="1"/>
    <col min="6927" max="6927" width="2.42578125" style="141" customWidth="1"/>
    <col min="6928" max="6940" width="7.5703125" style="141" customWidth="1"/>
    <col min="6941" max="6941" width="3.140625" style="141" customWidth="1"/>
    <col min="6942" max="6954" width="7.5703125" style="141" customWidth="1"/>
    <col min="6955" max="6955" width="3.28515625" style="141" customWidth="1"/>
    <col min="6956" max="6969" width="7.5703125" style="141" customWidth="1"/>
    <col min="6970" max="6975" width="8.85546875" style="141"/>
    <col min="6976" max="6976" width="13.42578125" style="141" bestFit="1" customWidth="1"/>
    <col min="6977" max="7168" width="8.85546875" style="141"/>
    <col min="7169" max="7169" width="2.7109375" style="141" bestFit="1" customWidth="1"/>
    <col min="7170" max="7170" width="32" style="141" bestFit="1" customWidth="1"/>
    <col min="7171" max="7182" width="7.5703125" style="141" customWidth="1"/>
    <col min="7183" max="7183" width="2.42578125" style="141" customWidth="1"/>
    <col min="7184" max="7196" width="7.5703125" style="141" customWidth="1"/>
    <col min="7197" max="7197" width="3.140625" style="141" customWidth="1"/>
    <col min="7198" max="7210" width="7.5703125" style="141" customWidth="1"/>
    <col min="7211" max="7211" width="3.28515625" style="141" customWidth="1"/>
    <col min="7212" max="7225" width="7.5703125" style="141" customWidth="1"/>
    <col min="7226" max="7231" width="8.85546875" style="141"/>
    <col min="7232" max="7232" width="13.42578125" style="141" bestFit="1" customWidth="1"/>
    <col min="7233" max="7424" width="8.85546875" style="141"/>
    <col min="7425" max="7425" width="2.7109375" style="141" bestFit="1" customWidth="1"/>
    <col min="7426" max="7426" width="32" style="141" bestFit="1" customWidth="1"/>
    <col min="7427" max="7438" width="7.5703125" style="141" customWidth="1"/>
    <col min="7439" max="7439" width="2.42578125" style="141" customWidth="1"/>
    <col min="7440" max="7452" width="7.5703125" style="141" customWidth="1"/>
    <col min="7453" max="7453" width="3.140625" style="141" customWidth="1"/>
    <col min="7454" max="7466" width="7.5703125" style="141" customWidth="1"/>
    <col min="7467" max="7467" width="3.28515625" style="141" customWidth="1"/>
    <col min="7468" max="7481" width="7.5703125" style="141" customWidth="1"/>
    <col min="7482" max="7487" width="8.85546875" style="141"/>
    <col min="7488" max="7488" width="13.42578125" style="141" bestFit="1" customWidth="1"/>
    <col min="7489" max="7680" width="8.85546875" style="141"/>
    <col min="7681" max="7681" width="2.7109375" style="141" bestFit="1" customWidth="1"/>
    <col min="7682" max="7682" width="32" style="141" bestFit="1" customWidth="1"/>
    <col min="7683" max="7694" width="7.5703125" style="141" customWidth="1"/>
    <col min="7695" max="7695" width="2.42578125" style="141" customWidth="1"/>
    <col min="7696" max="7708" width="7.5703125" style="141" customWidth="1"/>
    <col min="7709" max="7709" width="3.140625" style="141" customWidth="1"/>
    <col min="7710" max="7722" width="7.5703125" style="141" customWidth="1"/>
    <col min="7723" max="7723" width="3.28515625" style="141" customWidth="1"/>
    <col min="7724" max="7737" width="7.5703125" style="141" customWidth="1"/>
    <col min="7738" max="7743" width="8.85546875" style="141"/>
    <col min="7744" max="7744" width="13.42578125" style="141" bestFit="1" customWidth="1"/>
    <col min="7745" max="7936" width="8.85546875" style="141"/>
    <col min="7937" max="7937" width="2.7109375" style="141" bestFit="1" customWidth="1"/>
    <col min="7938" max="7938" width="32" style="141" bestFit="1" customWidth="1"/>
    <col min="7939" max="7950" width="7.5703125" style="141" customWidth="1"/>
    <col min="7951" max="7951" width="2.42578125" style="141" customWidth="1"/>
    <col min="7952" max="7964" width="7.5703125" style="141" customWidth="1"/>
    <col min="7965" max="7965" width="3.140625" style="141" customWidth="1"/>
    <col min="7966" max="7978" width="7.5703125" style="141" customWidth="1"/>
    <col min="7979" max="7979" width="3.28515625" style="141" customWidth="1"/>
    <col min="7980" max="7993" width="7.5703125" style="141" customWidth="1"/>
    <col min="7994" max="7999" width="8.85546875" style="141"/>
    <col min="8000" max="8000" width="13.42578125" style="141" bestFit="1" customWidth="1"/>
    <col min="8001" max="8192" width="8.85546875" style="141"/>
    <col min="8193" max="8193" width="2.7109375" style="141" bestFit="1" customWidth="1"/>
    <col min="8194" max="8194" width="32" style="141" bestFit="1" customWidth="1"/>
    <col min="8195" max="8206" width="7.5703125" style="141" customWidth="1"/>
    <col min="8207" max="8207" width="2.42578125" style="141" customWidth="1"/>
    <col min="8208" max="8220" width="7.5703125" style="141" customWidth="1"/>
    <col min="8221" max="8221" width="3.140625" style="141" customWidth="1"/>
    <col min="8222" max="8234" width="7.5703125" style="141" customWidth="1"/>
    <col min="8235" max="8235" width="3.28515625" style="141" customWidth="1"/>
    <col min="8236" max="8249" width="7.5703125" style="141" customWidth="1"/>
    <col min="8250" max="8255" width="8.85546875" style="141"/>
    <col min="8256" max="8256" width="13.42578125" style="141" bestFit="1" customWidth="1"/>
    <col min="8257" max="8448" width="8.85546875" style="141"/>
    <col min="8449" max="8449" width="2.7109375" style="141" bestFit="1" customWidth="1"/>
    <col min="8450" max="8450" width="32" style="141" bestFit="1" customWidth="1"/>
    <col min="8451" max="8462" width="7.5703125" style="141" customWidth="1"/>
    <col min="8463" max="8463" width="2.42578125" style="141" customWidth="1"/>
    <col min="8464" max="8476" width="7.5703125" style="141" customWidth="1"/>
    <col min="8477" max="8477" width="3.140625" style="141" customWidth="1"/>
    <col min="8478" max="8490" width="7.5703125" style="141" customWidth="1"/>
    <col min="8491" max="8491" width="3.28515625" style="141" customWidth="1"/>
    <col min="8492" max="8505" width="7.5703125" style="141" customWidth="1"/>
    <col min="8506" max="8511" width="8.85546875" style="141"/>
    <col min="8512" max="8512" width="13.42578125" style="141" bestFit="1" customWidth="1"/>
    <col min="8513" max="8704" width="8.85546875" style="141"/>
    <col min="8705" max="8705" width="2.7109375" style="141" bestFit="1" customWidth="1"/>
    <col min="8706" max="8706" width="32" style="141" bestFit="1" customWidth="1"/>
    <col min="8707" max="8718" width="7.5703125" style="141" customWidth="1"/>
    <col min="8719" max="8719" width="2.42578125" style="141" customWidth="1"/>
    <col min="8720" max="8732" width="7.5703125" style="141" customWidth="1"/>
    <col min="8733" max="8733" width="3.140625" style="141" customWidth="1"/>
    <col min="8734" max="8746" width="7.5703125" style="141" customWidth="1"/>
    <col min="8747" max="8747" width="3.28515625" style="141" customWidth="1"/>
    <col min="8748" max="8761" width="7.5703125" style="141" customWidth="1"/>
    <col min="8762" max="8767" width="8.85546875" style="141"/>
    <col min="8768" max="8768" width="13.42578125" style="141" bestFit="1" customWidth="1"/>
    <col min="8769" max="8960" width="8.85546875" style="141"/>
    <col min="8961" max="8961" width="2.7109375" style="141" bestFit="1" customWidth="1"/>
    <col min="8962" max="8962" width="32" style="141" bestFit="1" customWidth="1"/>
    <col min="8963" max="8974" width="7.5703125" style="141" customWidth="1"/>
    <col min="8975" max="8975" width="2.42578125" style="141" customWidth="1"/>
    <col min="8976" max="8988" width="7.5703125" style="141" customWidth="1"/>
    <col min="8989" max="8989" width="3.140625" style="141" customWidth="1"/>
    <col min="8990" max="9002" width="7.5703125" style="141" customWidth="1"/>
    <col min="9003" max="9003" width="3.28515625" style="141" customWidth="1"/>
    <col min="9004" max="9017" width="7.5703125" style="141" customWidth="1"/>
    <col min="9018" max="9023" width="8.85546875" style="141"/>
    <col min="9024" max="9024" width="13.42578125" style="141" bestFit="1" customWidth="1"/>
    <col min="9025" max="9216" width="8.85546875" style="141"/>
    <col min="9217" max="9217" width="2.7109375" style="141" bestFit="1" customWidth="1"/>
    <col min="9218" max="9218" width="32" style="141" bestFit="1" customWidth="1"/>
    <col min="9219" max="9230" width="7.5703125" style="141" customWidth="1"/>
    <col min="9231" max="9231" width="2.42578125" style="141" customWidth="1"/>
    <col min="9232" max="9244" width="7.5703125" style="141" customWidth="1"/>
    <col min="9245" max="9245" width="3.140625" style="141" customWidth="1"/>
    <col min="9246" max="9258" width="7.5703125" style="141" customWidth="1"/>
    <col min="9259" max="9259" width="3.28515625" style="141" customWidth="1"/>
    <col min="9260" max="9273" width="7.5703125" style="141" customWidth="1"/>
    <col min="9274" max="9279" width="8.85546875" style="141"/>
    <col min="9280" max="9280" width="13.42578125" style="141" bestFit="1" customWidth="1"/>
    <col min="9281" max="9472" width="8.85546875" style="141"/>
    <col min="9473" max="9473" width="2.7109375" style="141" bestFit="1" customWidth="1"/>
    <col min="9474" max="9474" width="32" style="141" bestFit="1" customWidth="1"/>
    <col min="9475" max="9486" width="7.5703125" style="141" customWidth="1"/>
    <col min="9487" max="9487" width="2.42578125" style="141" customWidth="1"/>
    <col min="9488" max="9500" width="7.5703125" style="141" customWidth="1"/>
    <col min="9501" max="9501" width="3.140625" style="141" customWidth="1"/>
    <col min="9502" max="9514" width="7.5703125" style="141" customWidth="1"/>
    <col min="9515" max="9515" width="3.28515625" style="141" customWidth="1"/>
    <col min="9516" max="9529" width="7.5703125" style="141" customWidth="1"/>
    <col min="9530" max="9535" width="8.85546875" style="141"/>
    <col min="9536" max="9536" width="13.42578125" style="141" bestFit="1" customWidth="1"/>
    <col min="9537" max="9728" width="8.85546875" style="141"/>
    <col min="9729" max="9729" width="2.7109375" style="141" bestFit="1" customWidth="1"/>
    <col min="9730" max="9730" width="32" style="141" bestFit="1" customWidth="1"/>
    <col min="9731" max="9742" width="7.5703125" style="141" customWidth="1"/>
    <col min="9743" max="9743" width="2.42578125" style="141" customWidth="1"/>
    <col min="9744" max="9756" width="7.5703125" style="141" customWidth="1"/>
    <col min="9757" max="9757" width="3.140625" style="141" customWidth="1"/>
    <col min="9758" max="9770" width="7.5703125" style="141" customWidth="1"/>
    <col min="9771" max="9771" width="3.28515625" style="141" customWidth="1"/>
    <col min="9772" max="9785" width="7.5703125" style="141" customWidth="1"/>
    <col min="9786" max="9791" width="8.85546875" style="141"/>
    <col min="9792" max="9792" width="13.42578125" style="141" bestFit="1" customWidth="1"/>
    <col min="9793" max="9984" width="8.85546875" style="141"/>
    <col min="9985" max="9985" width="2.7109375" style="141" bestFit="1" customWidth="1"/>
    <col min="9986" max="9986" width="32" style="141" bestFit="1" customWidth="1"/>
    <col min="9987" max="9998" width="7.5703125" style="141" customWidth="1"/>
    <col min="9999" max="9999" width="2.42578125" style="141" customWidth="1"/>
    <col min="10000" max="10012" width="7.5703125" style="141" customWidth="1"/>
    <col min="10013" max="10013" width="3.140625" style="141" customWidth="1"/>
    <col min="10014" max="10026" width="7.5703125" style="141" customWidth="1"/>
    <col min="10027" max="10027" width="3.28515625" style="141" customWidth="1"/>
    <col min="10028" max="10041" width="7.5703125" style="141" customWidth="1"/>
    <col min="10042" max="10047" width="8.85546875" style="141"/>
    <col min="10048" max="10048" width="13.42578125" style="141" bestFit="1" customWidth="1"/>
    <col min="10049" max="10240" width="8.85546875" style="141"/>
    <col min="10241" max="10241" width="2.7109375" style="141" bestFit="1" customWidth="1"/>
    <col min="10242" max="10242" width="32" style="141" bestFit="1" customWidth="1"/>
    <col min="10243" max="10254" width="7.5703125" style="141" customWidth="1"/>
    <col min="10255" max="10255" width="2.42578125" style="141" customWidth="1"/>
    <col min="10256" max="10268" width="7.5703125" style="141" customWidth="1"/>
    <col min="10269" max="10269" width="3.140625" style="141" customWidth="1"/>
    <col min="10270" max="10282" width="7.5703125" style="141" customWidth="1"/>
    <col min="10283" max="10283" width="3.28515625" style="141" customWidth="1"/>
    <col min="10284" max="10297" width="7.5703125" style="141" customWidth="1"/>
    <col min="10298" max="10303" width="8.85546875" style="141"/>
    <col min="10304" max="10304" width="13.42578125" style="141" bestFit="1" customWidth="1"/>
    <col min="10305" max="10496" width="8.85546875" style="141"/>
    <col min="10497" max="10497" width="2.7109375" style="141" bestFit="1" customWidth="1"/>
    <col min="10498" max="10498" width="32" style="141" bestFit="1" customWidth="1"/>
    <col min="10499" max="10510" width="7.5703125" style="141" customWidth="1"/>
    <col min="10511" max="10511" width="2.42578125" style="141" customWidth="1"/>
    <col min="10512" max="10524" width="7.5703125" style="141" customWidth="1"/>
    <col min="10525" max="10525" width="3.140625" style="141" customWidth="1"/>
    <col min="10526" max="10538" width="7.5703125" style="141" customWidth="1"/>
    <col min="10539" max="10539" width="3.28515625" style="141" customWidth="1"/>
    <col min="10540" max="10553" width="7.5703125" style="141" customWidth="1"/>
    <col min="10554" max="10559" width="8.85546875" style="141"/>
    <col min="10560" max="10560" width="13.42578125" style="141" bestFit="1" customWidth="1"/>
    <col min="10561" max="10752" width="8.85546875" style="141"/>
    <col min="10753" max="10753" width="2.7109375" style="141" bestFit="1" customWidth="1"/>
    <col min="10754" max="10754" width="32" style="141" bestFit="1" customWidth="1"/>
    <col min="10755" max="10766" width="7.5703125" style="141" customWidth="1"/>
    <col min="10767" max="10767" width="2.42578125" style="141" customWidth="1"/>
    <col min="10768" max="10780" width="7.5703125" style="141" customWidth="1"/>
    <col min="10781" max="10781" width="3.140625" style="141" customWidth="1"/>
    <col min="10782" max="10794" width="7.5703125" style="141" customWidth="1"/>
    <col min="10795" max="10795" width="3.28515625" style="141" customWidth="1"/>
    <col min="10796" max="10809" width="7.5703125" style="141" customWidth="1"/>
    <col min="10810" max="10815" width="8.85546875" style="141"/>
    <col min="10816" max="10816" width="13.42578125" style="141" bestFit="1" customWidth="1"/>
    <col min="10817" max="11008" width="8.85546875" style="141"/>
    <col min="11009" max="11009" width="2.7109375" style="141" bestFit="1" customWidth="1"/>
    <col min="11010" max="11010" width="32" style="141" bestFit="1" customWidth="1"/>
    <col min="11011" max="11022" width="7.5703125" style="141" customWidth="1"/>
    <col min="11023" max="11023" width="2.42578125" style="141" customWidth="1"/>
    <col min="11024" max="11036" width="7.5703125" style="141" customWidth="1"/>
    <col min="11037" max="11037" width="3.140625" style="141" customWidth="1"/>
    <col min="11038" max="11050" width="7.5703125" style="141" customWidth="1"/>
    <col min="11051" max="11051" width="3.28515625" style="141" customWidth="1"/>
    <col min="11052" max="11065" width="7.5703125" style="141" customWidth="1"/>
    <col min="11066" max="11071" width="8.85546875" style="141"/>
    <col min="11072" max="11072" width="13.42578125" style="141" bestFit="1" customWidth="1"/>
    <col min="11073" max="11264" width="8.85546875" style="141"/>
    <col min="11265" max="11265" width="2.7109375" style="141" bestFit="1" customWidth="1"/>
    <col min="11266" max="11266" width="32" style="141" bestFit="1" customWidth="1"/>
    <col min="11267" max="11278" width="7.5703125" style="141" customWidth="1"/>
    <col min="11279" max="11279" width="2.42578125" style="141" customWidth="1"/>
    <col min="11280" max="11292" width="7.5703125" style="141" customWidth="1"/>
    <col min="11293" max="11293" width="3.140625" style="141" customWidth="1"/>
    <col min="11294" max="11306" width="7.5703125" style="141" customWidth="1"/>
    <col min="11307" max="11307" width="3.28515625" style="141" customWidth="1"/>
    <col min="11308" max="11321" width="7.5703125" style="141" customWidth="1"/>
    <col min="11322" max="11327" width="8.85546875" style="141"/>
    <col min="11328" max="11328" width="13.42578125" style="141" bestFit="1" customWidth="1"/>
    <col min="11329" max="11520" width="8.85546875" style="141"/>
    <col min="11521" max="11521" width="2.7109375" style="141" bestFit="1" customWidth="1"/>
    <col min="11522" max="11522" width="32" style="141" bestFit="1" customWidth="1"/>
    <col min="11523" max="11534" width="7.5703125" style="141" customWidth="1"/>
    <col min="11535" max="11535" width="2.42578125" style="141" customWidth="1"/>
    <col min="11536" max="11548" width="7.5703125" style="141" customWidth="1"/>
    <col min="11549" max="11549" width="3.140625" style="141" customWidth="1"/>
    <col min="11550" max="11562" width="7.5703125" style="141" customWidth="1"/>
    <col min="11563" max="11563" width="3.28515625" style="141" customWidth="1"/>
    <col min="11564" max="11577" width="7.5703125" style="141" customWidth="1"/>
    <col min="11578" max="11583" width="8.85546875" style="141"/>
    <col min="11584" max="11584" width="13.42578125" style="141" bestFit="1" customWidth="1"/>
    <col min="11585" max="11776" width="8.85546875" style="141"/>
    <col min="11777" max="11777" width="2.7109375" style="141" bestFit="1" customWidth="1"/>
    <col min="11778" max="11778" width="32" style="141" bestFit="1" customWidth="1"/>
    <col min="11779" max="11790" width="7.5703125" style="141" customWidth="1"/>
    <col min="11791" max="11791" width="2.42578125" style="141" customWidth="1"/>
    <col min="11792" max="11804" width="7.5703125" style="141" customWidth="1"/>
    <col min="11805" max="11805" width="3.140625" style="141" customWidth="1"/>
    <col min="11806" max="11818" width="7.5703125" style="141" customWidth="1"/>
    <col min="11819" max="11819" width="3.28515625" style="141" customWidth="1"/>
    <col min="11820" max="11833" width="7.5703125" style="141" customWidth="1"/>
    <col min="11834" max="11839" width="8.85546875" style="141"/>
    <col min="11840" max="11840" width="13.42578125" style="141" bestFit="1" customWidth="1"/>
    <col min="11841" max="12032" width="8.85546875" style="141"/>
    <col min="12033" max="12033" width="2.7109375" style="141" bestFit="1" customWidth="1"/>
    <col min="12034" max="12034" width="32" style="141" bestFit="1" customWidth="1"/>
    <col min="12035" max="12046" width="7.5703125" style="141" customWidth="1"/>
    <col min="12047" max="12047" width="2.42578125" style="141" customWidth="1"/>
    <col min="12048" max="12060" width="7.5703125" style="141" customWidth="1"/>
    <col min="12061" max="12061" width="3.140625" style="141" customWidth="1"/>
    <col min="12062" max="12074" width="7.5703125" style="141" customWidth="1"/>
    <col min="12075" max="12075" width="3.28515625" style="141" customWidth="1"/>
    <col min="12076" max="12089" width="7.5703125" style="141" customWidth="1"/>
    <col min="12090" max="12095" width="8.85546875" style="141"/>
    <col min="12096" max="12096" width="13.42578125" style="141" bestFit="1" customWidth="1"/>
    <col min="12097" max="12288" width="8.85546875" style="141"/>
    <col min="12289" max="12289" width="2.7109375" style="141" bestFit="1" customWidth="1"/>
    <col min="12290" max="12290" width="32" style="141" bestFit="1" customWidth="1"/>
    <col min="12291" max="12302" width="7.5703125" style="141" customWidth="1"/>
    <col min="12303" max="12303" width="2.42578125" style="141" customWidth="1"/>
    <col min="12304" max="12316" width="7.5703125" style="141" customWidth="1"/>
    <col min="12317" max="12317" width="3.140625" style="141" customWidth="1"/>
    <col min="12318" max="12330" width="7.5703125" style="141" customWidth="1"/>
    <col min="12331" max="12331" width="3.28515625" style="141" customWidth="1"/>
    <col min="12332" max="12345" width="7.5703125" style="141" customWidth="1"/>
    <col min="12346" max="12351" width="8.85546875" style="141"/>
    <col min="12352" max="12352" width="13.42578125" style="141" bestFit="1" customWidth="1"/>
    <col min="12353" max="12544" width="8.85546875" style="141"/>
    <col min="12545" max="12545" width="2.7109375" style="141" bestFit="1" customWidth="1"/>
    <col min="12546" max="12546" width="32" style="141" bestFit="1" customWidth="1"/>
    <col min="12547" max="12558" width="7.5703125" style="141" customWidth="1"/>
    <col min="12559" max="12559" width="2.42578125" style="141" customWidth="1"/>
    <col min="12560" max="12572" width="7.5703125" style="141" customWidth="1"/>
    <col min="12573" max="12573" width="3.140625" style="141" customWidth="1"/>
    <col min="12574" max="12586" width="7.5703125" style="141" customWidth="1"/>
    <col min="12587" max="12587" width="3.28515625" style="141" customWidth="1"/>
    <col min="12588" max="12601" width="7.5703125" style="141" customWidth="1"/>
    <col min="12602" max="12607" width="8.85546875" style="141"/>
    <col min="12608" max="12608" width="13.42578125" style="141" bestFit="1" customWidth="1"/>
    <col min="12609" max="12800" width="8.85546875" style="141"/>
    <col min="12801" max="12801" width="2.7109375" style="141" bestFit="1" customWidth="1"/>
    <col min="12802" max="12802" width="32" style="141" bestFit="1" customWidth="1"/>
    <col min="12803" max="12814" width="7.5703125" style="141" customWidth="1"/>
    <col min="12815" max="12815" width="2.42578125" style="141" customWidth="1"/>
    <col min="12816" max="12828" width="7.5703125" style="141" customWidth="1"/>
    <col min="12829" max="12829" width="3.140625" style="141" customWidth="1"/>
    <col min="12830" max="12842" width="7.5703125" style="141" customWidth="1"/>
    <col min="12843" max="12843" width="3.28515625" style="141" customWidth="1"/>
    <col min="12844" max="12857" width="7.5703125" style="141" customWidth="1"/>
    <col min="12858" max="12863" width="8.85546875" style="141"/>
    <col min="12864" max="12864" width="13.42578125" style="141" bestFit="1" customWidth="1"/>
    <col min="12865" max="13056" width="8.85546875" style="141"/>
    <col min="13057" max="13057" width="2.7109375" style="141" bestFit="1" customWidth="1"/>
    <col min="13058" max="13058" width="32" style="141" bestFit="1" customWidth="1"/>
    <col min="13059" max="13070" width="7.5703125" style="141" customWidth="1"/>
    <col min="13071" max="13071" width="2.42578125" style="141" customWidth="1"/>
    <col min="13072" max="13084" width="7.5703125" style="141" customWidth="1"/>
    <col min="13085" max="13085" width="3.140625" style="141" customWidth="1"/>
    <col min="13086" max="13098" width="7.5703125" style="141" customWidth="1"/>
    <col min="13099" max="13099" width="3.28515625" style="141" customWidth="1"/>
    <col min="13100" max="13113" width="7.5703125" style="141" customWidth="1"/>
    <col min="13114" max="13119" width="8.85546875" style="141"/>
    <col min="13120" max="13120" width="13.42578125" style="141" bestFit="1" customWidth="1"/>
    <col min="13121" max="13312" width="8.85546875" style="141"/>
    <col min="13313" max="13313" width="2.7109375" style="141" bestFit="1" customWidth="1"/>
    <col min="13314" max="13314" width="32" style="141" bestFit="1" customWidth="1"/>
    <col min="13315" max="13326" width="7.5703125" style="141" customWidth="1"/>
    <col min="13327" max="13327" width="2.42578125" style="141" customWidth="1"/>
    <col min="13328" max="13340" width="7.5703125" style="141" customWidth="1"/>
    <col min="13341" max="13341" width="3.140625" style="141" customWidth="1"/>
    <col min="13342" max="13354" width="7.5703125" style="141" customWidth="1"/>
    <col min="13355" max="13355" width="3.28515625" style="141" customWidth="1"/>
    <col min="13356" max="13369" width="7.5703125" style="141" customWidth="1"/>
    <col min="13370" max="13375" width="8.85546875" style="141"/>
    <col min="13376" max="13376" width="13.42578125" style="141" bestFit="1" customWidth="1"/>
    <col min="13377" max="13568" width="8.85546875" style="141"/>
    <col min="13569" max="13569" width="2.7109375" style="141" bestFit="1" customWidth="1"/>
    <col min="13570" max="13570" width="32" style="141" bestFit="1" customWidth="1"/>
    <col min="13571" max="13582" width="7.5703125" style="141" customWidth="1"/>
    <col min="13583" max="13583" width="2.42578125" style="141" customWidth="1"/>
    <col min="13584" max="13596" width="7.5703125" style="141" customWidth="1"/>
    <col min="13597" max="13597" width="3.140625" style="141" customWidth="1"/>
    <col min="13598" max="13610" width="7.5703125" style="141" customWidth="1"/>
    <col min="13611" max="13611" width="3.28515625" style="141" customWidth="1"/>
    <col min="13612" max="13625" width="7.5703125" style="141" customWidth="1"/>
    <col min="13626" max="13631" width="8.85546875" style="141"/>
    <col min="13632" max="13632" width="13.42578125" style="141" bestFit="1" customWidth="1"/>
    <col min="13633" max="13824" width="8.85546875" style="141"/>
    <col min="13825" max="13825" width="2.7109375" style="141" bestFit="1" customWidth="1"/>
    <col min="13826" max="13826" width="32" style="141" bestFit="1" customWidth="1"/>
    <col min="13827" max="13838" width="7.5703125" style="141" customWidth="1"/>
    <col min="13839" max="13839" width="2.42578125" style="141" customWidth="1"/>
    <col min="13840" max="13852" width="7.5703125" style="141" customWidth="1"/>
    <col min="13853" max="13853" width="3.140625" style="141" customWidth="1"/>
    <col min="13854" max="13866" width="7.5703125" style="141" customWidth="1"/>
    <col min="13867" max="13867" width="3.28515625" style="141" customWidth="1"/>
    <col min="13868" max="13881" width="7.5703125" style="141" customWidth="1"/>
    <col min="13882" max="13887" width="8.85546875" style="141"/>
    <col min="13888" max="13888" width="13.42578125" style="141" bestFit="1" customWidth="1"/>
    <col min="13889" max="14080" width="8.85546875" style="141"/>
    <col min="14081" max="14081" width="2.7109375" style="141" bestFit="1" customWidth="1"/>
    <col min="14082" max="14082" width="32" style="141" bestFit="1" customWidth="1"/>
    <col min="14083" max="14094" width="7.5703125" style="141" customWidth="1"/>
    <col min="14095" max="14095" width="2.42578125" style="141" customWidth="1"/>
    <col min="14096" max="14108" width="7.5703125" style="141" customWidth="1"/>
    <col min="14109" max="14109" width="3.140625" style="141" customWidth="1"/>
    <col min="14110" max="14122" width="7.5703125" style="141" customWidth="1"/>
    <col min="14123" max="14123" width="3.28515625" style="141" customWidth="1"/>
    <col min="14124" max="14137" width="7.5703125" style="141" customWidth="1"/>
    <col min="14138" max="14143" width="8.85546875" style="141"/>
    <col min="14144" max="14144" width="13.42578125" style="141" bestFit="1" customWidth="1"/>
    <col min="14145" max="14336" width="8.85546875" style="141"/>
    <col min="14337" max="14337" width="2.7109375" style="141" bestFit="1" customWidth="1"/>
    <col min="14338" max="14338" width="32" style="141" bestFit="1" customWidth="1"/>
    <col min="14339" max="14350" width="7.5703125" style="141" customWidth="1"/>
    <col min="14351" max="14351" width="2.42578125" style="141" customWidth="1"/>
    <col min="14352" max="14364" width="7.5703125" style="141" customWidth="1"/>
    <col min="14365" max="14365" width="3.140625" style="141" customWidth="1"/>
    <col min="14366" max="14378" width="7.5703125" style="141" customWidth="1"/>
    <col min="14379" max="14379" width="3.28515625" style="141" customWidth="1"/>
    <col min="14380" max="14393" width="7.5703125" style="141" customWidth="1"/>
    <col min="14394" max="14399" width="8.85546875" style="141"/>
    <col min="14400" max="14400" width="13.42578125" style="141" bestFit="1" customWidth="1"/>
    <col min="14401" max="14592" width="8.85546875" style="141"/>
    <col min="14593" max="14593" width="2.7109375" style="141" bestFit="1" customWidth="1"/>
    <col min="14594" max="14594" width="32" style="141" bestFit="1" customWidth="1"/>
    <col min="14595" max="14606" width="7.5703125" style="141" customWidth="1"/>
    <col min="14607" max="14607" width="2.42578125" style="141" customWidth="1"/>
    <col min="14608" max="14620" width="7.5703125" style="141" customWidth="1"/>
    <col min="14621" max="14621" width="3.140625" style="141" customWidth="1"/>
    <col min="14622" max="14634" width="7.5703125" style="141" customWidth="1"/>
    <col min="14635" max="14635" width="3.28515625" style="141" customWidth="1"/>
    <col min="14636" max="14649" width="7.5703125" style="141" customWidth="1"/>
    <col min="14650" max="14655" width="8.85546875" style="141"/>
    <col min="14656" max="14656" width="13.42578125" style="141" bestFit="1" customWidth="1"/>
    <col min="14657" max="14848" width="8.85546875" style="141"/>
    <col min="14849" max="14849" width="2.7109375" style="141" bestFit="1" customWidth="1"/>
    <col min="14850" max="14850" width="32" style="141" bestFit="1" customWidth="1"/>
    <col min="14851" max="14862" width="7.5703125" style="141" customWidth="1"/>
    <col min="14863" max="14863" width="2.42578125" style="141" customWidth="1"/>
    <col min="14864" max="14876" width="7.5703125" style="141" customWidth="1"/>
    <col min="14877" max="14877" width="3.140625" style="141" customWidth="1"/>
    <col min="14878" max="14890" width="7.5703125" style="141" customWidth="1"/>
    <col min="14891" max="14891" width="3.28515625" style="141" customWidth="1"/>
    <col min="14892" max="14905" width="7.5703125" style="141" customWidth="1"/>
    <col min="14906" max="14911" width="8.85546875" style="141"/>
    <col min="14912" max="14912" width="13.42578125" style="141" bestFit="1" customWidth="1"/>
    <col min="14913" max="15104" width="8.85546875" style="141"/>
    <col min="15105" max="15105" width="2.7109375" style="141" bestFit="1" customWidth="1"/>
    <col min="15106" max="15106" width="32" style="141" bestFit="1" customWidth="1"/>
    <col min="15107" max="15118" width="7.5703125" style="141" customWidth="1"/>
    <col min="15119" max="15119" width="2.42578125" style="141" customWidth="1"/>
    <col min="15120" max="15132" width="7.5703125" style="141" customWidth="1"/>
    <col min="15133" max="15133" width="3.140625" style="141" customWidth="1"/>
    <col min="15134" max="15146" width="7.5703125" style="141" customWidth="1"/>
    <col min="15147" max="15147" width="3.28515625" style="141" customWidth="1"/>
    <col min="15148" max="15161" width="7.5703125" style="141" customWidth="1"/>
    <col min="15162" max="15167" width="8.85546875" style="141"/>
    <col min="15168" max="15168" width="13.42578125" style="141" bestFit="1" customWidth="1"/>
    <col min="15169" max="15360" width="8.85546875" style="141"/>
    <col min="15361" max="15361" width="2.7109375" style="141" bestFit="1" customWidth="1"/>
    <col min="15362" max="15362" width="32" style="141" bestFit="1" customWidth="1"/>
    <col min="15363" max="15374" width="7.5703125" style="141" customWidth="1"/>
    <col min="15375" max="15375" width="2.42578125" style="141" customWidth="1"/>
    <col min="15376" max="15388" width="7.5703125" style="141" customWidth="1"/>
    <col min="15389" max="15389" width="3.140625" style="141" customWidth="1"/>
    <col min="15390" max="15402" width="7.5703125" style="141" customWidth="1"/>
    <col min="15403" max="15403" width="3.28515625" style="141" customWidth="1"/>
    <col min="15404" max="15417" width="7.5703125" style="141" customWidth="1"/>
    <col min="15418" max="15423" width="8.85546875" style="141"/>
    <col min="15424" max="15424" width="13.42578125" style="141" bestFit="1" customWidth="1"/>
    <col min="15425" max="15616" width="8.85546875" style="141"/>
    <col min="15617" max="15617" width="2.7109375" style="141" bestFit="1" customWidth="1"/>
    <col min="15618" max="15618" width="32" style="141" bestFit="1" customWidth="1"/>
    <col min="15619" max="15630" width="7.5703125" style="141" customWidth="1"/>
    <col min="15631" max="15631" width="2.42578125" style="141" customWidth="1"/>
    <col min="15632" max="15644" width="7.5703125" style="141" customWidth="1"/>
    <col min="15645" max="15645" width="3.140625" style="141" customWidth="1"/>
    <col min="15646" max="15658" width="7.5703125" style="141" customWidth="1"/>
    <col min="15659" max="15659" width="3.28515625" style="141" customWidth="1"/>
    <col min="15660" max="15673" width="7.5703125" style="141" customWidth="1"/>
    <col min="15674" max="15679" width="8.85546875" style="141"/>
    <col min="15680" max="15680" width="13.42578125" style="141" bestFit="1" customWidth="1"/>
    <col min="15681" max="15872" width="8.85546875" style="141"/>
    <col min="15873" max="15873" width="2.7109375" style="141" bestFit="1" customWidth="1"/>
    <col min="15874" max="15874" width="32" style="141" bestFit="1" customWidth="1"/>
    <col min="15875" max="15886" width="7.5703125" style="141" customWidth="1"/>
    <col min="15887" max="15887" width="2.42578125" style="141" customWidth="1"/>
    <col min="15888" max="15900" width="7.5703125" style="141" customWidth="1"/>
    <col min="15901" max="15901" width="3.140625" style="141" customWidth="1"/>
    <col min="15902" max="15914" width="7.5703125" style="141" customWidth="1"/>
    <col min="15915" max="15915" width="3.28515625" style="141" customWidth="1"/>
    <col min="15916" max="15929" width="7.5703125" style="141" customWidth="1"/>
    <col min="15930" max="15935" width="8.85546875" style="141"/>
    <col min="15936" max="15936" width="13.42578125" style="141" bestFit="1" customWidth="1"/>
    <col min="15937" max="16128" width="8.85546875" style="141"/>
    <col min="16129" max="16129" width="2.7109375" style="141" bestFit="1" customWidth="1"/>
    <col min="16130" max="16130" width="32" style="141" bestFit="1" customWidth="1"/>
    <col min="16131" max="16142" width="7.5703125" style="141" customWidth="1"/>
    <col min="16143" max="16143" width="2.42578125" style="141" customWidth="1"/>
    <col min="16144" max="16156" width="7.5703125" style="141" customWidth="1"/>
    <col min="16157" max="16157" width="3.140625" style="141" customWidth="1"/>
    <col min="16158" max="16170" width="7.5703125" style="141" customWidth="1"/>
    <col min="16171" max="16171" width="3.28515625" style="141" customWidth="1"/>
    <col min="16172" max="16185" width="7.5703125" style="141" customWidth="1"/>
    <col min="16186" max="16191" width="8.85546875" style="141"/>
    <col min="16192" max="16192" width="13.42578125" style="141" bestFit="1" customWidth="1"/>
    <col min="16193" max="16384" width="8.85546875" style="141"/>
  </cols>
  <sheetData>
    <row r="1" spans="1:62" ht="13.5" thickBot="1" x14ac:dyDescent="0.25"/>
    <row r="2" spans="1:62" ht="39.75" customHeight="1" thickBot="1" x14ac:dyDescent="0.25">
      <c r="B2" s="198" t="s">
        <v>0</v>
      </c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199"/>
      <c r="AD2" s="199"/>
      <c r="AE2" s="199"/>
      <c r="AF2" s="199"/>
      <c r="AG2" s="199"/>
      <c r="AH2" s="199"/>
      <c r="AI2" s="199"/>
      <c r="AJ2" s="199"/>
      <c r="AK2" s="199"/>
      <c r="AL2" s="199"/>
      <c r="AM2" s="199"/>
      <c r="AN2" s="199"/>
      <c r="AO2" s="199"/>
      <c r="AP2" s="199"/>
      <c r="AQ2" s="199"/>
      <c r="AR2" s="199"/>
      <c r="AS2" s="199"/>
      <c r="AT2" s="199"/>
      <c r="AU2" s="199"/>
      <c r="AV2" s="199"/>
      <c r="AW2" s="199"/>
      <c r="AX2" s="199"/>
      <c r="AY2" s="199"/>
      <c r="AZ2" s="199"/>
      <c r="BA2" s="199"/>
      <c r="BB2" s="199"/>
      <c r="BC2" s="199"/>
      <c r="BD2" s="199"/>
      <c r="BE2" s="200"/>
      <c r="BF2" s="201" t="s">
        <v>48</v>
      </c>
      <c r="BG2" s="202"/>
      <c r="BH2" s="202"/>
      <c r="BI2" s="202"/>
      <c r="BJ2" s="203"/>
    </row>
    <row r="3" spans="1:62" x14ac:dyDescent="0.2">
      <c r="B3" s="4" t="s">
        <v>40</v>
      </c>
      <c r="C3" s="5">
        <v>1</v>
      </c>
      <c r="D3" s="184">
        <f>C3+1</f>
        <v>2</v>
      </c>
      <c r="E3" s="184">
        <f t="shared" ref="E3:N3" si="0">D3+1</f>
        <v>3</v>
      </c>
      <c r="F3" s="184">
        <f t="shared" si="0"/>
        <v>4</v>
      </c>
      <c r="G3" s="184">
        <f t="shared" si="0"/>
        <v>5</v>
      </c>
      <c r="H3" s="184">
        <f t="shared" si="0"/>
        <v>6</v>
      </c>
      <c r="I3" s="184">
        <f t="shared" si="0"/>
        <v>7</v>
      </c>
      <c r="J3" s="184">
        <f t="shared" si="0"/>
        <v>8</v>
      </c>
      <c r="K3" s="184">
        <f t="shared" si="0"/>
        <v>9</v>
      </c>
      <c r="L3" s="184">
        <f t="shared" si="0"/>
        <v>10</v>
      </c>
      <c r="M3" s="184">
        <f t="shared" si="0"/>
        <v>11</v>
      </c>
      <c r="N3" s="184">
        <f t="shared" si="0"/>
        <v>12</v>
      </c>
      <c r="O3" s="184"/>
      <c r="P3" s="184">
        <f>N3+1</f>
        <v>13</v>
      </c>
      <c r="Q3" s="7">
        <f>P3+1</f>
        <v>14</v>
      </c>
      <c r="R3" s="7">
        <f t="shared" ref="R3:AB3" si="1">Q3+1</f>
        <v>15</v>
      </c>
      <c r="S3" s="7">
        <f t="shared" si="1"/>
        <v>16</v>
      </c>
      <c r="T3" s="7">
        <f t="shared" si="1"/>
        <v>17</v>
      </c>
      <c r="U3" s="7">
        <f t="shared" si="1"/>
        <v>18</v>
      </c>
      <c r="V3" s="7">
        <f t="shared" si="1"/>
        <v>19</v>
      </c>
      <c r="W3" s="7">
        <f t="shared" si="1"/>
        <v>20</v>
      </c>
      <c r="X3" s="7">
        <f t="shared" si="1"/>
        <v>21</v>
      </c>
      <c r="Y3" s="7">
        <f t="shared" si="1"/>
        <v>22</v>
      </c>
      <c r="Z3" s="7">
        <f t="shared" si="1"/>
        <v>23</v>
      </c>
      <c r="AA3" s="7">
        <f t="shared" si="1"/>
        <v>24</v>
      </c>
      <c r="AB3" s="7">
        <f t="shared" si="1"/>
        <v>25</v>
      </c>
      <c r="AC3" s="7"/>
      <c r="AD3" s="7">
        <f>AB3+1</f>
        <v>26</v>
      </c>
      <c r="AE3" s="7">
        <f>AD3+1</f>
        <v>27</v>
      </c>
      <c r="AF3" s="7">
        <f t="shared" ref="AF3:AP3" si="2">AE3+1</f>
        <v>28</v>
      </c>
      <c r="AG3" s="7">
        <f t="shared" si="2"/>
        <v>29</v>
      </c>
      <c r="AH3" s="7">
        <f t="shared" si="2"/>
        <v>30</v>
      </c>
      <c r="AI3" s="7">
        <f t="shared" si="2"/>
        <v>31</v>
      </c>
      <c r="AJ3" s="7">
        <f t="shared" si="2"/>
        <v>32</v>
      </c>
      <c r="AK3" s="7">
        <f t="shared" si="2"/>
        <v>33</v>
      </c>
      <c r="AL3" s="7">
        <f t="shared" si="2"/>
        <v>34</v>
      </c>
      <c r="AM3" s="7">
        <f t="shared" si="2"/>
        <v>35</v>
      </c>
      <c r="AN3" s="7">
        <f t="shared" si="2"/>
        <v>36</v>
      </c>
      <c r="AO3" s="7">
        <f t="shared" si="2"/>
        <v>37</v>
      </c>
      <c r="AP3" s="7">
        <f t="shared" si="2"/>
        <v>38</v>
      </c>
      <c r="AQ3" s="7"/>
      <c r="AR3" s="7">
        <f>AP3+1</f>
        <v>39</v>
      </c>
      <c r="AS3" s="7">
        <f>AR3+1</f>
        <v>40</v>
      </c>
      <c r="AT3" s="7">
        <f t="shared" ref="AT3:BA3" si="3">AS3+1</f>
        <v>41</v>
      </c>
      <c r="AU3" s="7">
        <f t="shared" si="3"/>
        <v>42</v>
      </c>
      <c r="AV3" s="7">
        <f t="shared" si="3"/>
        <v>43</v>
      </c>
      <c r="AW3" s="7">
        <f t="shared" si="3"/>
        <v>44</v>
      </c>
      <c r="AX3" s="7">
        <f t="shared" si="3"/>
        <v>45</v>
      </c>
      <c r="AY3" s="7">
        <f t="shared" si="3"/>
        <v>46</v>
      </c>
      <c r="AZ3" s="7">
        <f t="shared" si="3"/>
        <v>47</v>
      </c>
      <c r="BA3" s="7">
        <f t="shared" si="3"/>
        <v>48</v>
      </c>
      <c r="BB3" s="7">
        <f>BA3+1</f>
        <v>49</v>
      </c>
      <c r="BC3" s="7">
        <f>BB3+1</f>
        <v>50</v>
      </c>
      <c r="BD3" s="7">
        <f>BC3+1</f>
        <v>51</v>
      </c>
      <c r="BE3" s="7">
        <f>BD3+1</f>
        <v>52</v>
      </c>
      <c r="BF3" s="204" t="s">
        <v>3</v>
      </c>
      <c r="BG3" s="206" t="s">
        <v>4</v>
      </c>
      <c r="BH3" s="206" t="s">
        <v>5</v>
      </c>
      <c r="BI3" s="194" t="s">
        <v>6</v>
      </c>
      <c r="BJ3" s="196" t="s">
        <v>7</v>
      </c>
    </row>
    <row r="4" spans="1:62" ht="13.5" thickBot="1" x14ac:dyDescent="0.25">
      <c r="B4" s="8" t="s">
        <v>8</v>
      </c>
      <c r="C4" s="9">
        <v>42378</v>
      </c>
      <c r="D4" s="185">
        <f>C4+7</f>
        <v>42385</v>
      </c>
      <c r="E4" s="185">
        <f>D4+7</f>
        <v>42392</v>
      </c>
      <c r="F4" s="185">
        <f t="shared" ref="F4:N4" si="4">E4+7</f>
        <v>42399</v>
      </c>
      <c r="G4" s="185">
        <f t="shared" si="4"/>
        <v>42406</v>
      </c>
      <c r="H4" s="185">
        <f t="shared" si="4"/>
        <v>42413</v>
      </c>
      <c r="I4" s="185">
        <f t="shared" si="4"/>
        <v>42420</v>
      </c>
      <c r="J4" s="185">
        <f t="shared" si="4"/>
        <v>42427</v>
      </c>
      <c r="K4" s="185">
        <f t="shared" si="4"/>
        <v>42434</v>
      </c>
      <c r="L4" s="185">
        <f t="shared" si="4"/>
        <v>42441</v>
      </c>
      <c r="M4" s="185">
        <f t="shared" si="4"/>
        <v>42448</v>
      </c>
      <c r="N4" s="185">
        <f t="shared" si="4"/>
        <v>42455</v>
      </c>
      <c r="O4" s="185"/>
      <c r="P4" s="185">
        <f>N4+7</f>
        <v>42462</v>
      </c>
      <c r="Q4" s="185">
        <f>P4+7</f>
        <v>42469</v>
      </c>
      <c r="R4" s="185">
        <f t="shared" ref="R4:AB4" si="5">+Q4+7</f>
        <v>42476</v>
      </c>
      <c r="S4" s="185">
        <f t="shared" si="5"/>
        <v>42483</v>
      </c>
      <c r="T4" s="185">
        <f t="shared" si="5"/>
        <v>42490</v>
      </c>
      <c r="U4" s="185">
        <f t="shared" si="5"/>
        <v>42497</v>
      </c>
      <c r="V4" s="185">
        <f t="shared" si="5"/>
        <v>42504</v>
      </c>
      <c r="W4" s="185">
        <f t="shared" si="5"/>
        <v>42511</v>
      </c>
      <c r="X4" s="185">
        <f t="shared" si="5"/>
        <v>42518</v>
      </c>
      <c r="Y4" s="185">
        <f t="shared" si="5"/>
        <v>42525</v>
      </c>
      <c r="Z4" s="185">
        <f t="shared" si="5"/>
        <v>42532</v>
      </c>
      <c r="AA4" s="185">
        <f t="shared" si="5"/>
        <v>42539</v>
      </c>
      <c r="AB4" s="185">
        <f t="shared" si="5"/>
        <v>42546</v>
      </c>
      <c r="AC4" s="185"/>
      <c r="AD4" s="185">
        <f>+AB4+7</f>
        <v>42553</v>
      </c>
      <c r="AE4" s="185">
        <f>+AD4+7</f>
        <v>42560</v>
      </c>
      <c r="AF4" s="185">
        <f t="shared" ref="AF4:AP4" si="6">+AE4+7</f>
        <v>42567</v>
      </c>
      <c r="AG4" s="185">
        <f t="shared" si="6"/>
        <v>42574</v>
      </c>
      <c r="AH4" s="185">
        <f t="shared" si="6"/>
        <v>42581</v>
      </c>
      <c r="AI4" s="185">
        <f t="shared" si="6"/>
        <v>42588</v>
      </c>
      <c r="AJ4" s="185">
        <f t="shared" si="6"/>
        <v>42595</v>
      </c>
      <c r="AK4" s="185">
        <f t="shared" si="6"/>
        <v>42602</v>
      </c>
      <c r="AL4" s="185">
        <f t="shared" si="6"/>
        <v>42609</v>
      </c>
      <c r="AM4" s="185">
        <f t="shared" si="6"/>
        <v>42616</v>
      </c>
      <c r="AN4" s="185">
        <f t="shared" si="6"/>
        <v>42623</v>
      </c>
      <c r="AO4" s="185">
        <f t="shared" si="6"/>
        <v>42630</v>
      </c>
      <c r="AP4" s="185">
        <f t="shared" si="6"/>
        <v>42637</v>
      </c>
      <c r="AQ4" s="185"/>
      <c r="AR4" s="185">
        <f>+AP4+7</f>
        <v>42644</v>
      </c>
      <c r="AS4" s="185">
        <f>+AR4+7</f>
        <v>42651</v>
      </c>
      <c r="AT4" s="185">
        <f t="shared" ref="AT4:AZ4" si="7">+AS4+7</f>
        <v>42658</v>
      </c>
      <c r="AU4" s="185">
        <f t="shared" si="7"/>
        <v>42665</v>
      </c>
      <c r="AV4" s="185">
        <f t="shared" si="7"/>
        <v>42672</v>
      </c>
      <c r="AW4" s="185">
        <f t="shared" si="7"/>
        <v>42679</v>
      </c>
      <c r="AX4" s="185">
        <f t="shared" si="7"/>
        <v>42686</v>
      </c>
      <c r="AY4" s="185">
        <f t="shared" si="7"/>
        <v>42693</v>
      </c>
      <c r="AZ4" s="185">
        <f t="shared" si="7"/>
        <v>42700</v>
      </c>
      <c r="BA4" s="185">
        <f>+AZ4+7</f>
        <v>42707</v>
      </c>
      <c r="BB4" s="185">
        <f>+BA4+7</f>
        <v>42714</v>
      </c>
      <c r="BC4" s="185">
        <f>+BB4+7</f>
        <v>42721</v>
      </c>
      <c r="BD4" s="185">
        <f>+BC4+7</f>
        <v>42728</v>
      </c>
      <c r="BE4" s="185">
        <f>+BD4+7</f>
        <v>42735</v>
      </c>
      <c r="BF4" s="205"/>
      <c r="BG4" s="207"/>
      <c r="BH4" s="207"/>
      <c r="BI4" s="195"/>
      <c r="BJ4" s="197"/>
    </row>
    <row r="5" spans="1:62" ht="13.5" customHeight="1" thickBot="1" x14ac:dyDescent="0.25">
      <c r="B5" s="11"/>
      <c r="C5" s="178">
        <v>2611.6616877900001</v>
      </c>
      <c r="D5" s="154">
        <v>2751.9917259449999</v>
      </c>
      <c r="E5" s="154">
        <v>2654.7494823379998</v>
      </c>
      <c r="F5" s="154">
        <v>2737.8706343419999</v>
      </c>
      <c r="G5" s="154">
        <v>2693.8234459169998</v>
      </c>
      <c r="H5" s="154">
        <v>2711.1402931399998</v>
      </c>
      <c r="I5" s="154">
        <v>2577.5784096440002</v>
      </c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54"/>
      <c r="AC5" s="179"/>
      <c r="AD5" s="169"/>
      <c r="AE5" s="169"/>
      <c r="AF5" s="169"/>
      <c r="AG5" s="169"/>
      <c r="AH5" s="169"/>
      <c r="AI5" s="169"/>
      <c r="AJ5" s="169"/>
      <c r="AK5" s="169"/>
      <c r="AL5" s="169"/>
      <c r="AM5" s="169"/>
      <c r="AN5" s="169"/>
      <c r="AO5" s="169"/>
      <c r="AP5" s="169"/>
      <c r="AQ5" s="169"/>
      <c r="AR5" s="169"/>
      <c r="AS5" s="169"/>
      <c r="AT5" s="169"/>
      <c r="AU5" s="169"/>
      <c r="AV5" s="169"/>
      <c r="AW5" s="169"/>
      <c r="AX5" s="169"/>
      <c r="AY5" s="169"/>
      <c r="AZ5" s="169"/>
      <c r="BA5" s="169"/>
      <c r="BB5" s="169"/>
      <c r="BC5" s="169"/>
      <c r="BD5" s="169"/>
      <c r="BE5" s="180"/>
      <c r="BF5" s="142">
        <v>18246</v>
      </c>
      <c r="BG5" s="143">
        <f>SUM(P5:AB5)</f>
        <v>0</v>
      </c>
      <c r="BH5" s="191">
        <f>SUM(AD5:AP5)</f>
        <v>0</v>
      </c>
      <c r="BI5" s="144">
        <f>SUM(AR5:BE5)</f>
        <v>0</v>
      </c>
      <c r="BJ5" s="145">
        <f>SUM(BF5:BI5)</f>
        <v>18246</v>
      </c>
    </row>
    <row r="6" spans="1:62" x14ac:dyDescent="0.2">
      <c r="B6" s="4" t="s">
        <v>52</v>
      </c>
      <c r="C6" s="5">
        <v>1</v>
      </c>
      <c r="D6" s="184">
        <v>2</v>
      </c>
      <c r="E6" s="184">
        <v>3</v>
      </c>
      <c r="F6" s="184">
        <v>4</v>
      </c>
      <c r="G6" s="184">
        <v>5</v>
      </c>
      <c r="H6" s="184">
        <v>6</v>
      </c>
      <c r="I6" s="184">
        <v>7</v>
      </c>
      <c r="J6" s="184">
        <v>8</v>
      </c>
      <c r="K6" s="184">
        <v>9</v>
      </c>
      <c r="L6" s="184">
        <v>10</v>
      </c>
      <c r="M6" s="184">
        <v>11</v>
      </c>
      <c r="N6" s="184">
        <v>12</v>
      </c>
      <c r="O6" s="184"/>
      <c r="P6" s="184">
        <v>13</v>
      </c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  <c r="X6" s="7">
        <v>21</v>
      </c>
      <c r="Y6" s="7">
        <v>22</v>
      </c>
      <c r="Z6" s="7">
        <v>23</v>
      </c>
      <c r="AA6" s="7">
        <v>24</v>
      </c>
      <c r="AB6" s="7">
        <v>25</v>
      </c>
      <c r="AC6" s="7"/>
      <c r="AD6" s="7">
        <v>26</v>
      </c>
      <c r="AE6" s="7">
        <v>27</v>
      </c>
      <c r="AF6" s="7">
        <v>28</v>
      </c>
      <c r="AG6" s="7">
        <v>29</v>
      </c>
      <c r="AH6" s="7">
        <v>30</v>
      </c>
      <c r="AI6" s="7">
        <v>31</v>
      </c>
      <c r="AJ6" s="7">
        <v>32</v>
      </c>
      <c r="AK6" s="7">
        <v>33</v>
      </c>
      <c r="AL6" s="7">
        <v>34</v>
      </c>
      <c r="AM6" s="7">
        <v>35</v>
      </c>
      <c r="AN6" s="7">
        <v>36</v>
      </c>
      <c r="AO6" s="7">
        <v>37</v>
      </c>
      <c r="AP6" s="7">
        <v>38</v>
      </c>
      <c r="AQ6" s="7"/>
      <c r="AR6" s="7">
        <v>39</v>
      </c>
      <c r="AS6" s="7">
        <v>40</v>
      </c>
      <c r="AT6" s="7">
        <v>41</v>
      </c>
      <c r="AU6" s="7">
        <v>42</v>
      </c>
      <c r="AV6" s="7">
        <v>43</v>
      </c>
      <c r="AW6" s="7">
        <v>44</v>
      </c>
      <c r="AX6" s="7">
        <v>45</v>
      </c>
      <c r="AY6" s="7">
        <v>46</v>
      </c>
      <c r="AZ6" s="7">
        <v>47</v>
      </c>
      <c r="BA6" s="7">
        <v>48</v>
      </c>
      <c r="BB6" s="7">
        <v>49</v>
      </c>
      <c r="BC6" s="7">
        <v>50</v>
      </c>
      <c r="BD6" s="7">
        <v>51</v>
      </c>
      <c r="BE6" s="7">
        <v>52</v>
      </c>
      <c r="BF6" s="204" t="s">
        <v>3</v>
      </c>
      <c r="BG6" s="206" t="s">
        <v>4</v>
      </c>
      <c r="BH6" s="206" t="s">
        <v>5</v>
      </c>
      <c r="BI6" s="194" t="s">
        <v>6</v>
      </c>
      <c r="BJ6" s="196" t="s">
        <v>7</v>
      </c>
    </row>
    <row r="7" spans="1:62" ht="13.5" thickBot="1" x14ac:dyDescent="0.25">
      <c r="B7" s="8" t="s">
        <v>8</v>
      </c>
      <c r="C7" s="9">
        <v>42742</v>
      </c>
      <c r="D7" s="185">
        <f>C7+7</f>
        <v>42749</v>
      </c>
      <c r="E7" s="185">
        <f>D7+7</f>
        <v>42756</v>
      </c>
      <c r="F7" s="185">
        <f t="shared" ref="F7:N7" si="8">+E7+7</f>
        <v>42763</v>
      </c>
      <c r="G7" s="185">
        <f t="shared" si="8"/>
        <v>42770</v>
      </c>
      <c r="H7" s="185">
        <f t="shared" si="8"/>
        <v>42777</v>
      </c>
      <c r="I7" s="185">
        <f t="shared" si="8"/>
        <v>42784</v>
      </c>
      <c r="J7" s="185">
        <f t="shared" si="8"/>
        <v>42791</v>
      </c>
      <c r="K7" s="185">
        <f t="shared" si="8"/>
        <v>42798</v>
      </c>
      <c r="L7" s="185">
        <f t="shared" si="8"/>
        <v>42805</v>
      </c>
      <c r="M7" s="185">
        <f t="shared" si="8"/>
        <v>42812</v>
      </c>
      <c r="N7" s="185">
        <f t="shared" si="8"/>
        <v>42819</v>
      </c>
      <c r="O7" s="185"/>
      <c r="P7" s="185">
        <f>+N7+7</f>
        <v>42826</v>
      </c>
      <c r="Q7" s="185">
        <f>+P7+7</f>
        <v>42833</v>
      </c>
      <c r="R7" s="185">
        <f t="shared" ref="R7:AB7" si="9">+Q7+7</f>
        <v>42840</v>
      </c>
      <c r="S7" s="185">
        <f t="shared" si="9"/>
        <v>42847</v>
      </c>
      <c r="T7" s="185">
        <f t="shared" si="9"/>
        <v>42854</v>
      </c>
      <c r="U7" s="185">
        <f t="shared" si="9"/>
        <v>42861</v>
      </c>
      <c r="V7" s="185">
        <f t="shared" si="9"/>
        <v>42868</v>
      </c>
      <c r="W7" s="185">
        <f t="shared" si="9"/>
        <v>42875</v>
      </c>
      <c r="X7" s="185">
        <f t="shared" si="9"/>
        <v>42882</v>
      </c>
      <c r="Y7" s="185">
        <f t="shared" si="9"/>
        <v>42889</v>
      </c>
      <c r="Z7" s="185">
        <f t="shared" si="9"/>
        <v>42896</v>
      </c>
      <c r="AA7" s="185">
        <f t="shared" si="9"/>
        <v>42903</v>
      </c>
      <c r="AB7" s="185">
        <f t="shared" si="9"/>
        <v>42910</v>
      </c>
      <c r="AC7" s="185"/>
      <c r="AD7" s="185">
        <f>+AB7+7</f>
        <v>42917</v>
      </c>
      <c r="AE7" s="185">
        <f>+AD7+7</f>
        <v>42924</v>
      </c>
      <c r="AF7" s="185">
        <f t="shared" ref="AF7:AP7" si="10">+AE7+7</f>
        <v>42931</v>
      </c>
      <c r="AG7" s="185">
        <f t="shared" si="10"/>
        <v>42938</v>
      </c>
      <c r="AH7" s="185">
        <f t="shared" si="10"/>
        <v>42945</v>
      </c>
      <c r="AI7" s="185">
        <f t="shared" si="10"/>
        <v>42952</v>
      </c>
      <c r="AJ7" s="185">
        <f t="shared" si="10"/>
        <v>42959</v>
      </c>
      <c r="AK7" s="185">
        <f t="shared" si="10"/>
        <v>42966</v>
      </c>
      <c r="AL7" s="185">
        <f t="shared" si="10"/>
        <v>42973</v>
      </c>
      <c r="AM7" s="185">
        <f t="shared" si="10"/>
        <v>42980</v>
      </c>
      <c r="AN7" s="185">
        <f t="shared" si="10"/>
        <v>42987</v>
      </c>
      <c r="AO7" s="185">
        <f t="shared" si="10"/>
        <v>42994</v>
      </c>
      <c r="AP7" s="185">
        <f t="shared" si="10"/>
        <v>43001</v>
      </c>
      <c r="AQ7" s="185"/>
      <c r="AR7" s="185">
        <f>+AP7+7</f>
        <v>43008</v>
      </c>
      <c r="AS7" s="185">
        <f>+AR7+7</f>
        <v>43015</v>
      </c>
      <c r="AT7" s="185">
        <f t="shared" ref="AT7:BA7" si="11">+AS7+7</f>
        <v>43022</v>
      </c>
      <c r="AU7" s="185">
        <f t="shared" si="11"/>
        <v>43029</v>
      </c>
      <c r="AV7" s="185">
        <f t="shared" si="11"/>
        <v>43036</v>
      </c>
      <c r="AW7" s="185">
        <f t="shared" si="11"/>
        <v>43043</v>
      </c>
      <c r="AX7" s="185">
        <f t="shared" si="11"/>
        <v>43050</v>
      </c>
      <c r="AY7" s="185">
        <f t="shared" si="11"/>
        <v>43057</v>
      </c>
      <c r="AZ7" s="185">
        <f t="shared" si="11"/>
        <v>43064</v>
      </c>
      <c r="BA7" s="185">
        <f t="shared" si="11"/>
        <v>43071</v>
      </c>
      <c r="BB7" s="185">
        <f>+BA7+7</f>
        <v>43078</v>
      </c>
      <c r="BC7" s="185">
        <f>+BB7+7</f>
        <v>43085</v>
      </c>
      <c r="BD7" s="185">
        <f>+BC7+7</f>
        <v>43092</v>
      </c>
      <c r="BE7" s="185">
        <f>+BD7+7</f>
        <v>43099</v>
      </c>
      <c r="BF7" s="205"/>
      <c r="BG7" s="207"/>
      <c r="BH7" s="207"/>
      <c r="BI7" s="195"/>
      <c r="BJ7" s="197"/>
    </row>
    <row r="8" spans="1:62" ht="13.5" customHeight="1" thickBot="1" x14ac:dyDescent="0.25">
      <c r="B8" s="11"/>
      <c r="C8" s="178">
        <v>2252.9463130300001</v>
      </c>
      <c r="D8" s="154">
        <v>2566.452632212</v>
      </c>
      <c r="E8" s="154">
        <v>2614.2333121279999</v>
      </c>
      <c r="F8" s="154">
        <v>2800.8159607960001</v>
      </c>
      <c r="G8" s="154">
        <v>2732.105222658</v>
      </c>
      <c r="H8" s="154">
        <v>2573.2281839279999</v>
      </c>
      <c r="I8" s="154">
        <v>2685.1699342699999</v>
      </c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54"/>
      <c r="AA8" s="154"/>
      <c r="AB8" s="154"/>
      <c r="AC8" s="179"/>
      <c r="AD8" s="181"/>
      <c r="AE8" s="181"/>
      <c r="AF8" s="181"/>
      <c r="AG8" s="181"/>
      <c r="AH8" s="181"/>
      <c r="AI8" s="181"/>
      <c r="AJ8" s="181"/>
      <c r="AK8" s="181"/>
      <c r="AL8" s="181"/>
      <c r="AM8" s="181"/>
      <c r="AN8" s="181"/>
      <c r="AO8" s="181"/>
      <c r="AP8" s="181"/>
      <c r="AQ8" s="181"/>
      <c r="AR8" s="181"/>
      <c r="AS8" s="181"/>
      <c r="AT8" s="181"/>
      <c r="AU8" s="181"/>
      <c r="AV8" s="181"/>
      <c r="AW8" s="181"/>
      <c r="AX8" s="181"/>
      <c r="AY8" s="181"/>
      <c r="AZ8" s="181"/>
      <c r="BA8" s="181"/>
      <c r="BB8" s="181"/>
      <c r="BC8" s="181"/>
      <c r="BD8" s="181"/>
      <c r="BE8" s="180"/>
      <c r="BF8" s="173">
        <v>18159</v>
      </c>
      <c r="BG8" s="174">
        <f>SUM(P8:AB8)</f>
        <v>0</v>
      </c>
      <c r="BH8" s="192">
        <f>SUM(AD8:AP8)</f>
        <v>0</v>
      </c>
      <c r="BI8" s="175">
        <f>SUM(AR8:BE8)</f>
        <v>0</v>
      </c>
      <c r="BJ8" s="146">
        <f>SUM(BF8:BI8)</f>
        <v>18159</v>
      </c>
    </row>
    <row r="9" spans="1:62" ht="13.5" thickBot="1" x14ac:dyDescent="0.25">
      <c r="B9" s="21" t="s">
        <v>10</v>
      </c>
      <c r="C9" s="166">
        <f>IF(C5&lt;&gt;"",(C8-C5)/C5,"")</f>
        <v>-0.13735139449227307</v>
      </c>
      <c r="D9" s="166">
        <f t="shared" ref="D9:BE9" si="12">IF(D5&lt;&gt;"",(D8-D5)/D5,"")</f>
        <v>-6.7419931529513602E-2</v>
      </c>
      <c r="E9" s="166">
        <f t="shared" si="12"/>
        <v>-1.5261767816343226E-2</v>
      </c>
      <c r="F9" s="166">
        <f t="shared" si="12"/>
        <v>2.2990613823917233E-2</v>
      </c>
      <c r="G9" s="166">
        <f t="shared" si="12"/>
        <v>1.4210944967096285E-2</v>
      </c>
      <c r="H9" s="166">
        <f t="shared" si="12"/>
        <v>-5.0868673067549844E-2</v>
      </c>
      <c r="I9" s="166">
        <f t="shared" si="12"/>
        <v>4.1741319768759076E-2</v>
      </c>
      <c r="J9" s="166" t="str">
        <f t="shared" si="12"/>
        <v/>
      </c>
      <c r="K9" s="166" t="str">
        <f t="shared" si="12"/>
        <v/>
      </c>
      <c r="L9" s="166" t="str">
        <f t="shared" si="12"/>
        <v/>
      </c>
      <c r="M9" s="166" t="str">
        <f t="shared" si="12"/>
        <v/>
      </c>
      <c r="N9" s="166" t="str">
        <f t="shared" si="12"/>
        <v/>
      </c>
      <c r="O9" s="166"/>
      <c r="P9" s="166" t="str">
        <f t="shared" si="12"/>
        <v/>
      </c>
      <c r="Q9" s="166" t="str">
        <f t="shared" si="12"/>
        <v/>
      </c>
      <c r="R9" s="166" t="str">
        <f t="shared" si="12"/>
        <v/>
      </c>
      <c r="S9" s="166" t="str">
        <f t="shared" si="12"/>
        <v/>
      </c>
      <c r="T9" s="166" t="str">
        <f t="shared" si="12"/>
        <v/>
      </c>
      <c r="U9" s="166" t="str">
        <f t="shared" si="12"/>
        <v/>
      </c>
      <c r="V9" s="166" t="str">
        <f t="shared" si="12"/>
        <v/>
      </c>
      <c r="W9" s="166" t="str">
        <f t="shared" si="12"/>
        <v/>
      </c>
      <c r="X9" s="166" t="str">
        <f t="shared" si="12"/>
        <v/>
      </c>
      <c r="Y9" s="166" t="str">
        <f t="shared" si="12"/>
        <v/>
      </c>
      <c r="Z9" s="166" t="str">
        <f t="shared" si="12"/>
        <v/>
      </c>
      <c r="AA9" s="166" t="str">
        <f t="shared" si="12"/>
        <v/>
      </c>
      <c r="AB9" s="166" t="str">
        <f t="shared" si="12"/>
        <v/>
      </c>
      <c r="AC9" s="166"/>
      <c r="AD9" s="166" t="str">
        <f t="shared" si="12"/>
        <v/>
      </c>
      <c r="AE9" s="166" t="str">
        <f t="shared" si="12"/>
        <v/>
      </c>
      <c r="AF9" s="166" t="str">
        <f t="shared" si="12"/>
        <v/>
      </c>
      <c r="AG9" s="166" t="str">
        <f t="shared" si="12"/>
        <v/>
      </c>
      <c r="AH9" s="166" t="str">
        <f t="shared" si="12"/>
        <v/>
      </c>
      <c r="AI9" s="166" t="str">
        <f t="shared" si="12"/>
        <v/>
      </c>
      <c r="AJ9" s="166" t="str">
        <f t="shared" si="12"/>
        <v/>
      </c>
      <c r="AK9" s="166" t="str">
        <f t="shared" si="12"/>
        <v/>
      </c>
      <c r="AL9" s="166" t="str">
        <f t="shared" si="12"/>
        <v/>
      </c>
      <c r="AM9" s="166" t="str">
        <f t="shared" si="12"/>
        <v/>
      </c>
      <c r="AN9" s="166" t="str">
        <f t="shared" si="12"/>
        <v/>
      </c>
      <c r="AO9" s="166" t="str">
        <f t="shared" si="12"/>
        <v/>
      </c>
      <c r="AP9" s="166" t="str">
        <f t="shared" si="12"/>
        <v/>
      </c>
      <c r="AQ9" s="166"/>
      <c r="AR9" s="166" t="str">
        <f t="shared" si="12"/>
        <v/>
      </c>
      <c r="AS9" s="166" t="str">
        <f t="shared" si="12"/>
        <v/>
      </c>
      <c r="AT9" s="166" t="str">
        <f t="shared" si="12"/>
        <v/>
      </c>
      <c r="AU9" s="166" t="str">
        <f t="shared" si="12"/>
        <v/>
      </c>
      <c r="AV9" s="166" t="str">
        <f t="shared" si="12"/>
        <v/>
      </c>
      <c r="AW9" s="166" t="str">
        <f t="shared" si="12"/>
        <v/>
      </c>
      <c r="AX9" s="166" t="str">
        <f t="shared" si="12"/>
        <v/>
      </c>
      <c r="AY9" s="166" t="str">
        <f t="shared" si="12"/>
        <v/>
      </c>
      <c r="AZ9" s="166" t="str">
        <f t="shared" si="12"/>
        <v/>
      </c>
      <c r="BA9" s="166" t="str">
        <f t="shared" si="12"/>
        <v/>
      </c>
      <c r="BB9" s="166" t="str">
        <f t="shared" si="12"/>
        <v/>
      </c>
      <c r="BC9" s="166" t="str">
        <f t="shared" si="12"/>
        <v/>
      </c>
      <c r="BD9" s="166" t="str">
        <f t="shared" si="12"/>
        <v/>
      </c>
      <c r="BE9" s="171" t="str">
        <f t="shared" si="12"/>
        <v/>
      </c>
      <c r="BF9" s="176">
        <f>IF(BF5&lt;&gt;0,(BF8-BF5)/BF5,"")</f>
        <v>-4.7681683656691874E-3</v>
      </c>
      <c r="BG9" s="177" t="str">
        <f>IF(BG5&lt;&gt;0,(BG8-BG5)/BG5,"")</f>
        <v/>
      </c>
      <c r="BH9" s="177" t="str">
        <f>IF(BH5&lt;&gt;0,(BH8-BH5)/BH5,"")</f>
        <v/>
      </c>
      <c r="BI9" s="182" t="str">
        <f>IF(BI5&lt;&gt;0,(BI8-BI5)/BI5,"")</f>
        <v/>
      </c>
      <c r="BJ9" s="183">
        <f>IF(BJ5&lt;&gt;0,(BJ8-BJ5)/BJ5,"")</f>
        <v>-4.7681683656691874E-3</v>
      </c>
    </row>
    <row r="10" spans="1:62" x14ac:dyDescent="0.2">
      <c r="B10" s="193" t="s">
        <v>55</v>
      </c>
      <c r="BF10" s="23"/>
    </row>
    <row r="11" spans="1:62" ht="13.5" thickBot="1" x14ac:dyDescent="0.25">
      <c r="B11" s="141" t="s">
        <v>54</v>
      </c>
      <c r="BF11" s="23"/>
    </row>
    <row r="12" spans="1:62" ht="28.5" thickBot="1" x14ac:dyDescent="0.25">
      <c r="B12" s="198" t="s">
        <v>49</v>
      </c>
      <c r="C12" s="199"/>
      <c r="D12" s="199"/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99"/>
      <c r="S12" s="199"/>
      <c r="T12" s="199"/>
      <c r="U12" s="199"/>
      <c r="V12" s="199"/>
      <c r="W12" s="199"/>
      <c r="X12" s="199"/>
      <c r="Y12" s="199"/>
      <c r="Z12" s="199"/>
      <c r="AA12" s="199"/>
      <c r="AB12" s="199"/>
      <c r="AC12" s="199"/>
      <c r="AD12" s="199"/>
      <c r="AE12" s="199"/>
      <c r="AF12" s="199"/>
      <c r="AG12" s="199"/>
      <c r="AH12" s="199"/>
      <c r="AI12" s="199"/>
      <c r="AJ12" s="199"/>
      <c r="AK12" s="199"/>
      <c r="AL12" s="199"/>
      <c r="AM12" s="199"/>
      <c r="AN12" s="199"/>
      <c r="AO12" s="199"/>
      <c r="AP12" s="199"/>
      <c r="AQ12" s="199"/>
      <c r="AR12" s="199"/>
      <c r="AS12" s="199"/>
      <c r="AT12" s="199"/>
      <c r="AU12" s="199"/>
      <c r="AV12" s="199"/>
      <c r="AW12" s="199"/>
      <c r="AX12" s="199"/>
      <c r="AY12" s="199"/>
      <c r="AZ12" s="199"/>
      <c r="BA12" s="199"/>
      <c r="BB12" s="199"/>
      <c r="BC12" s="199"/>
      <c r="BD12" s="199"/>
      <c r="BE12" s="199"/>
      <c r="BF12" s="23"/>
    </row>
    <row r="13" spans="1:62" ht="13.5" thickBot="1" x14ac:dyDescent="0.25">
      <c r="BF13" s="23"/>
    </row>
    <row r="14" spans="1:62" x14ac:dyDescent="0.2">
      <c r="B14" s="24" t="s">
        <v>52</v>
      </c>
      <c r="C14" s="5">
        <v>1</v>
      </c>
      <c r="D14" s="184">
        <f t="shared" ref="D14:N14" si="13">C14+1</f>
        <v>2</v>
      </c>
      <c r="E14" s="184">
        <f t="shared" si="13"/>
        <v>3</v>
      </c>
      <c r="F14" s="184">
        <f t="shared" si="13"/>
        <v>4</v>
      </c>
      <c r="G14" s="184">
        <f t="shared" si="13"/>
        <v>5</v>
      </c>
      <c r="H14" s="184">
        <f t="shared" si="13"/>
        <v>6</v>
      </c>
      <c r="I14" s="184">
        <f t="shared" si="13"/>
        <v>7</v>
      </c>
      <c r="J14" s="184">
        <f t="shared" si="13"/>
        <v>8</v>
      </c>
      <c r="K14" s="184">
        <f t="shared" si="13"/>
        <v>9</v>
      </c>
      <c r="L14" s="184">
        <f t="shared" si="13"/>
        <v>10</v>
      </c>
      <c r="M14" s="184">
        <f t="shared" si="13"/>
        <v>11</v>
      </c>
      <c r="N14" s="184">
        <f t="shared" si="13"/>
        <v>12</v>
      </c>
      <c r="O14" s="184"/>
      <c r="P14" s="184">
        <f>N14+1</f>
        <v>13</v>
      </c>
      <c r="Q14" s="25">
        <f>P14+1</f>
        <v>14</v>
      </c>
      <c r="R14" s="25">
        <f t="shared" ref="R14:AB14" si="14">Q14+1</f>
        <v>15</v>
      </c>
      <c r="S14" s="25">
        <f t="shared" si="14"/>
        <v>16</v>
      </c>
      <c r="T14" s="25">
        <f t="shared" si="14"/>
        <v>17</v>
      </c>
      <c r="U14" s="25">
        <f t="shared" si="14"/>
        <v>18</v>
      </c>
      <c r="V14" s="25">
        <f t="shared" si="14"/>
        <v>19</v>
      </c>
      <c r="W14" s="25">
        <f t="shared" si="14"/>
        <v>20</v>
      </c>
      <c r="X14" s="25">
        <f t="shared" si="14"/>
        <v>21</v>
      </c>
      <c r="Y14" s="25">
        <f t="shared" si="14"/>
        <v>22</v>
      </c>
      <c r="Z14" s="25">
        <f t="shared" si="14"/>
        <v>23</v>
      </c>
      <c r="AA14" s="25">
        <f t="shared" si="14"/>
        <v>24</v>
      </c>
      <c r="AB14" s="25">
        <f t="shared" si="14"/>
        <v>25</v>
      </c>
      <c r="AC14" s="25"/>
      <c r="AD14" s="25">
        <f>AB14+1</f>
        <v>26</v>
      </c>
      <c r="AE14" s="25">
        <f>AD14+1</f>
        <v>27</v>
      </c>
      <c r="AF14" s="25">
        <f t="shared" ref="AF14:AP14" si="15">AE14+1</f>
        <v>28</v>
      </c>
      <c r="AG14" s="25">
        <f t="shared" si="15"/>
        <v>29</v>
      </c>
      <c r="AH14" s="25">
        <f t="shared" si="15"/>
        <v>30</v>
      </c>
      <c r="AI14" s="25">
        <f t="shared" si="15"/>
        <v>31</v>
      </c>
      <c r="AJ14" s="25">
        <f t="shared" si="15"/>
        <v>32</v>
      </c>
      <c r="AK14" s="25">
        <f t="shared" si="15"/>
        <v>33</v>
      </c>
      <c r="AL14" s="25">
        <f t="shared" si="15"/>
        <v>34</v>
      </c>
      <c r="AM14" s="25">
        <f t="shared" si="15"/>
        <v>35</v>
      </c>
      <c r="AN14" s="25">
        <f t="shared" si="15"/>
        <v>36</v>
      </c>
      <c r="AO14" s="25">
        <f t="shared" si="15"/>
        <v>37</v>
      </c>
      <c r="AP14" s="25">
        <f t="shared" si="15"/>
        <v>38</v>
      </c>
      <c r="AQ14" s="25"/>
      <c r="AR14" s="25">
        <f>AP14+1</f>
        <v>39</v>
      </c>
      <c r="AS14" s="25">
        <f>AR14+1</f>
        <v>40</v>
      </c>
      <c r="AT14" s="25">
        <f t="shared" ref="AT14:BE14" si="16">AS14+1</f>
        <v>41</v>
      </c>
      <c r="AU14" s="25">
        <f t="shared" si="16"/>
        <v>42</v>
      </c>
      <c r="AV14" s="25">
        <f t="shared" si="16"/>
        <v>43</v>
      </c>
      <c r="AW14" s="25">
        <f t="shared" si="16"/>
        <v>44</v>
      </c>
      <c r="AX14" s="25">
        <f t="shared" si="16"/>
        <v>45</v>
      </c>
      <c r="AY14" s="25">
        <f t="shared" si="16"/>
        <v>46</v>
      </c>
      <c r="AZ14" s="25">
        <f t="shared" si="16"/>
        <v>47</v>
      </c>
      <c r="BA14" s="25">
        <f t="shared" si="16"/>
        <v>48</v>
      </c>
      <c r="BB14" s="25">
        <f t="shared" si="16"/>
        <v>49</v>
      </c>
      <c r="BC14" s="25">
        <f t="shared" si="16"/>
        <v>50</v>
      </c>
      <c r="BD14" s="25">
        <f t="shared" si="16"/>
        <v>51</v>
      </c>
      <c r="BE14" s="25">
        <f t="shared" si="16"/>
        <v>52</v>
      </c>
      <c r="BF14" s="23"/>
      <c r="BH14" s="23"/>
    </row>
    <row r="15" spans="1:62" ht="13.5" thickBot="1" x14ac:dyDescent="0.25">
      <c r="B15" s="26" t="s">
        <v>8</v>
      </c>
      <c r="C15" s="9">
        <v>42742</v>
      </c>
      <c r="D15" s="185">
        <f>+C15+7</f>
        <v>42749</v>
      </c>
      <c r="E15" s="185">
        <f t="shared" ref="E15:AB15" si="17">+D15+7</f>
        <v>42756</v>
      </c>
      <c r="F15" s="185">
        <f t="shared" si="17"/>
        <v>42763</v>
      </c>
      <c r="G15" s="185">
        <f t="shared" si="17"/>
        <v>42770</v>
      </c>
      <c r="H15" s="185">
        <f t="shared" si="17"/>
        <v>42777</v>
      </c>
      <c r="I15" s="185">
        <f t="shared" si="17"/>
        <v>42784</v>
      </c>
      <c r="J15" s="185">
        <f t="shared" si="17"/>
        <v>42791</v>
      </c>
      <c r="K15" s="185">
        <f t="shared" si="17"/>
        <v>42798</v>
      </c>
      <c r="L15" s="185">
        <f t="shared" si="17"/>
        <v>42805</v>
      </c>
      <c r="M15" s="185">
        <f t="shared" si="17"/>
        <v>42812</v>
      </c>
      <c r="N15" s="185">
        <f t="shared" si="17"/>
        <v>42819</v>
      </c>
      <c r="O15" s="185"/>
      <c r="P15" s="185">
        <f>+N15+7</f>
        <v>42826</v>
      </c>
      <c r="Q15" s="185">
        <f>+P15+7</f>
        <v>42833</v>
      </c>
      <c r="R15" s="185">
        <f t="shared" si="17"/>
        <v>42840</v>
      </c>
      <c r="S15" s="185">
        <f t="shared" si="17"/>
        <v>42847</v>
      </c>
      <c r="T15" s="185">
        <f t="shared" si="17"/>
        <v>42854</v>
      </c>
      <c r="U15" s="185">
        <f t="shared" si="17"/>
        <v>42861</v>
      </c>
      <c r="V15" s="185">
        <f t="shared" si="17"/>
        <v>42868</v>
      </c>
      <c r="W15" s="185">
        <f t="shared" si="17"/>
        <v>42875</v>
      </c>
      <c r="X15" s="185">
        <f t="shared" si="17"/>
        <v>42882</v>
      </c>
      <c r="Y15" s="185">
        <f t="shared" si="17"/>
        <v>42889</v>
      </c>
      <c r="Z15" s="185">
        <f t="shared" si="17"/>
        <v>42896</v>
      </c>
      <c r="AA15" s="185">
        <f t="shared" si="17"/>
        <v>42903</v>
      </c>
      <c r="AB15" s="185">
        <f t="shared" si="17"/>
        <v>42910</v>
      </c>
      <c r="AC15" s="185"/>
      <c r="AD15" s="185">
        <f>+AB15+7</f>
        <v>42917</v>
      </c>
      <c r="AE15" s="185">
        <f>+AD15+7</f>
        <v>42924</v>
      </c>
      <c r="AF15" s="185">
        <f t="shared" ref="AF15:AP15" si="18">+AE15+7</f>
        <v>42931</v>
      </c>
      <c r="AG15" s="185">
        <f t="shared" si="18"/>
        <v>42938</v>
      </c>
      <c r="AH15" s="185">
        <f t="shared" si="18"/>
        <v>42945</v>
      </c>
      <c r="AI15" s="185">
        <f t="shared" si="18"/>
        <v>42952</v>
      </c>
      <c r="AJ15" s="185">
        <f t="shared" si="18"/>
        <v>42959</v>
      </c>
      <c r="AK15" s="185">
        <f t="shared" si="18"/>
        <v>42966</v>
      </c>
      <c r="AL15" s="185">
        <f t="shared" si="18"/>
        <v>42973</v>
      </c>
      <c r="AM15" s="185">
        <f t="shared" si="18"/>
        <v>42980</v>
      </c>
      <c r="AN15" s="185">
        <f t="shared" si="18"/>
        <v>42987</v>
      </c>
      <c r="AO15" s="185">
        <f t="shared" si="18"/>
        <v>42994</v>
      </c>
      <c r="AP15" s="185">
        <f t="shared" si="18"/>
        <v>43001</v>
      </c>
      <c r="AQ15" s="185"/>
      <c r="AR15" s="185">
        <f>+AP15+7</f>
        <v>43008</v>
      </c>
      <c r="AS15" s="185">
        <f>+AR15+7</f>
        <v>43015</v>
      </c>
      <c r="AT15" s="185">
        <f t="shared" ref="AT15:BE15" si="19">+AS15+7</f>
        <v>43022</v>
      </c>
      <c r="AU15" s="185">
        <f t="shared" si="19"/>
        <v>43029</v>
      </c>
      <c r="AV15" s="185">
        <f t="shared" si="19"/>
        <v>43036</v>
      </c>
      <c r="AW15" s="185">
        <f t="shared" si="19"/>
        <v>43043</v>
      </c>
      <c r="AX15" s="185">
        <f t="shared" si="19"/>
        <v>43050</v>
      </c>
      <c r="AY15" s="185">
        <f t="shared" si="19"/>
        <v>43057</v>
      </c>
      <c r="AZ15" s="185">
        <f t="shared" si="19"/>
        <v>43064</v>
      </c>
      <c r="BA15" s="185">
        <f t="shared" si="19"/>
        <v>43071</v>
      </c>
      <c r="BB15" s="185">
        <f t="shared" si="19"/>
        <v>43078</v>
      </c>
      <c r="BC15" s="185">
        <f t="shared" si="19"/>
        <v>43085</v>
      </c>
      <c r="BD15" s="185">
        <f t="shared" si="19"/>
        <v>43092</v>
      </c>
      <c r="BE15" s="185">
        <f t="shared" si="19"/>
        <v>43099</v>
      </c>
      <c r="BF15" s="23"/>
      <c r="BH15" s="23"/>
    </row>
    <row r="16" spans="1:62" s="102" customFormat="1" ht="13.5" customHeight="1" x14ac:dyDescent="0.15">
      <c r="A16" s="27"/>
      <c r="B16" s="28" t="s">
        <v>12</v>
      </c>
      <c r="C16" s="12">
        <f>'2017'!B38</f>
        <v>3988</v>
      </c>
      <c r="D16" s="12">
        <f>'2017'!C38</f>
        <v>5061</v>
      </c>
      <c r="E16" s="12">
        <f>'2017'!D38</f>
        <v>5053</v>
      </c>
      <c r="F16" s="12">
        <f>'2017'!E38</f>
        <v>4930</v>
      </c>
      <c r="G16" s="12">
        <f>'2017'!F38</f>
        <v>4839</v>
      </c>
      <c r="H16" s="12">
        <f>'2017'!G38</f>
        <v>4160</v>
      </c>
      <c r="I16" s="12">
        <f>'2017'!H38</f>
        <v>4892</v>
      </c>
      <c r="J16" s="12">
        <f>'2017'!I38</f>
        <v>0</v>
      </c>
      <c r="K16" s="12">
        <f>'2017'!J38</f>
        <v>0</v>
      </c>
      <c r="L16" s="12">
        <f>'2017'!K38</f>
        <v>0</v>
      </c>
      <c r="M16" s="12">
        <f>'2017'!L38</f>
        <v>0</v>
      </c>
      <c r="N16" s="12">
        <f>'2017'!M38</f>
        <v>0</v>
      </c>
      <c r="O16" s="12"/>
      <c r="P16" s="12">
        <f>'2017'!O38</f>
        <v>0</v>
      </c>
      <c r="Q16" s="12">
        <f>'2017'!P38</f>
        <v>0</v>
      </c>
      <c r="R16" s="12">
        <f>'2017'!Q38</f>
        <v>0</v>
      </c>
      <c r="S16" s="12">
        <f>'2017'!R38</f>
        <v>0</v>
      </c>
      <c r="T16" s="12">
        <f>'2017'!S38</f>
        <v>0</v>
      </c>
      <c r="U16" s="12">
        <f>'2017'!T38</f>
        <v>0</v>
      </c>
      <c r="V16" s="12">
        <f>'2017'!U38</f>
        <v>0</v>
      </c>
      <c r="W16" s="12">
        <f>'2017'!V38</f>
        <v>0</v>
      </c>
      <c r="X16" s="12">
        <f>'2017'!W38</f>
        <v>0</v>
      </c>
      <c r="Y16" s="12">
        <f>'2017'!X38</f>
        <v>0</v>
      </c>
      <c r="Z16" s="12">
        <f>'2017'!Y38</f>
        <v>0</v>
      </c>
      <c r="AA16" s="12">
        <f>'2017'!Z38</f>
        <v>0</v>
      </c>
      <c r="AB16" s="12">
        <f>'2017'!AA38</f>
        <v>0</v>
      </c>
      <c r="AC16" s="12"/>
      <c r="AD16" s="12">
        <f>'2017'!AC38</f>
        <v>0</v>
      </c>
      <c r="AE16" s="12">
        <f>'2017'!AD38</f>
        <v>0</v>
      </c>
      <c r="AF16" s="12">
        <f>'2017'!AE38</f>
        <v>0</v>
      </c>
      <c r="AG16" s="12">
        <f>'2017'!AF38</f>
        <v>0</v>
      </c>
      <c r="AH16" s="12">
        <f>'2017'!AG38</f>
        <v>0</v>
      </c>
      <c r="AI16" s="12">
        <f>'2017'!AH38</f>
        <v>0</v>
      </c>
      <c r="AJ16" s="12">
        <f>'2017'!AI38</f>
        <v>0</v>
      </c>
      <c r="AK16" s="12">
        <f>'2017'!AJ38</f>
        <v>0</v>
      </c>
      <c r="AL16" s="12">
        <f>'2017'!AK38</f>
        <v>0</v>
      </c>
      <c r="AM16" s="12">
        <f>'2017'!AL38</f>
        <v>0</v>
      </c>
      <c r="AN16" s="12">
        <f>'2017'!AM38</f>
        <v>0</v>
      </c>
      <c r="AO16" s="12">
        <f>'2017'!AN38</f>
        <v>0</v>
      </c>
      <c r="AP16" s="12">
        <f>'2017'!AO38</f>
        <v>0</v>
      </c>
      <c r="AQ16" s="12"/>
      <c r="AR16" s="12">
        <f>'2017'!AQ38</f>
        <v>0</v>
      </c>
      <c r="AS16" s="12">
        <f>'2017'!AR38</f>
        <v>0</v>
      </c>
      <c r="AT16" s="12">
        <f>'2017'!AS38</f>
        <v>0</v>
      </c>
      <c r="AU16" s="12">
        <f>'2017'!AT38</f>
        <v>0</v>
      </c>
      <c r="AV16" s="12">
        <f>'2017'!AU38</f>
        <v>0</v>
      </c>
      <c r="AW16" s="12">
        <f>'2017'!AV38</f>
        <v>0</v>
      </c>
      <c r="AX16" s="12">
        <f>'2017'!AW38</f>
        <v>0</v>
      </c>
      <c r="AY16" s="12">
        <f>'2017'!AX38</f>
        <v>0</v>
      </c>
      <c r="AZ16" s="12">
        <f>'2017'!AY38</f>
        <v>0</v>
      </c>
      <c r="BA16" s="12">
        <f>'2017'!AZ38</f>
        <v>0</v>
      </c>
      <c r="BB16" s="12">
        <f>'2017'!BA38</f>
        <v>0</v>
      </c>
      <c r="BC16" s="12">
        <f>'2017'!BB38</f>
        <v>0</v>
      </c>
      <c r="BD16" s="12">
        <f>'2017'!BC38</f>
        <v>0</v>
      </c>
      <c r="BE16" s="12">
        <f>'2017'!BD38</f>
        <v>0</v>
      </c>
    </row>
    <row r="17" spans="1:61" x14ac:dyDescent="0.2">
      <c r="B17" s="30" t="s">
        <v>13</v>
      </c>
      <c r="C17" s="31">
        <f>'2017'!B39</f>
        <v>3166</v>
      </c>
      <c r="D17" s="31">
        <f>'2017'!C39</f>
        <v>3166</v>
      </c>
      <c r="E17" s="31">
        <f>'2017'!D39</f>
        <v>2594</v>
      </c>
      <c r="F17" s="31">
        <f>'2017'!E39</f>
        <v>3519</v>
      </c>
      <c r="G17" s="31">
        <f>'2017'!F39</f>
        <v>3788</v>
      </c>
      <c r="H17" s="31">
        <f>'2017'!G39</f>
        <v>3879</v>
      </c>
      <c r="I17" s="31">
        <f>'2017'!H39</f>
        <v>3769</v>
      </c>
      <c r="J17" s="31">
        <f>'2017'!I39</f>
        <v>0</v>
      </c>
      <c r="K17" s="31">
        <f>'2017'!J39</f>
        <v>0</v>
      </c>
      <c r="L17" s="31">
        <f>'2017'!K39</f>
        <v>0</v>
      </c>
      <c r="M17" s="31">
        <f>'2017'!L39</f>
        <v>0</v>
      </c>
      <c r="N17" s="31">
        <f>'2017'!M39</f>
        <v>0</v>
      </c>
      <c r="O17" s="31"/>
      <c r="P17" s="31">
        <f>'2017'!O39</f>
        <v>0</v>
      </c>
      <c r="Q17" s="31">
        <f>'2017'!P39</f>
        <v>0</v>
      </c>
      <c r="R17" s="31">
        <f>'2017'!Q39</f>
        <v>0</v>
      </c>
      <c r="S17" s="31">
        <f>'2017'!R39</f>
        <v>0</v>
      </c>
      <c r="T17" s="31">
        <f>'2017'!S39</f>
        <v>0</v>
      </c>
      <c r="U17" s="31">
        <f>'2017'!T39</f>
        <v>0</v>
      </c>
      <c r="V17" s="31">
        <f>'2017'!U39</f>
        <v>0</v>
      </c>
      <c r="W17" s="31">
        <f>'2017'!V39</f>
        <v>0</v>
      </c>
      <c r="X17" s="31">
        <f>'2017'!W39</f>
        <v>0</v>
      </c>
      <c r="Y17" s="31">
        <f>'2017'!X39</f>
        <v>0</v>
      </c>
      <c r="Z17" s="31">
        <f>'2017'!Y39</f>
        <v>0</v>
      </c>
      <c r="AA17" s="31">
        <f>'2017'!Z39</f>
        <v>0</v>
      </c>
      <c r="AB17" s="31">
        <f>'2017'!AA39</f>
        <v>0</v>
      </c>
      <c r="AC17" s="31"/>
      <c r="AD17" s="31">
        <f>'2017'!AC39</f>
        <v>0</v>
      </c>
      <c r="AE17" s="31">
        <f>'2017'!AD39</f>
        <v>0</v>
      </c>
      <c r="AF17" s="31">
        <f>'2017'!AE39</f>
        <v>0</v>
      </c>
      <c r="AG17" s="31">
        <f>'2017'!AF39</f>
        <v>0</v>
      </c>
      <c r="AH17" s="31">
        <f>'2017'!AG39</f>
        <v>0</v>
      </c>
      <c r="AI17" s="31">
        <f>'2017'!AH39</f>
        <v>0</v>
      </c>
      <c r="AJ17" s="31">
        <f>'2017'!AI39</f>
        <v>0</v>
      </c>
      <c r="AK17" s="31">
        <f>'2017'!AJ39</f>
        <v>0</v>
      </c>
      <c r="AL17" s="31">
        <f>'2017'!AK39</f>
        <v>0</v>
      </c>
      <c r="AM17" s="31">
        <f>'2017'!AL39</f>
        <v>0</v>
      </c>
      <c r="AN17" s="31">
        <f>'2017'!AM39</f>
        <v>0</v>
      </c>
      <c r="AO17" s="31">
        <f>'2017'!AN39</f>
        <v>0</v>
      </c>
      <c r="AP17" s="31">
        <f>'2017'!AO39</f>
        <v>0</v>
      </c>
      <c r="AQ17" s="31"/>
      <c r="AR17" s="31">
        <f>'2017'!AQ39</f>
        <v>0</v>
      </c>
      <c r="AS17" s="31">
        <f>'2017'!AR39</f>
        <v>0</v>
      </c>
      <c r="AT17" s="31">
        <f>'2017'!AS39</f>
        <v>0</v>
      </c>
      <c r="AU17" s="31">
        <f>'2017'!AT39</f>
        <v>0</v>
      </c>
      <c r="AV17" s="31">
        <f>'2017'!AU39</f>
        <v>0</v>
      </c>
      <c r="AW17" s="31">
        <f>'2017'!AV39</f>
        <v>0</v>
      </c>
      <c r="AX17" s="31">
        <f>'2017'!AW39</f>
        <v>0</v>
      </c>
      <c r="AY17" s="31">
        <f>'2017'!AX39</f>
        <v>0</v>
      </c>
      <c r="AZ17" s="31">
        <f>'2017'!AY39</f>
        <v>0</v>
      </c>
      <c r="BA17" s="31">
        <f>'2017'!AZ39</f>
        <v>0</v>
      </c>
      <c r="BB17" s="31">
        <f>'2017'!BA39</f>
        <v>0</v>
      </c>
      <c r="BC17" s="31">
        <f>'2017'!BB39</f>
        <v>0</v>
      </c>
      <c r="BD17" s="31">
        <f>'2017'!BC39</f>
        <v>0</v>
      </c>
      <c r="BE17" s="31">
        <f>'2017'!BD39</f>
        <v>0</v>
      </c>
      <c r="BF17" s="102"/>
      <c r="BG17" s="102"/>
      <c r="BH17" s="102"/>
      <c r="BI17" s="102"/>
    </row>
    <row r="18" spans="1:61" x14ac:dyDescent="0.2">
      <c r="B18" s="32" t="s">
        <v>45</v>
      </c>
      <c r="C18" s="33">
        <f>'2017'!B40</f>
        <v>3599</v>
      </c>
      <c r="D18" s="33">
        <f>'2017'!C40</f>
        <v>4349</v>
      </c>
      <c r="E18" s="33">
        <f>'2017'!D40</f>
        <v>4169</v>
      </c>
      <c r="F18" s="33">
        <f>'2017'!E40</f>
        <v>5143</v>
      </c>
      <c r="G18" s="33">
        <f>'2017'!F40</f>
        <v>4873</v>
      </c>
      <c r="H18" s="33">
        <f>'2017'!G40</f>
        <v>3496</v>
      </c>
      <c r="I18" s="33">
        <f>'2017'!H40</f>
        <v>3870</v>
      </c>
      <c r="J18" s="33">
        <f>'2017'!I40</f>
        <v>0</v>
      </c>
      <c r="K18" s="33">
        <f>'2017'!J40</f>
        <v>0</v>
      </c>
      <c r="L18" s="33">
        <f>'2017'!K40</f>
        <v>0</v>
      </c>
      <c r="M18" s="33">
        <f>'2017'!L40</f>
        <v>0</v>
      </c>
      <c r="N18" s="33">
        <f>'2017'!M40</f>
        <v>0</v>
      </c>
      <c r="O18" s="33"/>
      <c r="P18" s="33">
        <f>'2017'!O40</f>
        <v>0</v>
      </c>
      <c r="Q18" s="33">
        <f>'2017'!P40</f>
        <v>0</v>
      </c>
      <c r="R18" s="33">
        <f>'2017'!Q40</f>
        <v>0</v>
      </c>
      <c r="S18" s="33">
        <f>'2017'!R40</f>
        <v>0</v>
      </c>
      <c r="T18" s="33">
        <f>'2017'!S40</f>
        <v>0</v>
      </c>
      <c r="U18" s="33">
        <f>'2017'!T40</f>
        <v>0</v>
      </c>
      <c r="V18" s="33">
        <f>'2017'!U40</f>
        <v>0</v>
      </c>
      <c r="W18" s="33">
        <f>'2017'!V40</f>
        <v>0</v>
      </c>
      <c r="X18" s="33">
        <f>'2017'!W40</f>
        <v>0</v>
      </c>
      <c r="Y18" s="33">
        <f>'2017'!X40</f>
        <v>0</v>
      </c>
      <c r="Z18" s="33">
        <f>'2017'!Y40</f>
        <v>0</v>
      </c>
      <c r="AA18" s="33">
        <f>'2017'!Z40</f>
        <v>0</v>
      </c>
      <c r="AB18" s="33">
        <f>'2017'!AA40</f>
        <v>0</v>
      </c>
      <c r="AC18" s="33"/>
      <c r="AD18" s="33">
        <f>'2017'!AC40</f>
        <v>0</v>
      </c>
      <c r="AE18" s="33">
        <f>'2017'!AD40</f>
        <v>0</v>
      </c>
      <c r="AF18" s="33">
        <f>'2017'!AE40</f>
        <v>0</v>
      </c>
      <c r="AG18" s="33">
        <f>'2017'!AF40</f>
        <v>0</v>
      </c>
      <c r="AH18" s="33">
        <f>'2017'!AG40</f>
        <v>0</v>
      </c>
      <c r="AI18" s="33">
        <f>'2017'!AH40</f>
        <v>0</v>
      </c>
      <c r="AJ18" s="33">
        <f>'2017'!AI40</f>
        <v>0</v>
      </c>
      <c r="AK18" s="33">
        <f>'2017'!AJ40</f>
        <v>0</v>
      </c>
      <c r="AL18" s="33">
        <f>'2017'!AK40</f>
        <v>0</v>
      </c>
      <c r="AM18" s="33">
        <f>'2017'!AL40</f>
        <v>0</v>
      </c>
      <c r="AN18" s="33">
        <f>'2017'!AM40</f>
        <v>0</v>
      </c>
      <c r="AO18" s="33">
        <f>'2017'!AN40</f>
        <v>0</v>
      </c>
      <c r="AP18" s="33">
        <f>'2017'!AO40</f>
        <v>0</v>
      </c>
      <c r="AQ18" s="33"/>
      <c r="AR18" s="33">
        <f>'2017'!AQ40</f>
        <v>0</v>
      </c>
      <c r="AS18" s="33">
        <f>'2017'!AR40</f>
        <v>0</v>
      </c>
      <c r="AT18" s="33">
        <f>'2017'!AS40</f>
        <v>0</v>
      </c>
      <c r="AU18" s="33">
        <f>'2017'!AT40</f>
        <v>0</v>
      </c>
      <c r="AV18" s="33">
        <f>'2017'!AU40</f>
        <v>0</v>
      </c>
      <c r="AW18" s="33">
        <f>'2017'!AV40</f>
        <v>0</v>
      </c>
      <c r="AX18" s="33">
        <f>'2017'!AW40</f>
        <v>0</v>
      </c>
      <c r="AY18" s="33">
        <f>'2017'!AX40</f>
        <v>0</v>
      </c>
      <c r="AZ18" s="33">
        <f>'2017'!AY40</f>
        <v>0</v>
      </c>
      <c r="BA18" s="33">
        <f>'2017'!AZ40</f>
        <v>0</v>
      </c>
      <c r="BB18" s="33">
        <f>'2017'!BA40</f>
        <v>0</v>
      </c>
      <c r="BC18" s="33">
        <f>'2017'!BB40</f>
        <v>0</v>
      </c>
      <c r="BD18" s="33">
        <f>'2017'!BC40</f>
        <v>0</v>
      </c>
      <c r="BE18" s="33">
        <f>'2017'!BD40</f>
        <v>0</v>
      </c>
      <c r="BF18" s="102"/>
      <c r="BG18" s="102"/>
      <c r="BH18" s="102"/>
      <c r="BI18" s="102"/>
    </row>
    <row r="19" spans="1:61" x14ac:dyDescent="0.2">
      <c r="B19" s="30" t="s">
        <v>46</v>
      </c>
      <c r="C19" s="31">
        <f>'2017'!B41</f>
        <v>1031</v>
      </c>
      <c r="D19" s="31">
        <f>'2017'!C41</f>
        <v>970</v>
      </c>
      <c r="E19" s="31">
        <f>'2017'!D41</f>
        <v>925</v>
      </c>
      <c r="F19" s="31">
        <f>'2017'!E41</f>
        <v>1125</v>
      </c>
      <c r="G19" s="31">
        <f>'2017'!F41</f>
        <v>880</v>
      </c>
      <c r="H19" s="31">
        <f>'2017'!G41</f>
        <v>1155</v>
      </c>
      <c r="I19" s="31">
        <f>'2017'!H41</f>
        <v>895</v>
      </c>
      <c r="J19" s="31">
        <f>'2017'!I41</f>
        <v>0</v>
      </c>
      <c r="K19" s="31">
        <f>'2017'!J41</f>
        <v>0</v>
      </c>
      <c r="L19" s="31">
        <f>'2017'!K41</f>
        <v>0</v>
      </c>
      <c r="M19" s="31">
        <f>'2017'!L41</f>
        <v>0</v>
      </c>
      <c r="N19" s="31">
        <f>'2017'!M41</f>
        <v>0</v>
      </c>
      <c r="O19" s="31"/>
      <c r="P19" s="31">
        <f>'2017'!O41</f>
        <v>0</v>
      </c>
      <c r="Q19" s="31">
        <f>'2017'!P41</f>
        <v>0</v>
      </c>
      <c r="R19" s="31">
        <f>'2017'!Q41</f>
        <v>0</v>
      </c>
      <c r="S19" s="31">
        <f>'2017'!R41</f>
        <v>0</v>
      </c>
      <c r="T19" s="31">
        <f>'2017'!S41</f>
        <v>0</v>
      </c>
      <c r="U19" s="31">
        <f>'2017'!T41</f>
        <v>0</v>
      </c>
      <c r="V19" s="31">
        <f>'2017'!U41</f>
        <v>0</v>
      </c>
      <c r="W19" s="31">
        <f>'2017'!V41</f>
        <v>0</v>
      </c>
      <c r="X19" s="31">
        <f>'2017'!W41</f>
        <v>0</v>
      </c>
      <c r="Y19" s="31">
        <f>'2017'!X41</f>
        <v>0</v>
      </c>
      <c r="Z19" s="31">
        <f>'2017'!Y41</f>
        <v>0</v>
      </c>
      <c r="AA19" s="31">
        <f>'2017'!Z41</f>
        <v>0</v>
      </c>
      <c r="AB19" s="31">
        <f>'2017'!AA41</f>
        <v>0</v>
      </c>
      <c r="AC19" s="31"/>
      <c r="AD19" s="31">
        <f>'2017'!AC41</f>
        <v>0</v>
      </c>
      <c r="AE19" s="31">
        <f>'2017'!AD41</f>
        <v>0</v>
      </c>
      <c r="AF19" s="31">
        <f>'2017'!AE41</f>
        <v>0</v>
      </c>
      <c r="AG19" s="31">
        <f>'2017'!AF41</f>
        <v>0</v>
      </c>
      <c r="AH19" s="31">
        <f>'2017'!AG41</f>
        <v>0</v>
      </c>
      <c r="AI19" s="31">
        <f>'2017'!AH41</f>
        <v>0</v>
      </c>
      <c r="AJ19" s="31">
        <f>'2017'!AI41</f>
        <v>0</v>
      </c>
      <c r="AK19" s="31">
        <f>'2017'!AJ41</f>
        <v>0</v>
      </c>
      <c r="AL19" s="31">
        <f>'2017'!AK41</f>
        <v>0</v>
      </c>
      <c r="AM19" s="31">
        <f>'2017'!AL41</f>
        <v>0</v>
      </c>
      <c r="AN19" s="31">
        <f>'2017'!AM41</f>
        <v>0</v>
      </c>
      <c r="AO19" s="31">
        <f>'2017'!AN41</f>
        <v>0</v>
      </c>
      <c r="AP19" s="31">
        <f>'2017'!AO41</f>
        <v>0</v>
      </c>
      <c r="AQ19" s="31"/>
      <c r="AR19" s="31">
        <f>'2017'!AQ41</f>
        <v>0</v>
      </c>
      <c r="AS19" s="31">
        <f>'2017'!AR41</f>
        <v>0</v>
      </c>
      <c r="AT19" s="31">
        <f>'2017'!AS41</f>
        <v>0</v>
      </c>
      <c r="AU19" s="31">
        <f>'2017'!AT41</f>
        <v>0</v>
      </c>
      <c r="AV19" s="31">
        <f>'2017'!AU41</f>
        <v>0</v>
      </c>
      <c r="AW19" s="31">
        <f>'2017'!AV41</f>
        <v>0</v>
      </c>
      <c r="AX19" s="31">
        <f>'2017'!AW41</f>
        <v>0</v>
      </c>
      <c r="AY19" s="31">
        <f>'2017'!AX41</f>
        <v>0</v>
      </c>
      <c r="AZ19" s="31">
        <f>'2017'!AY41</f>
        <v>0</v>
      </c>
      <c r="BA19" s="31">
        <f>'2017'!AZ41</f>
        <v>0</v>
      </c>
      <c r="BB19" s="31">
        <f>'2017'!BA41</f>
        <v>0</v>
      </c>
      <c r="BC19" s="31">
        <f>'2017'!BB41</f>
        <v>0</v>
      </c>
      <c r="BD19" s="31">
        <f>'2017'!BC41</f>
        <v>0</v>
      </c>
      <c r="BE19" s="31">
        <f>'2017'!BD41</f>
        <v>0</v>
      </c>
      <c r="BF19" s="102"/>
      <c r="BG19" s="102"/>
      <c r="BH19" s="102"/>
      <c r="BI19" s="102"/>
    </row>
    <row r="20" spans="1:61" x14ac:dyDescent="0.2">
      <c r="B20" s="32" t="s">
        <v>15</v>
      </c>
      <c r="C20" s="33">
        <f>'2017'!B42</f>
        <v>2352</v>
      </c>
      <c r="D20" s="33">
        <f>'2017'!C42</f>
        <v>2336</v>
      </c>
      <c r="E20" s="33">
        <f>'2017'!D42</f>
        <v>2834</v>
      </c>
      <c r="F20" s="33">
        <f>'2017'!E42</f>
        <v>2415</v>
      </c>
      <c r="G20" s="33">
        <f>'2017'!F42</f>
        <v>2480</v>
      </c>
      <c r="H20" s="33">
        <f>'2017'!G42</f>
        <v>2623</v>
      </c>
      <c r="I20" s="33">
        <f>'2017'!H42</f>
        <v>2124</v>
      </c>
      <c r="J20" s="33">
        <f>'2017'!I42</f>
        <v>0</v>
      </c>
      <c r="K20" s="33">
        <f>'2017'!J42</f>
        <v>0</v>
      </c>
      <c r="L20" s="33">
        <f>'2017'!K42</f>
        <v>0</v>
      </c>
      <c r="M20" s="33">
        <f>'2017'!L42</f>
        <v>0</v>
      </c>
      <c r="N20" s="33">
        <f>'2017'!M42</f>
        <v>0</v>
      </c>
      <c r="O20" s="33"/>
      <c r="P20" s="33">
        <f>'2017'!O42</f>
        <v>0</v>
      </c>
      <c r="Q20" s="33">
        <f>'2017'!P42</f>
        <v>0</v>
      </c>
      <c r="R20" s="33">
        <f>'2017'!Q42</f>
        <v>0</v>
      </c>
      <c r="S20" s="33">
        <f>'2017'!R42</f>
        <v>0</v>
      </c>
      <c r="T20" s="33">
        <f>'2017'!S42</f>
        <v>0</v>
      </c>
      <c r="U20" s="33">
        <f>'2017'!T42</f>
        <v>0</v>
      </c>
      <c r="V20" s="33">
        <f>'2017'!U42</f>
        <v>0</v>
      </c>
      <c r="W20" s="33">
        <f>'2017'!V42</f>
        <v>0</v>
      </c>
      <c r="X20" s="33">
        <f>'2017'!W42</f>
        <v>0</v>
      </c>
      <c r="Y20" s="33">
        <f>'2017'!X42</f>
        <v>0</v>
      </c>
      <c r="Z20" s="33">
        <f>'2017'!Y42</f>
        <v>0</v>
      </c>
      <c r="AA20" s="33">
        <f>'2017'!Z42</f>
        <v>0</v>
      </c>
      <c r="AB20" s="33">
        <f>'2017'!AA42</f>
        <v>0</v>
      </c>
      <c r="AC20" s="33"/>
      <c r="AD20" s="33">
        <f>'2017'!AC42</f>
        <v>0</v>
      </c>
      <c r="AE20" s="33">
        <f>'2017'!AD42</f>
        <v>0</v>
      </c>
      <c r="AF20" s="33">
        <f>'2017'!AE42</f>
        <v>0</v>
      </c>
      <c r="AG20" s="33">
        <f>'2017'!AF42</f>
        <v>0</v>
      </c>
      <c r="AH20" s="33">
        <f>'2017'!AG42</f>
        <v>0</v>
      </c>
      <c r="AI20" s="33">
        <f>'2017'!AH42</f>
        <v>0</v>
      </c>
      <c r="AJ20" s="33">
        <f>'2017'!AI42</f>
        <v>0</v>
      </c>
      <c r="AK20" s="33">
        <f>'2017'!AJ42</f>
        <v>0</v>
      </c>
      <c r="AL20" s="33">
        <f>'2017'!AK42</f>
        <v>0</v>
      </c>
      <c r="AM20" s="33">
        <f>'2017'!AL42</f>
        <v>0</v>
      </c>
      <c r="AN20" s="33">
        <f>'2017'!AM42</f>
        <v>0</v>
      </c>
      <c r="AO20" s="33">
        <f>'2017'!AN42</f>
        <v>0</v>
      </c>
      <c r="AP20" s="33">
        <f>'2017'!AO42</f>
        <v>0</v>
      </c>
      <c r="AQ20" s="33"/>
      <c r="AR20" s="33">
        <f>'2017'!AQ42</f>
        <v>0</v>
      </c>
      <c r="AS20" s="33">
        <f>'2017'!AR42</f>
        <v>0</v>
      </c>
      <c r="AT20" s="33">
        <f>'2017'!AS42</f>
        <v>0</v>
      </c>
      <c r="AU20" s="33">
        <f>'2017'!AT42</f>
        <v>0</v>
      </c>
      <c r="AV20" s="33">
        <f>'2017'!AU42</f>
        <v>0</v>
      </c>
      <c r="AW20" s="33">
        <f>'2017'!AV42</f>
        <v>0</v>
      </c>
      <c r="AX20" s="33">
        <f>'2017'!AW42</f>
        <v>0</v>
      </c>
      <c r="AY20" s="33">
        <f>'2017'!AX42</f>
        <v>0</v>
      </c>
      <c r="AZ20" s="33">
        <f>'2017'!AY42</f>
        <v>0</v>
      </c>
      <c r="BA20" s="33">
        <f>'2017'!AZ42</f>
        <v>0</v>
      </c>
      <c r="BB20" s="33">
        <f>'2017'!BA42</f>
        <v>0</v>
      </c>
      <c r="BC20" s="33">
        <f>'2017'!BB42</f>
        <v>0</v>
      </c>
      <c r="BD20" s="33">
        <f>'2017'!BC42</f>
        <v>0</v>
      </c>
      <c r="BE20" s="33">
        <f>'2017'!BD42</f>
        <v>0</v>
      </c>
      <c r="BF20" s="102"/>
      <c r="BG20" s="102"/>
      <c r="BH20" s="102"/>
      <c r="BI20" s="102"/>
    </row>
    <row r="21" spans="1:61" x14ac:dyDescent="0.2">
      <c r="B21" s="30" t="s">
        <v>16</v>
      </c>
      <c r="C21" s="31">
        <f>'2017'!B43</f>
        <v>1038</v>
      </c>
      <c r="D21" s="31">
        <f>'2017'!C43</f>
        <v>1015</v>
      </c>
      <c r="E21" s="31">
        <f>'2017'!D43</f>
        <v>1020</v>
      </c>
      <c r="F21" s="31">
        <f>'2017'!E43</f>
        <v>1158</v>
      </c>
      <c r="G21" s="31">
        <f>'2017'!F43</f>
        <v>887</v>
      </c>
      <c r="H21" s="31">
        <f>'2017'!G43</f>
        <v>1210</v>
      </c>
      <c r="I21" s="31">
        <f>'2017'!H43</f>
        <v>1074</v>
      </c>
      <c r="J21" s="31">
        <f>'2017'!I43</f>
        <v>0</v>
      </c>
      <c r="K21" s="31">
        <f>'2017'!J43</f>
        <v>0</v>
      </c>
      <c r="L21" s="31">
        <f>'2017'!K43</f>
        <v>0</v>
      </c>
      <c r="M21" s="31">
        <f>'2017'!L43</f>
        <v>0</v>
      </c>
      <c r="N21" s="31">
        <f>'2017'!M43</f>
        <v>0</v>
      </c>
      <c r="O21" s="31"/>
      <c r="P21" s="31">
        <f>'2017'!O43</f>
        <v>0</v>
      </c>
      <c r="Q21" s="31">
        <f>'2017'!P43</f>
        <v>0</v>
      </c>
      <c r="R21" s="31">
        <f>'2017'!Q43</f>
        <v>0</v>
      </c>
      <c r="S21" s="31">
        <f>'2017'!R43</f>
        <v>0</v>
      </c>
      <c r="T21" s="31">
        <f>'2017'!S43</f>
        <v>0</v>
      </c>
      <c r="U21" s="31">
        <f>'2017'!T43</f>
        <v>0</v>
      </c>
      <c r="V21" s="31">
        <f>'2017'!U43</f>
        <v>0</v>
      </c>
      <c r="W21" s="31">
        <f>'2017'!V43</f>
        <v>0</v>
      </c>
      <c r="X21" s="31">
        <f>'2017'!W43</f>
        <v>0</v>
      </c>
      <c r="Y21" s="31">
        <f>'2017'!X43</f>
        <v>0</v>
      </c>
      <c r="Z21" s="31">
        <f>'2017'!Y43</f>
        <v>0</v>
      </c>
      <c r="AA21" s="31">
        <f>'2017'!Z43</f>
        <v>0</v>
      </c>
      <c r="AB21" s="31">
        <f>'2017'!AA43</f>
        <v>0</v>
      </c>
      <c r="AC21" s="31"/>
      <c r="AD21" s="31">
        <f>'2017'!AC43</f>
        <v>0</v>
      </c>
      <c r="AE21" s="31">
        <f>'2017'!AD43</f>
        <v>0</v>
      </c>
      <c r="AF21" s="31">
        <f>'2017'!AE43</f>
        <v>0</v>
      </c>
      <c r="AG21" s="31">
        <f>'2017'!AF43</f>
        <v>0</v>
      </c>
      <c r="AH21" s="31">
        <f>'2017'!AG43</f>
        <v>0</v>
      </c>
      <c r="AI21" s="31">
        <f>'2017'!AH43</f>
        <v>0</v>
      </c>
      <c r="AJ21" s="31">
        <f>'2017'!AI43</f>
        <v>0</v>
      </c>
      <c r="AK21" s="31">
        <f>'2017'!AJ43</f>
        <v>0</v>
      </c>
      <c r="AL21" s="31">
        <f>'2017'!AK43</f>
        <v>0</v>
      </c>
      <c r="AM21" s="31">
        <f>'2017'!AL43</f>
        <v>0</v>
      </c>
      <c r="AN21" s="31">
        <f>'2017'!AM43</f>
        <v>0</v>
      </c>
      <c r="AO21" s="31">
        <f>'2017'!AN43</f>
        <v>0</v>
      </c>
      <c r="AP21" s="31">
        <f>'2017'!AO43</f>
        <v>0</v>
      </c>
      <c r="AQ21" s="31"/>
      <c r="AR21" s="31">
        <f>'2017'!AQ43</f>
        <v>0</v>
      </c>
      <c r="AS21" s="31">
        <f>'2017'!AR43</f>
        <v>0</v>
      </c>
      <c r="AT21" s="31">
        <f>'2017'!AS43</f>
        <v>0</v>
      </c>
      <c r="AU21" s="31">
        <f>'2017'!AT43</f>
        <v>0</v>
      </c>
      <c r="AV21" s="31">
        <f>'2017'!AU43</f>
        <v>0</v>
      </c>
      <c r="AW21" s="31">
        <f>'2017'!AV43</f>
        <v>0</v>
      </c>
      <c r="AX21" s="31">
        <f>'2017'!AW43</f>
        <v>0</v>
      </c>
      <c r="AY21" s="31">
        <f>'2017'!AX43</f>
        <v>0</v>
      </c>
      <c r="AZ21" s="31">
        <f>'2017'!AY43</f>
        <v>0</v>
      </c>
      <c r="BA21" s="31">
        <f>'2017'!AZ43</f>
        <v>0</v>
      </c>
      <c r="BB21" s="31">
        <f>'2017'!BA43</f>
        <v>0</v>
      </c>
      <c r="BC21" s="31">
        <f>'2017'!BB43</f>
        <v>0</v>
      </c>
      <c r="BD21" s="31">
        <f>'2017'!BC43</f>
        <v>0</v>
      </c>
      <c r="BE21" s="31">
        <f>'2017'!BD43</f>
        <v>0</v>
      </c>
      <c r="BF21" s="102"/>
      <c r="BG21" s="102"/>
      <c r="BH21" s="102"/>
      <c r="BI21" s="102"/>
    </row>
    <row r="22" spans="1:61" x14ac:dyDescent="0.2">
      <c r="B22" s="32" t="s">
        <v>17</v>
      </c>
      <c r="C22" s="33">
        <f>'2017'!B44</f>
        <v>1005</v>
      </c>
      <c r="D22" s="33">
        <f>'2017'!C44</f>
        <v>1251</v>
      </c>
      <c r="E22" s="33">
        <f>'2017'!D44</f>
        <v>1268</v>
      </c>
      <c r="F22" s="33">
        <f>'2017'!E44</f>
        <v>1290</v>
      </c>
      <c r="G22" s="33">
        <f>'2017'!F44</f>
        <v>1238</v>
      </c>
      <c r="H22" s="33">
        <f>'2017'!G44</f>
        <v>1205</v>
      </c>
      <c r="I22" s="33">
        <f>'2017'!H44</f>
        <v>1279</v>
      </c>
      <c r="J22" s="33">
        <f>'2017'!I44</f>
        <v>0</v>
      </c>
      <c r="K22" s="33">
        <f>'2017'!J44</f>
        <v>0</v>
      </c>
      <c r="L22" s="33">
        <f>'2017'!K44</f>
        <v>0</v>
      </c>
      <c r="M22" s="33">
        <f>'2017'!L44</f>
        <v>0</v>
      </c>
      <c r="N22" s="33">
        <f>'2017'!M44</f>
        <v>0</v>
      </c>
      <c r="O22" s="33"/>
      <c r="P22" s="33">
        <f>'2017'!O44</f>
        <v>0</v>
      </c>
      <c r="Q22" s="33">
        <f>'2017'!P44</f>
        <v>0</v>
      </c>
      <c r="R22" s="33">
        <f>'2017'!Q44</f>
        <v>0</v>
      </c>
      <c r="S22" s="33">
        <f>'2017'!R44</f>
        <v>0</v>
      </c>
      <c r="T22" s="33">
        <f>'2017'!S44</f>
        <v>0</v>
      </c>
      <c r="U22" s="33">
        <f>'2017'!T44</f>
        <v>0</v>
      </c>
      <c r="V22" s="33">
        <f>'2017'!U44</f>
        <v>0</v>
      </c>
      <c r="W22" s="33">
        <f>'2017'!V44</f>
        <v>0</v>
      </c>
      <c r="X22" s="33">
        <f>'2017'!W44</f>
        <v>0</v>
      </c>
      <c r="Y22" s="33">
        <f>'2017'!X44</f>
        <v>0</v>
      </c>
      <c r="Z22" s="33">
        <f>'2017'!Y44</f>
        <v>0</v>
      </c>
      <c r="AA22" s="33">
        <f>'2017'!Z44</f>
        <v>0</v>
      </c>
      <c r="AB22" s="33">
        <f>'2017'!AA44</f>
        <v>0</v>
      </c>
      <c r="AC22" s="33"/>
      <c r="AD22" s="33">
        <f>'2017'!AC44</f>
        <v>0</v>
      </c>
      <c r="AE22" s="33">
        <f>'2017'!AD44</f>
        <v>0</v>
      </c>
      <c r="AF22" s="33">
        <f>'2017'!AE44</f>
        <v>0</v>
      </c>
      <c r="AG22" s="33">
        <f>'2017'!AF44</f>
        <v>0</v>
      </c>
      <c r="AH22" s="33">
        <f>'2017'!AG44</f>
        <v>0</v>
      </c>
      <c r="AI22" s="33">
        <f>'2017'!AH44</f>
        <v>0</v>
      </c>
      <c r="AJ22" s="33">
        <f>'2017'!AI44</f>
        <v>0</v>
      </c>
      <c r="AK22" s="33">
        <f>'2017'!AJ44</f>
        <v>0</v>
      </c>
      <c r="AL22" s="33">
        <f>'2017'!AK44</f>
        <v>0</v>
      </c>
      <c r="AM22" s="33">
        <f>'2017'!AL44</f>
        <v>0</v>
      </c>
      <c r="AN22" s="33">
        <f>'2017'!AM44</f>
        <v>0</v>
      </c>
      <c r="AO22" s="33">
        <f>'2017'!AN44</f>
        <v>0</v>
      </c>
      <c r="AP22" s="33">
        <f>'2017'!AO44</f>
        <v>0</v>
      </c>
      <c r="AQ22" s="33"/>
      <c r="AR22" s="33">
        <f>'2017'!AQ44</f>
        <v>0</v>
      </c>
      <c r="AS22" s="33">
        <f>'2017'!AR44</f>
        <v>0</v>
      </c>
      <c r="AT22" s="33">
        <f>'2017'!AS44</f>
        <v>0</v>
      </c>
      <c r="AU22" s="33">
        <f>'2017'!AT44</f>
        <v>0</v>
      </c>
      <c r="AV22" s="33">
        <f>'2017'!AU44</f>
        <v>0</v>
      </c>
      <c r="AW22" s="33">
        <f>'2017'!AV44</f>
        <v>0</v>
      </c>
      <c r="AX22" s="33">
        <f>'2017'!AW44</f>
        <v>0</v>
      </c>
      <c r="AY22" s="33">
        <f>'2017'!AX44</f>
        <v>0</v>
      </c>
      <c r="AZ22" s="33">
        <f>'2017'!AY44</f>
        <v>0</v>
      </c>
      <c r="BA22" s="33">
        <f>'2017'!AZ44</f>
        <v>0</v>
      </c>
      <c r="BB22" s="33">
        <f>'2017'!BA44</f>
        <v>0</v>
      </c>
      <c r="BC22" s="33">
        <f>'2017'!BB44</f>
        <v>0</v>
      </c>
      <c r="BD22" s="33">
        <f>'2017'!BC44</f>
        <v>0</v>
      </c>
      <c r="BE22" s="33">
        <f>'2017'!BD44</f>
        <v>0</v>
      </c>
      <c r="BF22" s="102"/>
      <c r="BG22" s="102"/>
      <c r="BH22" s="102"/>
      <c r="BI22" s="102"/>
    </row>
    <row r="23" spans="1:61" s="3" customFormat="1" ht="12.75" customHeight="1" x14ac:dyDescent="0.15">
      <c r="A23" s="1"/>
      <c r="B23" s="30" t="s">
        <v>18</v>
      </c>
      <c r="C23" s="31">
        <f>'2017'!B45</f>
        <v>4134</v>
      </c>
      <c r="D23" s="31">
        <f>'2017'!C45</f>
        <v>4423</v>
      </c>
      <c r="E23" s="31">
        <f>'2017'!D45</f>
        <v>4366</v>
      </c>
      <c r="F23" s="31">
        <f>'2017'!E45</f>
        <v>4313</v>
      </c>
      <c r="G23" s="31">
        <f>'2017'!F45</f>
        <v>4582</v>
      </c>
      <c r="H23" s="31">
        <f>'2017'!G45</f>
        <v>4705</v>
      </c>
      <c r="I23" s="31">
        <f>'2017'!H45</f>
        <v>4465</v>
      </c>
      <c r="J23" s="31">
        <f>'2017'!I45</f>
        <v>0</v>
      </c>
      <c r="K23" s="31">
        <f>'2017'!J45</f>
        <v>0</v>
      </c>
      <c r="L23" s="31">
        <f>'2017'!K45</f>
        <v>0</v>
      </c>
      <c r="M23" s="31">
        <f>'2017'!L45</f>
        <v>0</v>
      </c>
      <c r="N23" s="31">
        <f>'2017'!M45</f>
        <v>0</v>
      </c>
      <c r="O23" s="31"/>
      <c r="P23" s="31">
        <f>'2017'!O45</f>
        <v>0</v>
      </c>
      <c r="Q23" s="31">
        <f>'2017'!P45</f>
        <v>0</v>
      </c>
      <c r="R23" s="31">
        <f>'2017'!Q45</f>
        <v>0</v>
      </c>
      <c r="S23" s="31">
        <f>'2017'!R45</f>
        <v>0</v>
      </c>
      <c r="T23" s="31">
        <f>'2017'!S45</f>
        <v>0</v>
      </c>
      <c r="U23" s="31">
        <f>'2017'!T45</f>
        <v>0</v>
      </c>
      <c r="V23" s="31">
        <f>'2017'!U45</f>
        <v>0</v>
      </c>
      <c r="W23" s="31">
        <f>'2017'!V45</f>
        <v>0</v>
      </c>
      <c r="X23" s="31">
        <f>'2017'!W45</f>
        <v>0</v>
      </c>
      <c r="Y23" s="31">
        <f>'2017'!X45</f>
        <v>0</v>
      </c>
      <c r="Z23" s="31">
        <f>'2017'!Y45</f>
        <v>0</v>
      </c>
      <c r="AA23" s="31">
        <f>'2017'!Z45</f>
        <v>0</v>
      </c>
      <c r="AB23" s="31">
        <f>'2017'!AA45</f>
        <v>0</v>
      </c>
      <c r="AC23" s="31"/>
      <c r="AD23" s="31">
        <f>'2017'!AC45</f>
        <v>0</v>
      </c>
      <c r="AE23" s="31">
        <f>'2017'!AD45</f>
        <v>0</v>
      </c>
      <c r="AF23" s="31">
        <f>'2017'!AE45</f>
        <v>0</v>
      </c>
      <c r="AG23" s="31">
        <f>'2017'!AF45</f>
        <v>0</v>
      </c>
      <c r="AH23" s="31">
        <f>'2017'!AG45</f>
        <v>0</v>
      </c>
      <c r="AI23" s="31">
        <f>'2017'!AH45</f>
        <v>0</v>
      </c>
      <c r="AJ23" s="31">
        <f>'2017'!AI45</f>
        <v>0</v>
      </c>
      <c r="AK23" s="31">
        <f>'2017'!AJ45</f>
        <v>0</v>
      </c>
      <c r="AL23" s="31">
        <f>'2017'!AK45</f>
        <v>0</v>
      </c>
      <c r="AM23" s="31">
        <f>'2017'!AL45</f>
        <v>0</v>
      </c>
      <c r="AN23" s="31">
        <f>'2017'!AM45</f>
        <v>0</v>
      </c>
      <c r="AO23" s="31">
        <f>'2017'!AN45</f>
        <v>0</v>
      </c>
      <c r="AP23" s="31">
        <f>'2017'!AO45</f>
        <v>0</v>
      </c>
      <c r="AQ23" s="31"/>
      <c r="AR23" s="31">
        <f>'2017'!AQ45</f>
        <v>0</v>
      </c>
      <c r="AS23" s="31">
        <f>'2017'!AR45</f>
        <v>0</v>
      </c>
      <c r="AT23" s="31">
        <f>'2017'!AS45</f>
        <v>0</v>
      </c>
      <c r="AU23" s="31">
        <f>'2017'!AT45</f>
        <v>0</v>
      </c>
      <c r="AV23" s="31">
        <f>'2017'!AU45</f>
        <v>0</v>
      </c>
      <c r="AW23" s="31">
        <f>'2017'!AV45</f>
        <v>0</v>
      </c>
      <c r="AX23" s="31">
        <f>'2017'!AW45</f>
        <v>0</v>
      </c>
      <c r="AY23" s="31">
        <f>'2017'!AX45</f>
        <v>0</v>
      </c>
      <c r="AZ23" s="31">
        <f>'2017'!AY45</f>
        <v>0</v>
      </c>
      <c r="BA23" s="31">
        <f>'2017'!AZ45</f>
        <v>0</v>
      </c>
      <c r="BB23" s="31">
        <f>'2017'!BA45</f>
        <v>0</v>
      </c>
      <c r="BC23" s="31">
        <f>'2017'!BB45</f>
        <v>0</v>
      </c>
      <c r="BD23" s="31">
        <f>'2017'!BC45</f>
        <v>0</v>
      </c>
      <c r="BE23" s="31">
        <f>'2017'!BD45</f>
        <v>0</v>
      </c>
      <c r="BF23" s="102"/>
      <c r="BG23" s="102"/>
      <c r="BH23" s="102"/>
      <c r="BI23" s="102"/>
    </row>
    <row r="24" spans="1:61" x14ac:dyDescent="0.2">
      <c r="B24" s="32" t="s">
        <v>19</v>
      </c>
      <c r="C24" s="33">
        <f>'2017'!B46</f>
        <v>599</v>
      </c>
      <c r="D24" s="33">
        <f>'2017'!C46</f>
        <v>635</v>
      </c>
      <c r="E24" s="33">
        <f>'2017'!D46</f>
        <v>936</v>
      </c>
      <c r="F24" s="33">
        <f>'2017'!E46</f>
        <v>1047</v>
      </c>
      <c r="G24" s="33">
        <f>'2017'!F46</f>
        <v>809</v>
      </c>
      <c r="H24" s="33">
        <f>'2017'!G46</f>
        <v>728</v>
      </c>
      <c r="I24" s="33">
        <f>'2017'!H46</f>
        <v>1133</v>
      </c>
      <c r="J24" s="33">
        <f>'2017'!I46</f>
        <v>0</v>
      </c>
      <c r="K24" s="33">
        <f>'2017'!J46</f>
        <v>0</v>
      </c>
      <c r="L24" s="33">
        <f>'2017'!K46</f>
        <v>0</v>
      </c>
      <c r="M24" s="33">
        <f>'2017'!L46</f>
        <v>0</v>
      </c>
      <c r="N24" s="33">
        <f>'2017'!M46</f>
        <v>0</v>
      </c>
      <c r="O24" s="33"/>
      <c r="P24" s="33">
        <f>'2017'!O46</f>
        <v>0</v>
      </c>
      <c r="Q24" s="33">
        <f>'2017'!P46</f>
        <v>0</v>
      </c>
      <c r="R24" s="33">
        <f>'2017'!Q46</f>
        <v>0</v>
      </c>
      <c r="S24" s="33">
        <f>'2017'!R46</f>
        <v>0</v>
      </c>
      <c r="T24" s="33">
        <f>'2017'!S46</f>
        <v>0</v>
      </c>
      <c r="U24" s="33">
        <f>'2017'!T46</f>
        <v>0</v>
      </c>
      <c r="V24" s="33">
        <f>'2017'!U46</f>
        <v>0</v>
      </c>
      <c r="W24" s="33">
        <f>'2017'!V46</f>
        <v>0</v>
      </c>
      <c r="X24" s="33">
        <f>'2017'!W46</f>
        <v>0</v>
      </c>
      <c r="Y24" s="33">
        <f>'2017'!X46</f>
        <v>0</v>
      </c>
      <c r="Z24" s="33">
        <f>'2017'!Y46</f>
        <v>0</v>
      </c>
      <c r="AA24" s="33">
        <f>'2017'!Z46</f>
        <v>0</v>
      </c>
      <c r="AB24" s="33">
        <f>'2017'!AA46</f>
        <v>0</v>
      </c>
      <c r="AC24" s="33"/>
      <c r="AD24" s="33">
        <f>'2017'!AC46</f>
        <v>0</v>
      </c>
      <c r="AE24" s="33">
        <f>'2017'!AD46</f>
        <v>0</v>
      </c>
      <c r="AF24" s="33">
        <f>'2017'!AE46</f>
        <v>0</v>
      </c>
      <c r="AG24" s="33">
        <f>'2017'!AF46</f>
        <v>0</v>
      </c>
      <c r="AH24" s="33">
        <f>'2017'!AG46</f>
        <v>0</v>
      </c>
      <c r="AI24" s="33">
        <f>'2017'!AH46</f>
        <v>0</v>
      </c>
      <c r="AJ24" s="33">
        <f>'2017'!AI46</f>
        <v>0</v>
      </c>
      <c r="AK24" s="33">
        <f>'2017'!AJ46</f>
        <v>0</v>
      </c>
      <c r="AL24" s="33">
        <f>'2017'!AK46</f>
        <v>0</v>
      </c>
      <c r="AM24" s="33">
        <f>'2017'!AL46</f>
        <v>0</v>
      </c>
      <c r="AN24" s="33">
        <f>'2017'!AM46</f>
        <v>0</v>
      </c>
      <c r="AO24" s="33">
        <f>'2017'!AN46</f>
        <v>0</v>
      </c>
      <c r="AP24" s="33">
        <f>'2017'!AO46</f>
        <v>0</v>
      </c>
      <c r="AQ24" s="33"/>
      <c r="AR24" s="33">
        <f>'2017'!AQ46</f>
        <v>0</v>
      </c>
      <c r="AS24" s="33">
        <f>'2017'!AR46</f>
        <v>0</v>
      </c>
      <c r="AT24" s="33">
        <f>'2017'!AS46</f>
        <v>0</v>
      </c>
      <c r="AU24" s="33">
        <f>'2017'!AT46</f>
        <v>0</v>
      </c>
      <c r="AV24" s="33">
        <f>'2017'!AU46</f>
        <v>0</v>
      </c>
      <c r="AW24" s="33">
        <f>'2017'!AV46</f>
        <v>0</v>
      </c>
      <c r="AX24" s="33">
        <f>'2017'!AW46</f>
        <v>0</v>
      </c>
      <c r="AY24" s="33">
        <f>'2017'!AX46</f>
        <v>0</v>
      </c>
      <c r="AZ24" s="33">
        <f>'2017'!AY46</f>
        <v>0</v>
      </c>
      <c r="BA24" s="33">
        <f>'2017'!AZ46</f>
        <v>0</v>
      </c>
      <c r="BB24" s="33">
        <f>'2017'!BA46</f>
        <v>0</v>
      </c>
      <c r="BC24" s="33">
        <f>'2017'!BB46</f>
        <v>0</v>
      </c>
      <c r="BD24" s="33">
        <f>'2017'!BC46</f>
        <v>0</v>
      </c>
      <c r="BE24" s="33">
        <f>'2017'!BD46</f>
        <v>0</v>
      </c>
      <c r="BF24" s="102"/>
      <c r="BG24" s="102"/>
      <c r="BH24" s="102"/>
      <c r="BI24" s="102"/>
    </row>
    <row r="25" spans="1:61" x14ac:dyDescent="0.2">
      <c r="B25" s="30" t="s">
        <v>20</v>
      </c>
      <c r="C25" s="31">
        <f>'2017'!B47</f>
        <v>3562</v>
      </c>
      <c r="D25" s="31">
        <f>'2017'!C47</f>
        <v>3977</v>
      </c>
      <c r="E25" s="31">
        <f>'2017'!D47</f>
        <v>4378</v>
      </c>
      <c r="F25" s="31">
        <f>'2017'!E47</f>
        <v>4785</v>
      </c>
      <c r="G25" s="31">
        <f>'2017'!F47</f>
        <v>4749</v>
      </c>
      <c r="H25" s="31">
        <f>'2017'!G47</f>
        <v>4721</v>
      </c>
      <c r="I25" s="31">
        <f>'2017'!H47</f>
        <v>5117</v>
      </c>
      <c r="J25" s="31">
        <f>'2017'!I47</f>
        <v>0</v>
      </c>
      <c r="K25" s="31">
        <f>'2017'!J47</f>
        <v>0</v>
      </c>
      <c r="L25" s="31">
        <f>'2017'!K47</f>
        <v>0</v>
      </c>
      <c r="M25" s="31">
        <f>'2017'!L47</f>
        <v>0</v>
      </c>
      <c r="N25" s="31">
        <f>'2017'!M47</f>
        <v>0</v>
      </c>
      <c r="O25" s="31"/>
      <c r="P25" s="31">
        <f>'2017'!O47</f>
        <v>0</v>
      </c>
      <c r="Q25" s="31">
        <f>'2017'!P47</f>
        <v>0</v>
      </c>
      <c r="R25" s="31">
        <f>'2017'!Q47</f>
        <v>0</v>
      </c>
      <c r="S25" s="31">
        <f>'2017'!R47</f>
        <v>0</v>
      </c>
      <c r="T25" s="31">
        <f>'2017'!S47</f>
        <v>0</v>
      </c>
      <c r="U25" s="31">
        <f>'2017'!T47</f>
        <v>0</v>
      </c>
      <c r="V25" s="31">
        <f>'2017'!U47</f>
        <v>0</v>
      </c>
      <c r="W25" s="31">
        <f>'2017'!V47</f>
        <v>0</v>
      </c>
      <c r="X25" s="31">
        <f>'2017'!W47</f>
        <v>0</v>
      </c>
      <c r="Y25" s="31">
        <f>'2017'!X47</f>
        <v>0</v>
      </c>
      <c r="Z25" s="31">
        <f>'2017'!Y47</f>
        <v>0</v>
      </c>
      <c r="AA25" s="31">
        <f>'2017'!Z47</f>
        <v>0</v>
      </c>
      <c r="AB25" s="31">
        <f>'2017'!AA47</f>
        <v>0</v>
      </c>
      <c r="AC25" s="31"/>
      <c r="AD25" s="31">
        <f>'2017'!AC47</f>
        <v>0</v>
      </c>
      <c r="AE25" s="31">
        <f>'2017'!AD47</f>
        <v>0</v>
      </c>
      <c r="AF25" s="31">
        <f>'2017'!AE47</f>
        <v>0</v>
      </c>
      <c r="AG25" s="31">
        <f>'2017'!AF47</f>
        <v>0</v>
      </c>
      <c r="AH25" s="31">
        <f>'2017'!AG47</f>
        <v>0</v>
      </c>
      <c r="AI25" s="31">
        <f>'2017'!AH47</f>
        <v>0</v>
      </c>
      <c r="AJ25" s="31">
        <f>'2017'!AI47</f>
        <v>0</v>
      </c>
      <c r="AK25" s="31">
        <f>'2017'!AJ47</f>
        <v>0</v>
      </c>
      <c r="AL25" s="31">
        <f>'2017'!AK47</f>
        <v>0</v>
      </c>
      <c r="AM25" s="31">
        <f>'2017'!AL47</f>
        <v>0</v>
      </c>
      <c r="AN25" s="31">
        <f>'2017'!AM47</f>
        <v>0</v>
      </c>
      <c r="AO25" s="31">
        <f>'2017'!AN47</f>
        <v>0</v>
      </c>
      <c r="AP25" s="31">
        <f>'2017'!AO47</f>
        <v>0</v>
      </c>
      <c r="AQ25" s="31"/>
      <c r="AR25" s="31">
        <f>'2017'!AQ47</f>
        <v>0</v>
      </c>
      <c r="AS25" s="31">
        <f>'2017'!AR47</f>
        <v>0</v>
      </c>
      <c r="AT25" s="31">
        <f>'2017'!AS47</f>
        <v>0</v>
      </c>
      <c r="AU25" s="31">
        <f>'2017'!AT47</f>
        <v>0</v>
      </c>
      <c r="AV25" s="31">
        <f>'2017'!AU47</f>
        <v>0</v>
      </c>
      <c r="AW25" s="31">
        <f>'2017'!AV47</f>
        <v>0</v>
      </c>
      <c r="AX25" s="31">
        <f>'2017'!AW47</f>
        <v>0</v>
      </c>
      <c r="AY25" s="31">
        <f>'2017'!AX47</f>
        <v>0</v>
      </c>
      <c r="AZ25" s="31">
        <f>'2017'!AY47</f>
        <v>0</v>
      </c>
      <c r="BA25" s="31">
        <f>'2017'!AZ47</f>
        <v>0</v>
      </c>
      <c r="BB25" s="31">
        <f>'2017'!BA47</f>
        <v>0</v>
      </c>
      <c r="BC25" s="31">
        <f>'2017'!BB47</f>
        <v>0</v>
      </c>
      <c r="BD25" s="31">
        <f>'2017'!BC47</f>
        <v>0</v>
      </c>
      <c r="BE25" s="31">
        <f>'2017'!BD47</f>
        <v>0</v>
      </c>
      <c r="BF25" s="102"/>
      <c r="BG25" s="102"/>
      <c r="BH25" s="102"/>
      <c r="BI25" s="102"/>
    </row>
    <row r="26" spans="1:61" x14ac:dyDescent="0.2">
      <c r="B26" s="32" t="s">
        <v>21</v>
      </c>
      <c r="C26" s="33">
        <f>'2017'!B48</f>
        <v>1634</v>
      </c>
      <c r="D26" s="33">
        <f>'2017'!C48</f>
        <v>1886</v>
      </c>
      <c r="E26" s="33">
        <f>'2017'!D48</f>
        <v>1909</v>
      </c>
      <c r="F26" s="33">
        <f>'2017'!E48</f>
        <v>2275</v>
      </c>
      <c r="G26" s="33">
        <f>'2017'!F48</f>
        <v>2270</v>
      </c>
      <c r="H26" s="33">
        <f>'2017'!G48</f>
        <v>1951</v>
      </c>
      <c r="I26" s="33">
        <f>'2017'!H48</f>
        <v>2280</v>
      </c>
      <c r="J26" s="33">
        <f>'2017'!I48</f>
        <v>0</v>
      </c>
      <c r="K26" s="33">
        <f>'2017'!J48</f>
        <v>0</v>
      </c>
      <c r="L26" s="33">
        <f>'2017'!K48</f>
        <v>0</v>
      </c>
      <c r="M26" s="33">
        <f>'2017'!L48</f>
        <v>0</v>
      </c>
      <c r="N26" s="33">
        <f>'2017'!M48</f>
        <v>0</v>
      </c>
      <c r="O26" s="33"/>
      <c r="P26" s="33">
        <f>'2017'!O48</f>
        <v>0</v>
      </c>
      <c r="Q26" s="33">
        <f>'2017'!P48</f>
        <v>0</v>
      </c>
      <c r="R26" s="33">
        <f>'2017'!Q48</f>
        <v>0</v>
      </c>
      <c r="S26" s="33">
        <f>'2017'!R48</f>
        <v>0</v>
      </c>
      <c r="T26" s="33">
        <f>'2017'!S48</f>
        <v>0</v>
      </c>
      <c r="U26" s="33">
        <f>'2017'!T48</f>
        <v>0</v>
      </c>
      <c r="V26" s="33">
        <f>'2017'!U48</f>
        <v>0</v>
      </c>
      <c r="W26" s="33">
        <f>'2017'!V48</f>
        <v>0</v>
      </c>
      <c r="X26" s="33">
        <f>'2017'!W48</f>
        <v>0</v>
      </c>
      <c r="Y26" s="33">
        <f>'2017'!X48</f>
        <v>0</v>
      </c>
      <c r="Z26" s="33">
        <f>'2017'!Y48</f>
        <v>0</v>
      </c>
      <c r="AA26" s="33">
        <f>'2017'!Z48</f>
        <v>0</v>
      </c>
      <c r="AB26" s="33">
        <f>'2017'!AA48</f>
        <v>0</v>
      </c>
      <c r="AC26" s="33"/>
      <c r="AD26" s="33">
        <f>'2017'!AC48</f>
        <v>0</v>
      </c>
      <c r="AE26" s="33">
        <f>'2017'!AD48</f>
        <v>0</v>
      </c>
      <c r="AF26" s="33">
        <f>'2017'!AE48</f>
        <v>0</v>
      </c>
      <c r="AG26" s="33">
        <f>'2017'!AF48</f>
        <v>0</v>
      </c>
      <c r="AH26" s="33">
        <f>'2017'!AG48</f>
        <v>0</v>
      </c>
      <c r="AI26" s="33">
        <f>'2017'!AH48</f>
        <v>0</v>
      </c>
      <c r="AJ26" s="33">
        <f>'2017'!AI48</f>
        <v>0</v>
      </c>
      <c r="AK26" s="33">
        <f>'2017'!AJ48</f>
        <v>0</v>
      </c>
      <c r="AL26" s="33">
        <f>'2017'!AK48</f>
        <v>0</v>
      </c>
      <c r="AM26" s="33">
        <f>'2017'!AL48</f>
        <v>0</v>
      </c>
      <c r="AN26" s="33">
        <f>'2017'!AM48</f>
        <v>0</v>
      </c>
      <c r="AO26" s="33">
        <f>'2017'!AN48</f>
        <v>0</v>
      </c>
      <c r="AP26" s="33">
        <f>'2017'!AO48</f>
        <v>0</v>
      </c>
      <c r="AQ26" s="33"/>
      <c r="AR26" s="33">
        <f>'2017'!AQ48</f>
        <v>0</v>
      </c>
      <c r="AS26" s="33">
        <f>'2017'!AR48</f>
        <v>0</v>
      </c>
      <c r="AT26" s="33">
        <f>'2017'!AS48</f>
        <v>0</v>
      </c>
      <c r="AU26" s="33">
        <f>'2017'!AT48</f>
        <v>0</v>
      </c>
      <c r="AV26" s="33">
        <f>'2017'!AU48</f>
        <v>0</v>
      </c>
      <c r="AW26" s="33">
        <f>'2017'!AV48</f>
        <v>0</v>
      </c>
      <c r="AX26" s="33">
        <f>'2017'!AW48</f>
        <v>0</v>
      </c>
      <c r="AY26" s="33">
        <f>'2017'!AX48</f>
        <v>0</v>
      </c>
      <c r="AZ26" s="33">
        <f>'2017'!AY48</f>
        <v>0</v>
      </c>
      <c r="BA26" s="33">
        <f>'2017'!AZ48</f>
        <v>0</v>
      </c>
      <c r="BB26" s="33">
        <f>'2017'!BA48</f>
        <v>0</v>
      </c>
      <c r="BC26" s="33">
        <f>'2017'!BB48</f>
        <v>0</v>
      </c>
      <c r="BD26" s="33">
        <f>'2017'!BC48</f>
        <v>0</v>
      </c>
      <c r="BE26" s="33">
        <f>'2017'!BD48</f>
        <v>0</v>
      </c>
      <c r="BF26" s="102"/>
      <c r="BG26" s="102"/>
      <c r="BH26" s="102"/>
      <c r="BI26" s="102"/>
    </row>
    <row r="27" spans="1:61" x14ac:dyDescent="0.2">
      <c r="B27" s="30" t="s">
        <v>22</v>
      </c>
      <c r="C27" s="31">
        <f>'2017'!B49</f>
        <v>6228</v>
      </c>
      <c r="D27" s="31">
        <f>'2017'!C49</f>
        <v>7622</v>
      </c>
      <c r="E27" s="31">
        <f>'2017'!D49</f>
        <v>8427</v>
      </c>
      <c r="F27" s="31">
        <f>'2017'!E49</f>
        <v>8500</v>
      </c>
      <c r="G27" s="31">
        <f>'2017'!F49</f>
        <v>8594</v>
      </c>
      <c r="H27" s="31">
        <f>'2017'!G49</f>
        <v>8170</v>
      </c>
      <c r="I27" s="31">
        <f>'2017'!H49</f>
        <v>8706</v>
      </c>
      <c r="J27" s="31">
        <f>'2017'!I49</f>
        <v>0</v>
      </c>
      <c r="K27" s="31">
        <f>'2017'!J49</f>
        <v>0</v>
      </c>
      <c r="L27" s="31">
        <f>'2017'!K49</f>
        <v>0</v>
      </c>
      <c r="M27" s="31">
        <f>'2017'!L49</f>
        <v>0</v>
      </c>
      <c r="N27" s="31">
        <f>'2017'!M49</f>
        <v>0</v>
      </c>
      <c r="O27" s="31"/>
      <c r="P27" s="31">
        <f>'2017'!O49</f>
        <v>0</v>
      </c>
      <c r="Q27" s="31">
        <f>'2017'!P49</f>
        <v>0</v>
      </c>
      <c r="R27" s="31">
        <f>'2017'!Q49</f>
        <v>0</v>
      </c>
      <c r="S27" s="31">
        <f>'2017'!R49</f>
        <v>0</v>
      </c>
      <c r="T27" s="31">
        <f>'2017'!S49</f>
        <v>0</v>
      </c>
      <c r="U27" s="31">
        <f>'2017'!T49</f>
        <v>0</v>
      </c>
      <c r="V27" s="31">
        <f>'2017'!U49</f>
        <v>0</v>
      </c>
      <c r="W27" s="31">
        <f>'2017'!V49</f>
        <v>0</v>
      </c>
      <c r="X27" s="31">
        <f>'2017'!W49</f>
        <v>0</v>
      </c>
      <c r="Y27" s="31">
        <f>'2017'!X49</f>
        <v>0</v>
      </c>
      <c r="Z27" s="31">
        <f>'2017'!Y49</f>
        <v>0</v>
      </c>
      <c r="AA27" s="31">
        <f>'2017'!Z49</f>
        <v>0</v>
      </c>
      <c r="AB27" s="31">
        <f>'2017'!AA49</f>
        <v>0</v>
      </c>
      <c r="AC27" s="31"/>
      <c r="AD27" s="31">
        <f>'2017'!AC49</f>
        <v>0</v>
      </c>
      <c r="AE27" s="31">
        <f>'2017'!AD49</f>
        <v>0</v>
      </c>
      <c r="AF27" s="31">
        <f>'2017'!AE49</f>
        <v>0</v>
      </c>
      <c r="AG27" s="31">
        <f>'2017'!AF49</f>
        <v>0</v>
      </c>
      <c r="AH27" s="31">
        <f>'2017'!AG49</f>
        <v>0</v>
      </c>
      <c r="AI27" s="31">
        <f>'2017'!AH49</f>
        <v>0</v>
      </c>
      <c r="AJ27" s="31">
        <f>'2017'!AI49</f>
        <v>0</v>
      </c>
      <c r="AK27" s="31">
        <f>'2017'!AJ49</f>
        <v>0</v>
      </c>
      <c r="AL27" s="31">
        <f>'2017'!AK49</f>
        <v>0</v>
      </c>
      <c r="AM27" s="31">
        <f>'2017'!AL49</f>
        <v>0</v>
      </c>
      <c r="AN27" s="31">
        <f>'2017'!AM49</f>
        <v>0</v>
      </c>
      <c r="AO27" s="31">
        <f>'2017'!AN49</f>
        <v>0</v>
      </c>
      <c r="AP27" s="31">
        <f>'2017'!AO49</f>
        <v>0</v>
      </c>
      <c r="AQ27" s="31"/>
      <c r="AR27" s="31">
        <f>'2017'!AQ49</f>
        <v>0</v>
      </c>
      <c r="AS27" s="31">
        <f>'2017'!AR49</f>
        <v>0</v>
      </c>
      <c r="AT27" s="31">
        <f>'2017'!AS49</f>
        <v>0</v>
      </c>
      <c r="AU27" s="31">
        <f>'2017'!AT49</f>
        <v>0</v>
      </c>
      <c r="AV27" s="31">
        <f>'2017'!AU49</f>
        <v>0</v>
      </c>
      <c r="AW27" s="31">
        <f>'2017'!AV49</f>
        <v>0</v>
      </c>
      <c r="AX27" s="31">
        <f>'2017'!AW49</f>
        <v>0</v>
      </c>
      <c r="AY27" s="31">
        <f>'2017'!AX49</f>
        <v>0</v>
      </c>
      <c r="AZ27" s="31">
        <f>'2017'!AY49</f>
        <v>0</v>
      </c>
      <c r="BA27" s="31">
        <f>'2017'!AZ49</f>
        <v>0</v>
      </c>
      <c r="BB27" s="31">
        <f>'2017'!BA49</f>
        <v>0</v>
      </c>
      <c r="BC27" s="31">
        <f>'2017'!BB49</f>
        <v>0</v>
      </c>
      <c r="BD27" s="31">
        <f>'2017'!BC49</f>
        <v>0</v>
      </c>
      <c r="BE27" s="31">
        <f>'2017'!BD49</f>
        <v>0</v>
      </c>
      <c r="BF27" s="102"/>
      <c r="BG27" s="102"/>
      <c r="BH27" s="102"/>
      <c r="BI27" s="102"/>
    </row>
    <row r="28" spans="1:61" ht="13.5" thickBot="1" x14ac:dyDescent="0.25">
      <c r="B28" s="161" t="s">
        <v>23</v>
      </c>
      <c r="C28" s="162">
        <f>'2017'!B50</f>
        <v>8497</v>
      </c>
      <c r="D28" s="162">
        <f>'2017'!C50</f>
        <v>9760</v>
      </c>
      <c r="E28" s="162">
        <f>'2017'!D50</f>
        <v>9496</v>
      </c>
      <c r="F28" s="162">
        <f>'2017'!E50</f>
        <v>9714</v>
      </c>
      <c r="G28" s="162">
        <f>'2017'!F50</f>
        <v>10562</v>
      </c>
      <c r="H28" s="162">
        <f>'2017'!G50</f>
        <v>10185</v>
      </c>
      <c r="I28" s="162">
        <f>'2017'!H50</f>
        <v>10226</v>
      </c>
      <c r="J28" s="162">
        <f>'2017'!I50</f>
        <v>0</v>
      </c>
      <c r="K28" s="162">
        <f>'2017'!J50</f>
        <v>0</v>
      </c>
      <c r="L28" s="162">
        <f>'2017'!K50</f>
        <v>0</v>
      </c>
      <c r="M28" s="162">
        <f>'2017'!L50</f>
        <v>0</v>
      </c>
      <c r="N28" s="162">
        <f>'2017'!M50</f>
        <v>0</v>
      </c>
      <c r="O28" s="162"/>
      <c r="P28" s="162">
        <f>'2017'!O50</f>
        <v>0</v>
      </c>
      <c r="Q28" s="162">
        <f>'2017'!P50</f>
        <v>0</v>
      </c>
      <c r="R28" s="162">
        <f>'2017'!Q50</f>
        <v>0</v>
      </c>
      <c r="S28" s="162">
        <f>'2017'!R50</f>
        <v>0</v>
      </c>
      <c r="T28" s="162">
        <f>'2017'!S50</f>
        <v>0</v>
      </c>
      <c r="U28" s="162">
        <f>'2017'!T50</f>
        <v>0</v>
      </c>
      <c r="V28" s="162">
        <f>'2017'!U50</f>
        <v>0</v>
      </c>
      <c r="W28" s="162">
        <f>'2017'!V50</f>
        <v>0</v>
      </c>
      <c r="X28" s="162">
        <f>'2017'!W50</f>
        <v>0</v>
      </c>
      <c r="Y28" s="162">
        <f>'2017'!X50</f>
        <v>0</v>
      </c>
      <c r="Z28" s="162">
        <f>'2017'!Y50</f>
        <v>0</v>
      </c>
      <c r="AA28" s="162">
        <f>'2017'!Z50</f>
        <v>0</v>
      </c>
      <c r="AB28" s="162">
        <f>'2017'!AA50</f>
        <v>0</v>
      </c>
      <c r="AC28" s="162"/>
      <c r="AD28" s="162">
        <f>'2017'!AC50</f>
        <v>0</v>
      </c>
      <c r="AE28" s="162">
        <f>'2017'!AD50</f>
        <v>0</v>
      </c>
      <c r="AF28" s="162">
        <f>'2017'!AE50</f>
        <v>0</v>
      </c>
      <c r="AG28" s="162">
        <f>'2017'!AF50</f>
        <v>0</v>
      </c>
      <c r="AH28" s="162">
        <f>'2017'!AG50</f>
        <v>0</v>
      </c>
      <c r="AI28" s="162">
        <f>'2017'!AH50</f>
        <v>0</v>
      </c>
      <c r="AJ28" s="162">
        <f>'2017'!AI50</f>
        <v>0</v>
      </c>
      <c r="AK28" s="162">
        <f>'2017'!AJ50</f>
        <v>0</v>
      </c>
      <c r="AL28" s="162">
        <f>'2017'!AK50</f>
        <v>0</v>
      </c>
      <c r="AM28" s="162">
        <f>'2017'!AL50</f>
        <v>0</v>
      </c>
      <c r="AN28" s="162">
        <f>'2017'!AM50</f>
        <v>0</v>
      </c>
      <c r="AO28" s="162">
        <f>'2017'!AN50</f>
        <v>0</v>
      </c>
      <c r="AP28" s="162">
        <f>'2017'!AO50</f>
        <v>0</v>
      </c>
      <c r="AQ28" s="162"/>
      <c r="AR28" s="162">
        <f>'2017'!AQ50</f>
        <v>0</v>
      </c>
      <c r="AS28" s="162">
        <f>'2017'!AR50</f>
        <v>0</v>
      </c>
      <c r="AT28" s="162">
        <f>'2017'!AS50</f>
        <v>0</v>
      </c>
      <c r="AU28" s="162">
        <f>'2017'!AT50</f>
        <v>0</v>
      </c>
      <c r="AV28" s="162">
        <f>'2017'!AU50</f>
        <v>0</v>
      </c>
      <c r="AW28" s="162">
        <f>'2017'!AV50</f>
        <v>0</v>
      </c>
      <c r="AX28" s="162">
        <f>'2017'!AW50</f>
        <v>0</v>
      </c>
      <c r="AY28" s="162">
        <f>'2017'!AX50</f>
        <v>0</v>
      </c>
      <c r="AZ28" s="162">
        <f>'2017'!AY50</f>
        <v>0</v>
      </c>
      <c r="BA28" s="162">
        <f>'2017'!AZ50</f>
        <v>0</v>
      </c>
      <c r="BB28" s="162">
        <f>'2017'!BA50</f>
        <v>0</v>
      </c>
      <c r="BC28" s="162">
        <f>'2017'!BB50</f>
        <v>0</v>
      </c>
      <c r="BD28" s="162">
        <f>'2017'!BC50</f>
        <v>0</v>
      </c>
      <c r="BE28" s="162">
        <f>'2017'!BD50</f>
        <v>0</v>
      </c>
      <c r="BF28" s="102"/>
      <c r="BG28" s="102"/>
      <c r="BH28" s="102"/>
      <c r="BI28" s="102"/>
    </row>
    <row r="29" spans="1:61" s="3" customFormat="1" ht="12.75" customHeight="1" thickBot="1" x14ac:dyDescent="0.2">
      <c r="A29" s="1"/>
      <c r="B29" s="34" t="s">
        <v>24</v>
      </c>
      <c r="C29" s="35">
        <f>SUM(C16:C28)</f>
        <v>40833</v>
      </c>
      <c r="D29" s="35">
        <f t="shared" ref="D29:BE29" si="20">SUM(D16:D28)</f>
        <v>46451</v>
      </c>
      <c r="E29" s="35">
        <f t="shared" si="20"/>
        <v>47375</v>
      </c>
      <c r="F29" s="35">
        <f t="shared" si="20"/>
        <v>50214</v>
      </c>
      <c r="G29" s="35">
        <f t="shared" si="20"/>
        <v>50551</v>
      </c>
      <c r="H29" s="35">
        <f t="shared" si="20"/>
        <v>48188</v>
      </c>
      <c r="I29" s="35">
        <f t="shared" si="20"/>
        <v>49830</v>
      </c>
      <c r="J29" s="35">
        <f t="shared" si="20"/>
        <v>0</v>
      </c>
      <c r="K29" s="35">
        <f t="shared" si="20"/>
        <v>0</v>
      </c>
      <c r="L29" s="35">
        <f t="shared" si="20"/>
        <v>0</v>
      </c>
      <c r="M29" s="35">
        <f t="shared" si="20"/>
        <v>0</v>
      </c>
      <c r="N29" s="35">
        <f t="shared" si="20"/>
        <v>0</v>
      </c>
      <c r="O29" s="35"/>
      <c r="P29" s="35">
        <f t="shared" si="20"/>
        <v>0</v>
      </c>
      <c r="Q29" s="35">
        <f t="shared" si="20"/>
        <v>0</v>
      </c>
      <c r="R29" s="35">
        <f t="shared" si="20"/>
        <v>0</v>
      </c>
      <c r="S29" s="35">
        <f t="shared" si="20"/>
        <v>0</v>
      </c>
      <c r="T29" s="35">
        <f t="shared" si="20"/>
        <v>0</v>
      </c>
      <c r="U29" s="35">
        <f t="shared" si="20"/>
        <v>0</v>
      </c>
      <c r="V29" s="35">
        <f t="shared" si="20"/>
        <v>0</v>
      </c>
      <c r="W29" s="35">
        <f t="shared" si="20"/>
        <v>0</v>
      </c>
      <c r="X29" s="35">
        <f t="shared" si="20"/>
        <v>0</v>
      </c>
      <c r="Y29" s="35">
        <f t="shared" si="20"/>
        <v>0</v>
      </c>
      <c r="Z29" s="35">
        <f t="shared" si="20"/>
        <v>0</v>
      </c>
      <c r="AA29" s="35">
        <f t="shared" si="20"/>
        <v>0</v>
      </c>
      <c r="AB29" s="35">
        <f t="shared" si="20"/>
        <v>0</v>
      </c>
      <c r="AC29" s="35"/>
      <c r="AD29" s="35">
        <f t="shared" si="20"/>
        <v>0</v>
      </c>
      <c r="AE29" s="35">
        <f t="shared" si="20"/>
        <v>0</v>
      </c>
      <c r="AF29" s="35">
        <f t="shared" si="20"/>
        <v>0</v>
      </c>
      <c r="AG29" s="35">
        <f t="shared" si="20"/>
        <v>0</v>
      </c>
      <c r="AH29" s="35">
        <f t="shared" si="20"/>
        <v>0</v>
      </c>
      <c r="AI29" s="35">
        <f t="shared" si="20"/>
        <v>0</v>
      </c>
      <c r="AJ29" s="35">
        <f t="shared" si="20"/>
        <v>0</v>
      </c>
      <c r="AK29" s="35">
        <f t="shared" si="20"/>
        <v>0</v>
      </c>
      <c r="AL29" s="35">
        <f t="shared" si="20"/>
        <v>0</v>
      </c>
      <c r="AM29" s="35">
        <f t="shared" si="20"/>
        <v>0</v>
      </c>
      <c r="AN29" s="35">
        <f t="shared" si="20"/>
        <v>0</v>
      </c>
      <c r="AO29" s="35">
        <f t="shared" si="20"/>
        <v>0</v>
      </c>
      <c r="AP29" s="35">
        <f t="shared" si="20"/>
        <v>0</v>
      </c>
      <c r="AQ29" s="35"/>
      <c r="AR29" s="35">
        <f t="shared" si="20"/>
        <v>0</v>
      </c>
      <c r="AS29" s="35">
        <f t="shared" si="20"/>
        <v>0</v>
      </c>
      <c r="AT29" s="35">
        <f t="shared" si="20"/>
        <v>0</v>
      </c>
      <c r="AU29" s="35">
        <f t="shared" si="20"/>
        <v>0</v>
      </c>
      <c r="AV29" s="35">
        <f t="shared" si="20"/>
        <v>0</v>
      </c>
      <c r="AW29" s="35">
        <f t="shared" si="20"/>
        <v>0</v>
      </c>
      <c r="AX29" s="35">
        <f t="shared" si="20"/>
        <v>0</v>
      </c>
      <c r="AY29" s="35">
        <f t="shared" si="20"/>
        <v>0</v>
      </c>
      <c r="AZ29" s="35">
        <f t="shared" si="20"/>
        <v>0</v>
      </c>
      <c r="BA29" s="35">
        <f t="shared" si="20"/>
        <v>0</v>
      </c>
      <c r="BB29" s="35">
        <f t="shared" si="20"/>
        <v>0</v>
      </c>
      <c r="BC29" s="35">
        <f t="shared" si="20"/>
        <v>0</v>
      </c>
      <c r="BD29" s="35">
        <f t="shared" si="20"/>
        <v>0</v>
      </c>
      <c r="BE29" s="35">
        <f t="shared" si="20"/>
        <v>0</v>
      </c>
      <c r="BF29" s="102"/>
      <c r="BG29" s="102"/>
      <c r="BH29" s="102"/>
      <c r="BI29" s="102"/>
    </row>
    <row r="30" spans="1:61" s="3" customFormat="1" ht="12.75" customHeight="1" thickBot="1" x14ac:dyDescent="0.2">
      <c r="A30" s="1"/>
      <c r="B30" s="36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</row>
    <row r="31" spans="1:61" s="3" customFormat="1" ht="23.25" customHeight="1" thickBot="1" x14ac:dyDescent="0.25">
      <c r="A31" s="1"/>
      <c r="B31" s="198" t="s">
        <v>50</v>
      </c>
      <c r="C31" s="208"/>
      <c r="D31" s="208"/>
      <c r="E31" s="208"/>
      <c r="F31" s="208"/>
      <c r="G31" s="208"/>
      <c r="H31" s="208"/>
      <c r="I31" s="208"/>
      <c r="J31" s="208"/>
      <c r="K31" s="208"/>
      <c r="L31" s="208"/>
      <c r="M31" s="208"/>
      <c r="N31" s="208"/>
      <c r="O31" s="208"/>
      <c r="P31" s="208"/>
      <c r="Q31" s="208"/>
      <c r="R31" s="208"/>
      <c r="S31" s="208"/>
      <c r="T31" s="208"/>
      <c r="U31" s="208"/>
      <c r="V31" s="208"/>
      <c r="W31" s="208"/>
      <c r="X31" s="208"/>
      <c r="Y31" s="208"/>
      <c r="Z31" s="208"/>
      <c r="AA31" s="208"/>
      <c r="AB31" s="208"/>
      <c r="AC31" s="208"/>
      <c r="AD31" s="208"/>
      <c r="AE31" s="208"/>
      <c r="AF31" s="208"/>
      <c r="AG31" s="208"/>
      <c r="AH31" s="208"/>
      <c r="AI31" s="208"/>
      <c r="AJ31" s="208"/>
      <c r="AK31" s="208"/>
      <c r="AL31" s="208"/>
      <c r="AM31" s="208"/>
      <c r="AN31" s="208"/>
      <c r="AO31" s="208"/>
      <c r="AP31" s="208"/>
      <c r="AQ31" s="208"/>
      <c r="AR31" s="208"/>
      <c r="AS31" s="208"/>
      <c r="AT31" s="208"/>
      <c r="AU31" s="208"/>
      <c r="AV31" s="208"/>
      <c r="AW31" s="208"/>
      <c r="AX31" s="208"/>
      <c r="AY31" s="208"/>
      <c r="AZ31" s="208"/>
      <c r="BA31" s="208"/>
      <c r="BB31" s="208"/>
      <c r="BC31" s="208"/>
      <c r="BD31" s="208"/>
      <c r="BE31" s="208"/>
    </row>
    <row r="32" spans="1:61" s="3" customFormat="1" ht="12.75" customHeight="1" x14ac:dyDescent="0.2">
      <c r="A32" s="1"/>
      <c r="B32" s="24" t="s">
        <v>52</v>
      </c>
      <c r="C32" s="5">
        <v>1</v>
      </c>
      <c r="D32" s="184">
        <v>2</v>
      </c>
      <c r="E32" s="184">
        <v>3</v>
      </c>
      <c r="F32" s="184">
        <v>4</v>
      </c>
      <c r="G32" s="184">
        <v>5</v>
      </c>
      <c r="H32" s="184">
        <v>6</v>
      </c>
      <c r="I32" s="184">
        <v>7</v>
      </c>
      <c r="J32" s="184">
        <v>8</v>
      </c>
      <c r="K32" s="184">
        <v>9</v>
      </c>
      <c r="L32" s="184">
        <v>10</v>
      </c>
      <c r="M32" s="184">
        <v>11</v>
      </c>
      <c r="N32" s="184">
        <v>12</v>
      </c>
      <c r="O32" s="184"/>
      <c r="P32" s="184">
        <v>13</v>
      </c>
      <c r="Q32" s="25">
        <v>14</v>
      </c>
      <c r="R32" s="25">
        <v>15</v>
      </c>
      <c r="S32" s="25">
        <v>16</v>
      </c>
      <c r="T32" s="25">
        <v>17</v>
      </c>
      <c r="U32" s="25">
        <v>18</v>
      </c>
      <c r="V32" s="25">
        <v>19</v>
      </c>
      <c r="W32" s="25">
        <v>20</v>
      </c>
      <c r="X32" s="25">
        <v>21</v>
      </c>
      <c r="Y32" s="25">
        <v>22</v>
      </c>
      <c r="Z32" s="25">
        <v>23</v>
      </c>
      <c r="AA32" s="25">
        <v>24</v>
      </c>
      <c r="AB32" s="25">
        <v>25</v>
      </c>
      <c r="AC32" s="25"/>
      <c r="AD32" s="25">
        <v>26</v>
      </c>
      <c r="AE32" s="25">
        <v>27</v>
      </c>
      <c r="AF32" s="25">
        <v>28</v>
      </c>
      <c r="AG32" s="25">
        <v>29</v>
      </c>
      <c r="AH32" s="25">
        <v>30</v>
      </c>
      <c r="AI32" s="25">
        <v>31</v>
      </c>
      <c r="AJ32" s="25">
        <v>32</v>
      </c>
      <c r="AK32" s="25">
        <v>33</v>
      </c>
      <c r="AL32" s="25">
        <v>34</v>
      </c>
      <c r="AM32" s="25">
        <v>35</v>
      </c>
      <c r="AN32" s="25">
        <v>36</v>
      </c>
      <c r="AO32" s="25">
        <v>37</v>
      </c>
      <c r="AP32" s="25">
        <v>38</v>
      </c>
      <c r="AQ32" s="25"/>
      <c r="AR32" s="25">
        <v>39</v>
      </c>
      <c r="AS32" s="25">
        <v>40</v>
      </c>
      <c r="AT32" s="25">
        <v>41</v>
      </c>
      <c r="AU32" s="25">
        <v>42</v>
      </c>
      <c r="AV32" s="25">
        <v>43</v>
      </c>
      <c r="AW32" s="25">
        <v>44</v>
      </c>
      <c r="AX32" s="25">
        <v>45</v>
      </c>
      <c r="AY32" s="25">
        <v>46</v>
      </c>
      <c r="AZ32" s="25">
        <v>47</v>
      </c>
      <c r="BA32" s="25">
        <v>48</v>
      </c>
      <c r="BB32" s="25">
        <v>49</v>
      </c>
      <c r="BC32" s="25">
        <v>50</v>
      </c>
      <c r="BD32" s="25">
        <v>51</v>
      </c>
      <c r="BE32" s="25">
        <v>52</v>
      </c>
    </row>
    <row r="33" spans="1:59" s="3" customFormat="1" ht="12.75" customHeight="1" thickBot="1" x14ac:dyDescent="0.25">
      <c r="A33" s="1"/>
      <c r="B33" s="26" t="s">
        <v>8</v>
      </c>
      <c r="C33" s="9">
        <v>42742</v>
      </c>
      <c r="D33" s="185">
        <f t="shared" ref="D33:N33" si="21">+C33+7</f>
        <v>42749</v>
      </c>
      <c r="E33" s="185">
        <f t="shared" si="21"/>
        <v>42756</v>
      </c>
      <c r="F33" s="185">
        <f t="shared" si="21"/>
        <v>42763</v>
      </c>
      <c r="G33" s="185">
        <f t="shared" si="21"/>
        <v>42770</v>
      </c>
      <c r="H33" s="185">
        <f t="shared" si="21"/>
        <v>42777</v>
      </c>
      <c r="I33" s="185">
        <f t="shared" si="21"/>
        <v>42784</v>
      </c>
      <c r="J33" s="185">
        <f t="shared" si="21"/>
        <v>42791</v>
      </c>
      <c r="K33" s="185">
        <f t="shared" si="21"/>
        <v>42798</v>
      </c>
      <c r="L33" s="185">
        <f t="shared" si="21"/>
        <v>42805</v>
      </c>
      <c r="M33" s="185">
        <f t="shared" si="21"/>
        <v>42812</v>
      </c>
      <c r="N33" s="185">
        <f t="shared" si="21"/>
        <v>42819</v>
      </c>
      <c r="O33" s="185"/>
      <c r="P33" s="185">
        <f>+N33+7</f>
        <v>42826</v>
      </c>
      <c r="Q33" s="185">
        <f>+P33+7</f>
        <v>42833</v>
      </c>
      <c r="R33" s="185">
        <f t="shared" ref="R33:AB33" si="22">+Q33+7</f>
        <v>42840</v>
      </c>
      <c r="S33" s="185">
        <f t="shared" si="22"/>
        <v>42847</v>
      </c>
      <c r="T33" s="185">
        <f t="shared" si="22"/>
        <v>42854</v>
      </c>
      <c r="U33" s="185">
        <f t="shared" si="22"/>
        <v>42861</v>
      </c>
      <c r="V33" s="185">
        <f t="shared" si="22"/>
        <v>42868</v>
      </c>
      <c r="W33" s="185">
        <f t="shared" si="22"/>
        <v>42875</v>
      </c>
      <c r="X33" s="185">
        <f t="shared" si="22"/>
        <v>42882</v>
      </c>
      <c r="Y33" s="185">
        <f t="shared" si="22"/>
        <v>42889</v>
      </c>
      <c r="Z33" s="185">
        <f t="shared" si="22"/>
        <v>42896</v>
      </c>
      <c r="AA33" s="185">
        <f t="shared" si="22"/>
        <v>42903</v>
      </c>
      <c r="AB33" s="185">
        <f t="shared" si="22"/>
        <v>42910</v>
      </c>
      <c r="AC33" s="185"/>
      <c r="AD33" s="185">
        <f>+AB33+7</f>
        <v>42917</v>
      </c>
      <c r="AE33" s="185">
        <f>+AD33+7</f>
        <v>42924</v>
      </c>
      <c r="AF33" s="185">
        <f t="shared" ref="AF33:AP33" si="23">+AE33+7</f>
        <v>42931</v>
      </c>
      <c r="AG33" s="185">
        <f t="shared" si="23"/>
        <v>42938</v>
      </c>
      <c r="AH33" s="185">
        <f t="shared" si="23"/>
        <v>42945</v>
      </c>
      <c r="AI33" s="185">
        <f t="shared" si="23"/>
        <v>42952</v>
      </c>
      <c r="AJ33" s="185">
        <f t="shared" si="23"/>
        <v>42959</v>
      </c>
      <c r="AK33" s="185">
        <f t="shared" si="23"/>
        <v>42966</v>
      </c>
      <c r="AL33" s="185">
        <f t="shared" si="23"/>
        <v>42973</v>
      </c>
      <c r="AM33" s="185">
        <f t="shared" si="23"/>
        <v>42980</v>
      </c>
      <c r="AN33" s="185">
        <f t="shared" si="23"/>
        <v>42987</v>
      </c>
      <c r="AO33" s="185">
        <f t="shared" si="23"/>
        <v>42994</v>
      </c>
      <c r="AP33" s="185">
        <f t="shared" si="23"/>
        <v>43001</v>
      </c>
      <c r="AQ33" s="185"/>
      <c r="AR33" s="185">
        <f>+AP33+7</f>
        <v>43008</v>
      </c>
      <c r="AS33" s="185">
        <f>+AR33+7</f>
        <v>43015</v>
      </c>
      <c r="AT33" s="185">
        <f t="shared" ref="AT33:BE33" si="24">+AS33+7</f>
        <v>43022</v>
      </c>
      <c r="AU33" s="185">
        <f t="shared" si="24"/>
        <v>43029</v>
      </c>
      <c r="AV33" s="185">
        <f t="shared" si="24"/>
        <v>43036</v>
      </c>
      <c r="AW33" s="185">
        <f t="shared" si="24"/>
        <v>43043</v>
      </c>
      <c r="AX33" s="185">
        <f t="shared" si="24"/>
        <v>43050</v>
      </c>
      <c r="AY33" s="185">
        <f t="shared" si="24"/>
        <v>43057</v>
      </c>
      <c r="AZ33" s="185">
        <f t="shared" si="24"/>
        <v>43064</v>
      </c>
      <c r="BA33" s="185">
        <f t="shared" si="24"/>
        <v>43071</v>
      </c>
      <c r="BB33" s="185">
        <f t="shared" si="24"/>
        <v>43078</v>
      </c>
      <c r="BC33" s="185">
        <f t="shared" si="24"/>
        <v>43085</v>
      </c>
      <c r="BD33" s="185">
        <f t="shared" si="24"/>
        <v>43092</v>
      </c>
      <c r="BE33" s="185">
        <f t="shared" si="24"/>
        <v>43099</v>
      </c>
    </row>
    <row r="34" spans="1:59" s="3" customFormat="1" ht="12.75" customHeight="1" x14ac:dyDescent="0.2">
      <c r="A34" s="1"/>
      <c r="B34" s="24" t="s">
        <v>40</v>
      </c>
      <c r="C34" s="5">
        <v>1</v>
      </c>
      <c r="D34" s="184">
        <f>C34+1</f>
        <v>2</v>
      </c>
      <c r="E34" s="184">
        <f t="shared" ref="E34:N34" si="25">D34+1</f>
        <v>3</v>
      </c>
      <c r="F34" s="184">
        <f t="shared" si="25"/>
        <v>4</v>
      </c>
      <c r="G34" s="184">
        <f t="shared" si="25"/>
        <v>5</v>
      </c>
      <c r="H34" s="184">
        <f t="shared" si="25"/>
        <v>6</v>
      </c>
      <c r="I34" s="184">
        <f t="shared" si="25"/>
        <v>7</v>
      </c>
      <c r="J34" s="184">
        <f t="shared" si="25"/>
        <v>8</v>
      </c>
      <c r="K34" s="184">
        <f t="shared" si="25"/>
        <v>9</v>
      </c>
      <c r="L34" s="184">
        <f t="shared" si="25"/>
        <v>10</v>
      </c>
      <c r="M34" s="184">
        <f t="shared" si="25"/>
        <v>11</v>
      </c>
      <c r="N34" s="184">
        <f t="shared" si="25"/>
        <v>12</v>
      </c>
      <c r="O34" s="184"/>
      <c r="P34" s="184">
        <f>N34+1</f>
        <v>13</v>
      </c>
      <c r="Q34" s="25">
        <f>P34+1</f>
        <v>14</v>
      </c>
      <c r="R34" s="25">
        <f>Q34+1</f>
        <v>15</v>
      </c>
      <c r="S34" s="25">
        <f t="shared" ref="S34:AB34" si="26">R34+1</f>
        <v>16</v>
      </c>
      <c r="T34" s="25">
        <f t="shared" si="26"/>
        <v>17</v>
      </c>
      <c r="U34" s="25">
        <f t="shared" si="26"/>
        <v>18</v>
      </c>
      <c r="V34" s="25">
        <f t="shared" si="26"/>
        <v>19</v>
      </c>
      <c r="W34" s="25">
        <f t="shared" si="26"/>
        <v>20</v>
      </c>
      <c r="X34" s="25">
        <f t="shared" si="26"/>
        <v>21</v>
      </c>
      <c r="Y34" s="25">
        <f t="shared" si="26"/>
        <v>22</v>
      </c>
      <c r="Z34" s="25">
        <f t="shared" si="26"/>
        <v>23</v>
      </c>
      <c r="AA34" s="25">
        <f t="shared" si="26"/>
        <v>24</v>
      </c>
      <c r="AB34" s="25">
        <f t="shared" si="26"/>
        <v>25</v>
      </c>
      <c r="AC34" s="25"/>
      <c r="AD34" s="25">
        <f>AB34+1</f>
        <v>26</v>
      </c>
      <c r="AE34" s="25">
        <f>AD34+1</f>
        <v>27</v>
      </c>
      <c r="AF34" s="25">
        <f>AE34+1</f>
        <v>28</v>
      </c>
      <c r="AG34" s="25">
        <f t="shared" ref="AG34:AP34" si="27">AF34+1</f>
        <v>29</v>
      </c>
      <c r="AH34" s="25">
        <f t="shared" si="27"/>
        <v>30</v>
      </c>
      <c r="AI34" s="25">
        <f t="shared" si="27"/>
        <v>31</v>
      </c>
      <c r="AJ34" s="25">
        <f t="shared" si="27"/>
        <v>32</v>
      </c>
      <c r="AK34" s="25">
        <f t="shared" si="27"/>
        <v>33</v>
      </c>
      <c r="AL34" s="25">
        <f t="shared" si="27"/>
        <v>34</v>
      </c>
      <c r="AM34" s="25">
        <f t="shared" si="27"/>
        <v>35</v>
      </c>
      <c r="AN34" s="25">
        <f t="shared" si="27"/>
        <v>36</v>
      </c>
      <c r="AO34" s="25">
        <f t="shared" si="27"/>
        <v>37</v>
      </c>
      <c r="AP34" s="25">
        <f t="shared" si="27"/>
        <v>38</v>
      </c>
      <c r="AQ34" s="25"/>
      <c r="AR34" s="25">
        <f>AP34+1</f>
        <v>39</v>
      </c>
      <c r="AS34" s="25">
        <f>AR34+1</f>
        <v>40</v>
      </c>
      <c r="AT34" s="25">
        <f>AS34+1</f>
        <v>41</v>
      </c>
      <c r="AU34" s="25">
        <f t="shared" ref="AU34:BE34" si="28">AT34+1</f>
        <v>42</v>
      </c>
      <c r="AV34" s="25">
        <f t="shared" si="28"/>
        <v>43</v>
      </c>
      <c r="AW34" s="25">
        <f t="shared" si="28"/>
        <v>44</v>
      </c>
      <c r="AX34" s="25">
        <f t="shared" si="28"/>
        <v>45</v>
      </c>
      <c r="AY34" s="25">
        <f t="shared" si="28"/>
        <v>46</v>
      </c>
      <c r="AZ34" s="25">
        <f t="shared" si="28"/>
        <v>47</v>
      </c>
      <c r="BA34" s="25">
        <f t="shared" si="28"/>
        <v>48</v>
      </c>
      <c r="BB34" s="25">
        <f t="shared" si="28"/>
        <v>49</v>
      </c>
      <c r="BC34" s="25">
        <f t="shared" si="28"/>
        <v>50</v>
      </c>
      <c r="BD34" s="25">
        <f t="shared" si="28"/>
        <v>51</v>
      </c>
      <c r="BE34" s="25">
        <f t="shared" si="28"/>
        <v>52</v>
      </c>
    </row>
    <row r="35" spans="1:59" s="3" customFormat="1" ht="13.5" customHeight="1" thickBot="1" x14ac:dyDescent="0.25">
      <c r="A35" s="1"/>
      <c r="B35" s="26" t="s">
        <v>8</v>
      </c>
      <c r="C35" s="9">
        <v>42378</v>
      </c>
      <c r="D35" s="185">
        <f t="shared" ref="D35:N35" si="29">+C35+7</f>
        <v>42385</v>
      </c>
      <c r="E35" s="185">
        <f t="shared" si="29"/>
        <v>42392</v>
      </c>
      <c r="F35" s="185">
        <f t="shared" si="29"/>
        <v>42399</v>
      </c>
      <c r="G35" s="185">
        <f t="shared" si="29"/>
        <v>42406</v>
      </c>
      <c r="H35" s="185">
        <f t="shared" si="29"/>
        <v>42413</v>
      </c>
      <c r="I35" s="185">
        <f t="shared" si="29"/>
        <v>42420</v>
      </c>
      <c r="J35" s="185">
        <f t="shared" si="29"/>
        <v>42427</v>
      </c>
      <c r="K35" s="185">
        <f t="shared" si="29"/>
        <v>42434</v>
      </c>
      <c r="L35" s="185">
        <f t="shared" si="29"/>
        <v>42441</v>
      </c>
      <c r="M35" s="185">
        <f t="shared" si="29"/>
        <v>42448</v>
      </c>
      <c r="N35" s="185">
        <f t="shared" si="29"/>
        <v>42455</v>
      </c>
      <c r="O35" s="185"/>
      <c r="P35" s="185">
        <f>+N35+7</f>
        <v>42462</v>
      </c>
      <c r="Q35" s="185">
        <f>+P35+7</f>
        <v>42469</v>
      </c>
      <c r="R35" s="185">
        <f t="shared" ref="R35:AB35" si="30">+Q35+7</f>
        <v>42476</v>
      </c>
      <c r="S35" s="185">
        <f t="shared" si="30"/>
        <v>42483</v>
      </c>
      <c r="T35" s="185">
        <f t="shared" si="30"/>
        <v>42490</v>
      </c>
      <c r="U35" s="185">
        <f t="shared" si="30"/>
        <v>42497</v>
      </c>
      <c r="V35" s="185">
        <f t="shared" si="30"/>
        <v>42504</v>
      </c>
      <c r="W35" s="185">
        <f t="shared" si="30"/>
        <v>42511</v>
      </c>
      <c r="X35" s="185">
        <f t="shared" si="30"/>
        <v>42518</v>
      </c>
      <c r="Y35" s="185">
        <f t="shared" si="30"/>
        <v>42525</v>
      </c>
      <c r="Z35" s="185">
        <f t="shared" si="30"/>
        <v>42532</v>
      </c>
      <c r="AA35" s="185">
        <f t="shared" si="30"/>
        <v>42539</v>
      </c>
      <c r="AB35" s="185">
        <f t="shared" si="30"/>
        <v>42546</v>
      </c>
      <c r="AC35" s="185"/>
      <c r="AD35" s="185">
        <f>+AB35+7</f>
        <v>42553</v>
      </c>
      <c r="AE35" s="185">
        <f>+AD35+7</f>
        <v>42560</v>
      </c>
      <c r="AF35" s="185">
        <f t="shared" ref="AF35:AP35" si="31">+AE35+7</f>
        <v>42567</v>
      </c>
      <c r="AG35" s="185">
        <f t="shared" si="31"/>
        <v>42574</v>
      </c>
      <c r="AH35" s="185">
        <f t="shared" si="31"/>
        <v>42581</v>
      </c>
      <c r="AI35" s="185">
        <f t="shared" si="31"/>
        <v>42588</v>
      </c>
      <c r="AJ35" s="185">
        <f t="shared" si="31"/>
        <v>42595</v>
      </c>
      <c r="AK35" s="185">
        <f t="shared" si="31"/>
        <v>42602</v>
      </c>
      <c r="AL35" s="185">
        <f t="shared" si="31"/>
        <v>42609</v>
      </c>
      <c r="AM35" s="185">
        <f t="shared" si="31"/>
        <v>42616</v>
      </c>
      <c r="AN35" s="185">
        <f t="shared" si="31"/>
        <v>42623</v>
      </c>
      <c r="AO35" s="185">
        <f t="shared" si="31"/>
        <v>42630</v>
      </c>
      <c r="AP35" s="185">
        <f t="shared" si="31"/>
        <v>42637</v>
      </c>
      <c r="AQ35" s="185"/>
      <c r="AR35" s="185">
        <f>+AP35+7</f>
        <v>42644</v>
      </c>
      <c r="AS35" s="185">
        <f>+AR35+7</f>
        <v>42651</v>
      </c>
      <c r="AT35" s="185">
        <f t="shared" ref="AT35:BE35" si="32">+AS35+7</f>
        <v>42658</v>
      </c>
      <c r="AU35" s="185">
        <f t="shared" si="32"/>
        <v>42665</v>
      </c>
      <c r="AV35" s="185">
        <f t="shared" si="32"/>
        <v>42672</v>
      </c>
      <c r="AW35" s="185">
        <f t="shared" si="32"/>
        <v>42679</v>
      </c>
      <c r="AX35" s="185">
        <f t="shared" si="32"/>
        <v>42686</v>
      </c>
      <c r="AY35" s="185">
        <f t="shared" si="32"/>
        <v>42693</v>
      </c>
      <c r="AZ35" s="185">
        <f t="shared" si="32"/>
        <v>42700</v>
      </c>
      <c r="BA35" s="185">
        <f t="shared" si="32"/>
        <v>42707</v>
      </c>
      <c r="BB35" s="185">
        <f t="shared" si="32"/>
        <v>42714</v>
      </c>
      <c r="BC35" s="185">
        <f t="shared" si="32"/>
        <v>42721</v>
      </c>
      <c r="BD35" s="185">
        <f t="shared" si="32"/>
        <v>42728</v>
      </c>
      <c r="BE35" s="185">
        <f t="shared" si="32"/>
        <v>42735</v>
      </c>
      <c r="BG35" s="141"/>
    </row>
    <row r="36" spans="1:59" s="102" customFormat="1" ht="13.5" customHeight="1" x14ac:dyDescent="0.15">
      <c r="A36" s="27"/>
      <c r="B36" s="28" t="s">
        <v>12</v>
      </c>
      <c r="C36" s="38">
        <f>IF(C56=0,0,C56/'2016'!B38)</f>
        <v>-7.8345273861798015E-2</v>
      </c>
      <c r="D36" s="38">
        <f>IF(D56=0,0,D56/'2016'!C38)</f>
        <v>1.0381313635456179E-2</v>
      </c>
      <c r="E36" s="38">
        <f>IF(E56=0,0,E56/'2016'!D38)</f>
        <v>1.5270243118344384E-2</v>
      </c>
      <c r="F36" s="38">
        <f>IF(F56=0,0,F56/'2016'!E38)</f>
        <v>-1.8319394663480686E-2</v>
      </c>
      <c r="G36" s="38">
        <f>IF(G56=0,0,G56/'2016'!F38)</f>
        <v>-0.13139472267097468</v>
      </c>
      <c r="H36" s="38">
        <f>IF(H56=0,0,H56/'2016'!G38)</f>
        <v>-6.073605780085798E-2</v>
      </c>
      <c r="I36" s="38">
        <f>IF(I56=0,0,I56/'2016'!H38)</f>
        <v>4.978540772532189E-2</v>
      </c>
      <c r="J36" s="38">
        <f>IF(J56=0,0,J56/'2016'!I38)</f>
        <v>0</v>
      </c>
      <c r="K36" s="38">
        <f>IF(K56=0,0,K56/'2016'!J38)</f>
        <v>0</v>
      </c>
      <c r="L36" s="38">
        <f>IF(L56=0,0,L56/'2016'!K38)</f>
        <v>0</v>
      </c>
      <c r="M36" s="38">
        <f>IF(M56=0,0,M56/'2016'!L38)</f>
        <v>0</v>
      </c>
      <c r="N36" s="38">
        <f>IF(N56=0,0,N56/'2016'!M38)</f>
        <v>0</v>
      </c>
      <c r="O36" s="38"/>
      <c r="P36" s="38">
        <f>IF(P56=0,0,P56/'2016'!O38)</f>
        <v>0</v>
      </c>
      <c r="Q36" s="38">
        <f>IF(Q56=0,0,Q56/'2016'!P38)</f>
        <v>0</v>
      </c>
      <c r="R36" s="38">
        <f>IF(R56=0,0,R56/'2016'!Q38)</f>
        <v>0</v>
      </c>
      <c r="S36" s="38">
        <f>IF(S56=0,0,S56/'2016'!R38)</f>
        <v>0</v>
      </c>
      <c r="T36" s="38">
        <f>IF(T56=0,0,T56/'2016'!S38)</f>
        <v>0</v>
      </c>
      <c r="U36" s="38">
        <f>IF(U56=0,0,U56/'2016'!T38)</f>
        <v>0</v>
      </c>
      <c r="V36" s="38">
        <f>IF(V56=0,0,V56/'2016'!U38)</f>
        <v>0</v>
      </c>
      <c r="W36" s="38">
        <f>IF(W56=0,0,W56/'2016'!V38)</f>
        <v>0</v>
      </c>
      <c r="X36" s="38">
        <f>IF(X56=0,0,X56/'2016'!W38)</f>
        <v>0</v>
      </c>
      <c r="Y36" s="38">
        <f>IF(Y56=0,0,Y56/'2016'!X38)</f>
        <v>0</v>
      </c>
      <c r="Z36" s="38">
        <f>IF(Z56=0,0,Z56/'2016'!Y38)</f>
        <v>0</v>
      </c>
      <c r="AA36" s="38">
        <f>IF(AA56=0,0,AA56/'2016'!Z38)</f>
        <v>0</v>
      </c>
      <c r="AB36" s="38">
        <f>IF(AB56=0,0,AB56/'2016'!AA38)</f>
        <v>0</v>
      </c>
      <c r="AC36" s="38"/>
      <c r="AD36" s="38">
        <f>IF(AD56=0,0,AD56/'2016'!AB38)</f>
        <v>0</v>
      </c>
      <c r="AE36" s="38">
        <f>IF(AE56=0,0,AE56/'2016'!AD38)</f>
        <v>0</v>
      </c>
      <c r="AF36" s="38">
        <f>IF(AF56=0,0,AF56/'2016'!AE38)</f>
        <v>0</v>
      </c>
      <c r="AG36" s="38">
        <f>IF(AG56=0,0,AG56/'2016'!AF38)</f>
        <v>0</v>
      </c>
      <c r="AH36" s="38">
        <f>IF(AH56=0,0,AH56/'2016'!AG38)</f>
        <v>0</v>
      </c>
      <c r="AI36" s="38">
        <f>IF(AI56=0,0,AI56/'2016'!AH38)</f>
        <v>0</v>
      </c>
      <c r="AJ36" s="38">
        <f>IF(AJ56=0,0,AJ56/'2016'!AI38)</f>
        <v>0</v>
      </c>
      <c r="AK36" s="38">
        <f>IF(AK56=0,0,AK56/'2016'!AJ38)</f>
        <v>0</v>
      </c>
      <c r="AL36" s="38">
        <f>IF(AL56=0,0,AL56/'2016'!AK38)</f>
        <v>0</v>
      </c>
      <c r="AM36" s="38">
        <f>IF(AM56=0,0,AM56/'2016'!AL38)</f>
        <v>0</v>
      </c>
      <c r="AN36" s="38">
        <f>IF(AN56=0,0,AN56/'2016'!AM38)</f>
        <v>0</v>
      </c>
      <c r="AO36" s="38">
        <f>IF(AO56=0,0,AO56/'2016'!AN38)</f>
        <v>0</v>
      </c>
      <c r="AP36" s="38">
        <f>IF(AP56=0,0,AP56/'2016'!AO38)</f>
        <v>0</v>
      </c>
      <c r="AQ36" s="38"/>
      <c r="AR36" s="38">
        <f>IF(AR56=0,0,AR56/'2016'!AQ38)</f>
        <v>0</v>
      </c>
      <c r="AS36" s="38">
        <f>IF(AS56=0,0,AS56/'2016'!AR38)</f>
        <v>0</v>
      </c>
      <c r="AT36" s="38">
        <f>IF(AT56=0,0,AT56/'2016'!AS38)</f>
        <v>0</v>
      </c>
      <c r="AU36" s="38">
        <f>IF(AU56=0,0,AU56/'2016'!AT38)</f>
        <v>0</v>
      </c>
      <c r="AV36" s="38">
        <f>IF(AV56=0,0,AV56/'2016'!AU38)</f>
        <v>0</v>
      </c>
      <c r="AW36" s="38">
        <f>IF(AW56=0,0,AW56/'2016'!AV38)</f>
        <v>0</v>
      </c>
      <c r="AX36" s="38">
        <f>IF(AX56=0,0,AX56/'2016'!AW38)</f>
        <v>0</v>
      </c>
      <c r="AY36" s="38">
        <f>IF(AY56=0,0,AY56/'2016'!AX38)</f>
        <v>0</v>
      </c>
      <c r="AZ36" s="38">
        <f>IF(AZ56=0,0,AZ56/'2016'!AY38)</f>
        <v>0</v>
      </c>
      <c r="BA36" s="38">
        <f>IF(BA56=0,0,BA56/'2016'!AZ38)</f>
        <v>0</v>
      </c>
      <c r="BB36" s="38">
        <f>IF(BB56=0,0,BB56/'2016'!BA38)</f>
        <v>0</v>
      </c>
      <c r="BC36" s="38">
        <f>IF(BC56=0,0,BC56/'2016'!BB38)</f>
        <v>0</v>
      </c>
      <c r="BD36" s="38">
        <f>IF(BD56=0,0,BD56/'2016'!BC38)</f>
        <v>0</v>
      </c>
      <c r="BE36" s="38">
        <f>IF(BE56=0,0,BE56/'2016'!BD38)</f>
        <v>0</v>
      </c>
    </row>
    <row r="37" spans="1:59" x14ac:dyDescent="0.2">
      <c r="B37" s="30" t="s">
        <v>13</v>
      </c>
      <c r="C37" s="40">
        <f>IF(C57=0,0,C57/'2016'!B39)</f>
        <v>-5.2379527087698295E-2</v>
      </c>
      <c r="D37" s="40">
        <f>IF(D57=0,0,D57/'2016'!C39)</f>
        <v>0.34608843537414968</v>
      </c>
      <c r="E37" s="40">
        <f>IF(E57=0,0,E57/'2016'!D39)</f>
        <v>-9.9930603747397637E-2</v>
      </c>
      <c r="F37" s="40">
        <f>IF(F57=0,0,F57/'2016'!E39)</f>
        <v>0.22485207100591717</v>
      </c>
      <c r="G37" s="40">
        <f>IF(G57=0,0,G57/'2016'!F39)</f>
        <v>0.29993136582017843</v>
      </c>
      <c r="H37" s="40">
        <f>IF(H57=0,0,H57/'2016'!G39)</f>
        <v>4.2741935483870966E-2</v>
      </c>
      <c r="I37" s="40">
        <f>IF(I57=0,0,I57/'2016'!H39)</f>
        <v>0.50699720111955215</v>
      </c>
      <c r="J37" s="40">
        <f>IF(J57=0,0,J57/'2016'!I39)</f>
        <v>0</v>
      </c>
      <c r="K37" s="40">
        <f>IF(K57=0,0,K57/'2016'!J39)</f>
        <v>0</v>
      </c>
      <c r="L37" s="40">
        <f>IF(L57=0,0,L57/'2016'!K39)</f>
        <v>0</v>
      </c>
      <c r="M37" s="40">
        <f>IF(M57=0,0,M57/'2016'!L39)</f>
        <v>0</v>
      </c>
      <c r="N37" s="40">
        <f>IF(N57=0,0,N57/'2016'!M39)</f>
        <v>0</v>
      </c>
      <c r="O37" s="40"/>
      <c r="P37" s="40">
        <f>IF(P57=0,0,P57/'2016'!O39)</f>
        <v>0</v>
      </c>
      <c r="Q37" s="40">
        <f>IF(Q57=0,0,Q57/'2016'!P39)</f>
        <v>0</v>
      </c>
      <c r="R37" s="40">
        <f>IF(R57=0,0,R57/'2016'!Q39)</f>
        <v>0</v>
      </c>
      <c r="S37" s="40">
        <f>IF(S57=0,0,S57/'2016'!R39)</f>
        <v>0</v>
      </c>
      <c r="T37" s="40">
        <f>IF(T57=0,0,T57/'2016'!S39)</f>
        <v>0</v>
      </c>
      <c r="U37" s="40">
        <f>IF(U57=0,0,U57/'2016'!T39)</f>
        <v>0</v>
      </c>
      <c r="V37" s="40">
        <f>IF(V57=0,0,V57/'2016'!U39)</f>
        <v>0</v>
      </c>
      <c r="W37" s="40">
        <f>IF(W57=0,0,W57/'2016'!V39)</f>
        <v>0</v>
      </c>
      <c r="X37" s="40">
        <f>IF(X57=0,0,X57/'2016'!W39)</f>
        <v>0</v>
      </c>
      <c r="Y37" s="40">
        <f>IF(Y57=0,0,Y57/'2016'!X39)</f>
        <v>0</v>
      </c>
      <c r="Z37" s="40">
        <f>IF(Z57=0,0,Z57/'2016'!Y39)</f>
        <v>0</v>
      </c>
      <c r="AA37" s="40">
        <f>IF(AA57=0,0,AA57/'2016'!Z39)</f>
        <v>0</v>
      </c>
      <c r="AB37" s="40">
        <f>IF(AB57=0,0,AB57/'2016'!AA39)</f>
        <v>0</v>
      </c>
      <c r="AC37" s="40"/>
      <c r="AD37" s="40">
        <f>IF(AD57=0,0,AD57/'2016'!AB39)</f>
        <v>0</v>
      </c>
      <c r="AE37" s="40">
        <f>IF(AE57=0,0,AE57/'2016'!AD39)</f>
        <v>0</v>
      </c>
      <c r="AF37" s="40">
        <f>IF(AF57=0,0,AF57/'2016'!AE39)</f>
        <v>0</v>
      </c>
      <c r="AG37" s="40">
        <f>IF(AG57=0,0,AG57/'2016'!AF39)</f>
        <v>0</v>
      </c>
      <c r="AH37" s="40">
        <f>IF(AH57=0,0,AH57/'2016'!AG39)</f>
        <v>0</v>
      </c>
      <c r="AI37" s="40">
        <f>IF(AI57=0,0,AI57/'2016'!AH39)</f>
        <v>0</v>
      </c>
      <c r="AJ37" s="40">
        <f>IF(AJ57=0,0,AJ57/'2016'!AI39)</f>
        <v>0</v>
      </c>
      <c r="AK37" s="40">
        <f>IF(AK57=0,0,AK57/'2016'!AJ39)</f>
        <v>0</v>
      </c>
      <c r="AL37" s="40">
        <f>IF(AL57=0,0,AL57/'2016'!AK39)</f>
        <v>0</v>
      </c>
      <c r="AM37" s="40">
        <f>IF(AM57=0,0,AM57/'2016'!AL39)</f>
        <v>0</v>
      </c>
      <c r="AN37" s="40">
        <f>IF(AN57=0,0,AN57/'2016'!AM39)</f>
        <v>0</v>
      </c>
      <c r="AO37" s="40">
        <f>IF(AO57=0,0,AO57/'2016'!AN39)</f>
        <v>0</v>
      </c>
      <c r="AP37" s="40">
        <f>IF(AP57=0,0,AP57/'2016'!AO39)</f>
        <v>0</v>
      </c>
      <c r="AQ37" s="40"/>
      <c r="AR37" s="40">
        <f>IF(AR57=0,0,AR57/'2016'!AQ39)</f>
        <v>0</v>
      </c>
      <c r="AS37" s="40">
        <f>IF(AS57=0,0,AS57/'2016'!AR39)</f>
        <v>0</v>
      </c>
      <c r="AT37" s="40">
        <f>IF(AT57=0,0,AT57/'2016'!AS39)</f>
        <v>0</v>
      </c>
      <c r="AU37" s="40">
        <f>IF(AU57=0,0,AU57/'2016'!AT39)</f>
        <v>0</v>
      </c>
      <c r="AV37" s="40">
        <f>IF(AV57=0,0,AV57/'2016'!AU39)</f>
        <v>0</v>
      </c>
      <c r="AW37" s="40">
        <f>IF(AW57=0,0,AW57/'2016'!AV39)</f>
        <v>0</v>
      </c>
      <c r="AX37" s="40">
        <f>IF(AX57=0,0,AX57/'2016'!AW39)</f>
        <v>0</v>
      </c>
      <c r="AY37" s="40">
        <f>IF(AY57=0,0,AY57/'2016'!AX39)</f>
        <v>0</v>
      </c>
      <c r="AZ37" s="40">
        <f>IF(AZ57=0,0,AZ57/'2016'!AY39)</f>
        <v>0</v>
      </c>
      <c r="BA37" s="40">
        <f>IF(BA57=0,0,BA57/'2016'!AZ39)</f>
        <v>0</v>
      </c>
      <c r="BB37" s="40">
        <f>IF(BB57=0,0,BB57/'2016'!BA39)</f>
        <v>0</v>
      </c>
      <c r="BC37" s="40">
        <f>IF(BC57=0,0,BC57/'2016'!BB39)</f>
        <v>0</v>
      </c>
      <c r="BD37" s="40">
        <f>IF(BD57=0,0,BD57/'2016'!BC39)</f>
        <v>0</v>
      </c>
      <c r="BE37" s="40">
        <f>IF(BE57=0,0,BE57/'2016'!BD39)</f>
        <v>0</v>
      </c>
    </row>
    <row r="38" spans="1:59" x14ac:dyDescent="0.2">
      <c r="B38" s="32" t="s">
        <v>45</v>
      </c>
      <c r="C38" s="42">
        <f>IF(C58=0,0,C58/'2016'!B40)</f>
        <v>-0.21573327522336022</v>
      </c>
      <c r="D38" s="42">
        <f>IF(D58=0,0,D58/'2016'!C40)</f>
        <v>-0.16365384615384615</v>
      </c>
      <c r="E38" s="42">
        <f>IF(E58=0,0,E58/'2016'!D40)</f>
        <v>-0.1186046511627907</v>
      </c>
      <c r="F38" s="42">
        <f>IF(F58=0,0,F58/'2016'!E40)</f>
        <v>0.12612218086271076</v>
      </c>
      <c r="G38" s="42">
        <f>IF(G58=0,0,G58/'2016'!F40)</f>
        <v>0.10348731884057971</v>
      </c>
      <c r="H38" s="42">
        <f>IF(H58=0,0,H58/'2016'!G40)</f>
        <v>-0.28565590519002859</v>
      </c>
      <c r="I38" s="42">
        <f>IF(I58=0,0,I58/'2016'!H40)</f>
        <v>-0.16143011917659805</v>
      </c>
      <c r="J38" s="42">
        <f>IF(J58=0,0,J58/'2016'!I40)</f>
        <v>0</v>
      </c>
      <c r="K38" s="42">
        <f>IF(K58=0,0,K58/'2016'!J40)</f>
        <v>0</v>
      </c>
      <c r="L38" s="42">
        <f>IF(L58=0,0,L58/'2016'!K40)</f>
        <v>0</v>
      </c>
      <c r="M38" s="42">
        <f>IF(M58=0,0,M58/'2016'!L40)</f>
        <v>0</v>
      </c>
      <c r="N38" s="42">
        <f>IF(N58=0,0,N58/'2016'!M40)</f>
        <v>0</v>
      </c>
      <c r="O38" s="42"/>
      <c r="P38" s="42">
        <f>IF(P58=0,0,P58/'2016'!O40)</f>
        <v>0</v>
      </c>
      <c r="Q38" s="42">
        <f>IF(Q58=0,0,Q58/'2016'!P40)</f>
        <v>0</v>
      </c>
      <c r="R38" s="42">
        <f>IF(R58=0,0,R58/'2016'!Q40)</f>
        <v>0</v>
      </c>
      <c r="S38" s="42">
        <f>IF(S58=0,0,S58/'2016'!R40)</f>
        <v>0</v>
      </c>
      <c r="T38" s="42">
        <f>IF(T58=0,0,T58/'2016'!S40)</f>
        <v>0</v>
      </c>
      <c r="U38" s="42">
        <f>IF(U58=0,0,U58/'2016'!T40)</f>
        <v>0</v>
      </c>
      <c r="V38" s="42">
        <f>IF(V58=0,0,V58/'2016'!U40)</f>
        <v>0</v>
      </c>
      <c r="W38" s="42">
        <f>IF(W58=0,0,W58/'2016'!V40)</f>
        <v>0</v>
      </c>
      <c r="X38" s="42">
        <f>IF(X58=0,0,X58/'2016'!W40)</f>
        <v>0</v>
      </c>
      <c r="Y38" s="42">
        <f>IF(Y58=0,0,Y58/'2016'!X40)</f>
        <v>0</v>
      </c>
      <c r="Z38" s="42">
        <f>IF(Z58=0,0,Z58/'2016'!Y40)</f>
        <v>0</v>
      </c>
      <c r="AA38" s="42">
        <f>IF(AA58=0,0,AA58/'2016'!Z40)</f>
        <v>0</v>
      </c>
      <c r="AB38" s="42">
        <f>IF(AB58=0,0,AB58/'2016'!AA40)</f>
        <v>0</v>
      </c>
      <c r="AC38" s="42"/>
      <c r="AD38" s="42">
        <f>IF(AD58=0,0,AD58/'2016'!AB40)</f>
        <v>0</v>
      </c>
      <c r="AE38" s="42">
        <f>IF(AE58=0,0,AE58/'2016'!AD40)</f>
        <v>0</v>
      </c>
      <c r="AF38" s="42">
        <f>IF(AF58=0,0,AF58/'2016'!AE40)</f>
        <v>0</v>
      </c>
      <c r="AG38" s="42">
        <f>IF(AG58=0,0,AG58/'2016'!AF40)</f>
        <v>0</v>
      </c>
      <c r="AH38" s="42">
        <f>IF(AH58=0,0,AH58/'2016'!AG40)</f>
        <v>0</v>
      </c>
      <c r="AI38" s="42">
        <f>IF(AI58=0,0,AI58/'2016'!AH40)</f>
        <v>0</v>
      </c>
      <c r="AJ38" s="42">
        <f>IF(AJ58=0,0,AJ58/'2016'!AI40)</f>
        <v>0</v>
      </c>
      <c r="AK38" s="42">
        <f>IF(AK58=0,0,AK58/'2016'!AJ40)</f>
        <v>0</v>
      </c>
      <c r="AL38" s="42">
        <f>IF(AL58=0,0,AL58/'2016'!AK40)</f>
        <v>0</v>
      </c>
      <c r="AM38" s="42">
        <f>IF(AM58=0,0,AM58/'2016'!AL40)</f>
        <v>0</v>
      </c>
      <c r="AN38" s="42">
        <f>IF(AN58=0,0,AN58/'2016'!AM40)</f>
        <v>0</v>
      </c>
      <c r="AO38" s="42">
        <f>IF(AO58=0,0,AO58/'2016'!AN40)</f>
        <v>0</v>
      </c>
      <c r="AP38" s="42">
        <f>IF(AP58=0,0,AP58/'2016'!AO40)</f>
        <v>0</v>
      </c>
      <c r="AQ38" s="42"/>
      <c r="AR38" s="42">
        <f>IF(AR58=0,0,AR58/'2016'!AQ40)</f>
        <v>0</v>
      </c>
      <c r="AS38" s="42">
        <f>IF(AS58=0,0,AS58/'2016'!AR40)</f>
        <v>0</v>
      </c>
      <c r="AT38" s="42">
        <f>IF(AT58=0,0,AT58/'2016'!AS40)</f>
        <v>0</v>
      </c>
      <c r="AU38" s="42">
        <f>IF(AU58=0,0,AU58/'2016'!AT40)</f>
        <v>0</v>
      </c>
      <c r="AV38" s="42">
        <f>IF(AV58=0,0,AV58/'2016'!AU40)</f>
        <v>0</v>
      </c>
      <c r="AW38" s="42">
        <f>IF(AW58=0,0,AW58/'2016'!AV40)</f>
        <v>0</v>
      </c>
      <c r="AX38" s="42">
        <f>IF(AX58=0,0,AX58/'2016'!AW40)</f>
        <v>0</v>
      </c>
      <c r="AY38" s="42">
        <f>IF(AY58=0,0,AY58/'2016'!AX40)</f>
        <v>0</v>
      </c>
      <c r="AZ38" s="42">
        <f>IF(AZ58=0,0,AZ58/'2016'!AY40)</f>
        <v>0</v>
      </c>
      <c r="BA38" s="42">
        <f>IF(BA58=0,0,BA58/'2016'!AZ40)</f>
        <v>0</v>
      </c>
      <c r="BB38" s="42">
        <f>IF(BB58=0,0,BB58/'2016'!BA40)</f>
        <v>0</v>
      </c>
      <c r="BC38" s="42">
        <f>IF(BC58=0,0,BC58/'2016'!BB40)</f>
        <v>0</v>
      </c>
      <c r="BD38" s="42">
        <f>IF(BD58=0,0,BD58/'2016'!BC40)</f>
        <v>0</v>
      </c>
      <c r="BE38" s="42">
        <f>IF(BE58=0,0,BE58/'2016'!BD40)</f>
        <v>0</v>
      </c>
    </row>
    <row r="39" spans="1:59" x14ac:dyDescent="0.2">
      <c r="B39" s="30" t="s">
        <v>46</v>
      </c>
      <c r="C39" s="40">
        <f>IF(C59=0,0,C59/'2016'!B41)</f>
        <v>-0.16585760517799353</v>
      </c>
      <c r="D39" s="40">
        <f>IF(D59=0,0,D59/'2016'!C41)</f>
        <v>-9.4304388422035479E-2</v>
      </c>
      <c r="E39" s="40">
        <f>IF(E59=0,0,E59/'2016'!D41)</f>
        <v>0.26193724420190995</v>
      </c>
      <c r="F39" s="40">
        <f>IF(F59=0,0,F59/'2016'!E41)</f>
        <v>1.2233201581027668</v>
      </c>
      <c r="G39" s="40">
        <f>IF(G59=0,0,G59/'2016'!F41)</f>
        <v>0.5714285714285714</v>
      </c>
      <c r="H39" s="40">
        <f>IF(H59=0,0,H59/'2016'!G41)</f>
        <v>0.65710186513629842</v>
      </c>
      <c r="I39" s="40">
        <f>IF(I59=0,0,I59/'2016'!H41)</f>
        <v>0.29522431259044862</v>
      </c>
      <c r="J39" s="40">
        <f>IF(J59=0,0,J59/'2016'!I41)</f>
        <v>0</v>
      </c>
      <c r="K39" s="40">
        <f>IF(K59=0,0,K59/'2016'!J41)</f>
        <v>0</v>
      </c>
      <c r="L39" s="40">
        <f>IF(L59=0,0,L59/'2016'!K41)</f>
        <v>0</v>
      </c>
      <c r="M39" s="40">
        <f>IF(M59=0,0,M59/'2016'!L41)</f>
        <v>0</v>
      </c>
      <c r="N39" s="40">
        <f>IF(N59=0,0,N59/'2016'!M41)</f>
        <v>0</v>
      </c>
      <c r="O39" s="40"/>
      <c r="P39" s="40">
        <f>IF(P59=0,0,P59/'2016'!O41)</f>
        <v>0</v>
      </c>
      <c r="Q39" s="40">
        <f>IF(Q59=0,0,Q59/'2016'!P41)</f>
        <v>0</v>
      </c>
      <c r="R39" s="40">
        <f>IF(R59=0,0,R59/'2016'!Q41)</f>
        <v>0</v>
      </c>
      <c r="S39" s="40">
        <f>IF(S59=0,0,S59/'2016'!R41)</f>
        <v>0</v>
      </c>
      <c r="T39" s="40">
        <f>IF(T59=0,0,T59/'2016'!S41)</f>
        <v>0</v>
      </c>
      <c r="U39" s="40">
        <f>IF(U59=0,0,U59/'2016'!T41)</f>
        <v>0</v>
      </c>
      <c r="V39" s="40">
        <f>IF(V59=0,0,V59/'2016'!U41)</f>
        <v>0</v>
      </c>
      <c r="W39" s="40">
        <f>IF(W59=0,0,W59/'2016'!V41)</f>
        <v>0</v>
      </c>
      <c r="X39" s="40">
        <f>IF(X59=0,0,X59/'2016'!W41)</f>
        <v>0</v>
      </c>
      <c r="Y39" s="40">
        <f>IF(Y59=0,0,Y59/'2016'!X41)</f>
        <v>0</v>
      </c>
      <c r="Z39" s="40">
        <f>IF(Z59=0,0,Z59/'2016'!Y41)</f>
        <v>0</v>
      </c>
      <c r="AA39" s="40">
        <f>IF(AA59=0,0,AA59/'2016'!Z41)</f>
        <v>0</v>
      </c>
      <c r="AB39" s="40">
        <f>IF(AB59=0,0,AB59/'2016'!AA41)</f>
        <v>0</v>
      </c>
      <c r="AC39" s="40"/>
      <c r="AD39" s="40">
        <f>IF(AD59=0,0,AD59/'2016'!AB41)</f>
        <v>0</v>
      </c>
      <c r="AE39" s="40">
        <f>IF(AE59=0,0,AE59/'2016'!AD41)</f>
        <v>0</v>
      </c>
      <c r="AF39" s="40">
        <f>IF(AF59=0,0,AF59/'2016'!AE41)</f>
        <v>0</v>
      </c>
      <c r="AG39" s="40">
        <f>IF(AG59=0,0,AG59/'2016'!AF41)</f>
        <v>0</v>
      </c>
      <c r="AH39" s="40">
        <f>IF(AH59=0,0,AH59/'2016'!AG41)</f>
        <v>0</v>
      </c>
      <c r="AI39" s="40">
        <f>IF(AI59=0,0,AI59/'2016'!AH41)</f>
        <v>0</v>
      </c>
      <c r="AJ39" s="40">
        <f>IF(AJ59=0,0,AJ59/'2016'!AI41)</f>
        <v>0</v>
      </c>
      <c r="AK39" s="40">
        <f>IF(AK59=0,0,AK59/'2016'!AJ41)</f>
        <v>0</v>
      </c>
      <c r="AL39" s="40">
        <f>IF(AL59=0,0,AL59/'2016'!AK41)</f>
        <v>0</v>
      </c>
      <c r="AM39" s="40">
        <f>IF(AM59=0,0,AM59/'2016'!AL41)</f>
        <v>0</v>
      </c>
      <c r="AN39" s="40">
        <f>IF(AN59=0,0,AN59/'2016'!AM41)</f>
        <v>0</v>
      </c>
      <c r="AO39" s="40">
        <f>IF(AO59=0,0,AO59/'2016'!AN41)</f>
        <v>0</v>
      </c>
      <c r="AP39" s="40">
        <f>IF(AP59=0,0,AP59/'2016'!AO41)</f>
        <v>0</v>
      </c>
      <c r="AQ39" s="40"/>
      <c r="AR39" s="40">
        <f>IF(AR59=0,0,AR59/'2016'!AQ41)</f>
        <v>0</v>
      </c>
      <c r="AS39" s="40">
        <f>IF(AS59=0,0,AS59/'2016'!AR41)</f>
        <v>0</v>
      </c>
      <c r="AT39" s="40">
        <f>IF(AT59=0,0,AT59/'2016'!AS41)</f>
        <v>0</v>
      </c>
      <c r="AU39" s="40">
        <f>IF(AU59=0,0,AU59/'2016'!AT41)</f>
        <v>0</v>
      </c>
      <c r="AV39" s="40">
        <f>IF(AV59=0,0,AV59/'2016'!AU41)</f>
        <v>0</v>
      </c>
      <c r="AW39" s="40">
        <f>IF(AW59=0,0,AW59/'2016'!AV41)</f>
        <v>0</v>
      </c>
      <c r="AX39" s="40">
        <f>IF(AX59=0,0,AX59/'2016'!AW41)</f>
        <v>0</v>
      </c>
      <c r="AY39" s="40">
        <f>IF(AY59=0,0,AY59/'2016'!AX41)</f>
        <v>0</v>
      </c>
      <c r="AZ39" s="40">
        <f>IF(AZ59=0,0,AZ59/'2016'!AY41)</f>
        <v>0</v>
      </c>
      <c r="BA39" s="40">
        <f>IF(BA59=0,0,BA59/'2016'!AZ41)</f>
        <v>0</v>
      </c>
      <c r="BB39" s="40">
        <f>IF(BB59=0,0,BB59/'2016'!BA41)</f>
        <v>0</v>
      </c>
      <c r="BC39" s="40">
        <f>IF(BC59=0,0,BC59/'2016'!BB41)</f>
        <v>0</v>
      </c>
      <c r="BD39" s="40">
        <f>IF(BD59=0,0,BD59/'2016'!BC41)</f>
        <v>0</v>
      </c>
      <c r="BE39" s="40">
        <f>IF(BE59=0,0,BE59/'2016'!BD41)</f>
        <v>0</v>
      </c>
    </row>
    <row r="40" spans="1:59" x14ac:dyDescent="0.2">
      <c r="B40" s="32" t="s">
        <v>15</v>
      </c>
      <c r="C40" s="42">
        <f>IF(C60=0,0,C60/'2016'!B42)</f>
        <v>0.37704918032786883</v>
      </c>
      <c r="D40" s="42">
        <f>IF(D60=0,0,D60/'2016'!C42)</f>
        <v>0.33562035448827904</v>
      </c>
      <c r="E40" s="42">
        <f>IF(E60=0,0,E60/'2016'!D42)</f>
        <v>0.67197640117994095</v>
      </c>
      <c r="F40" s="42">
        <f>IF(F60=0,0,F60/'2016'!E42)</f>
        <v>2.5477707006369428E-2</v>
      </c>
      <c r="G40" s="42">
        <f>IF(G60=0,0,G60/'2016'!F42)</f>
        <v>0.2313803376365442</v>
      </c>
      <c r="H40" s="42">
        <f>IF(H60=0,0,H60/'2016'!G42)</f>
        <v>0.39893333333333331</v>
      </c>
      <c r="I40" s="42">
        <f>IF(I60=0,0,I60/'2016'!H42)</f>
        <v>6.4661654135338351E-2</v>
      </c>
      <c r="J40" s="42">
        <f>IF(J60=0,0,J60/'2016'!I42)</f>
        <v>0</v>
      </c>
      <c r="K40" s="42">
        <f>IF(K60=0,0,K60/'2016'!J42)</f>
        <v>0</v>
      </c>
      <c r="L40" s="42">
        <f>IF(L60=0,0,L60/'2016'!K42)</f>
        <v>0</v>
      </c>
      <c r="M40" s="42">
        <f>IF(M60=0,0,M60/'2016'!L42)</f>
        <v>0</v>
      </c>
      <c r="N40" s="42">
        <f>IF(N60=0,0,N60/'2016'!M42)</f>
        <v>0</v>
      </c>
      <c r="O40" s="42"/>
      <c r="P40" s="42">
        <f>IF(P60=0,0,P60/'2016'!O42)</f>
        <v>0</v>
      </c>
      <c r="Q40" s="42">
        <f>IF(Q60=0,0,Q60/'2016'!P42)</f>
        <v>0</v>
      </c>
      <c r="R40" s="42">
        <f>IF(R60=0,0,R60/'2016'!Q42)</f>
        <v>0</v>
      </c>
      <c r="S40" s="42">
        <f>IF(S60=0,0,S60/'2016'!R42)</f>
        <v>0</v>
      </c>
      <c r="T40" s="42">
        <f>IF(T60=0,0,T60/'2016'!S42)</f>
        <v>0</v>
      </c>
      <c r="U40" s="42">
        <f>IF(U60=0,0,U60/'2016'!T42)</f>
        <v>0</v>
      </c>
      <c r="V40" s="42">
        <f>IF(V60=0,0,V60/'2016'!U42)</f>
        <v>0</v>
      </c>
      <c r="W40" s="42">
        <f>IF(W60=0,0,W60/'2016'!V42)</f>
        <v>0</v>
      </c>
      <c r="X40" s="42">
        <f>IF(X60=0,0,X60/'2016'!W42)</f>
        <v>0</v>
      </c>
      <c r="Y40" s="42">
        <f>IF(Y60=0,0,Y60/'2016'!X42)</f>
        <v>0</v>
      </c>
      <c r="Z40" s="42">
        <f>IF(Z60=0,0,Z60/'2016'!Y42)</f>
        <v>0</v>
      </c>
      <c r="AA40" s="42">
        <f>IF(AA60=0,0,AA60/'2016'!Z42)</f>
        <v>0</v>
      </c>
      <c r="AB40" s="42">
        <f>IF(AB60=0,0,AB60/'2016'!AA42)</f>
        <v>0</v>
      </c>
      <c r="AC40" s="42"/>
      <c r="AD40" s="42">
        <f>IF(AD60=0,0,AD60/'2016'!AB42)</f>
        <v>0</v>
      </c>
      <c r="AE40" s="42">
        <f>IF(AE60=0,0,AE60/'2016'!AD42)</f>
        <v>0</v>
      </c>
      <c r="AF40" s="42">
        <f>IF(AF60=0,0,AF60/'2016'!AE42)</f>
        <v>0</v>
      </c>
      <c r="AG40" s="42">
        <f>IF(AG60=0,0,AG60/'2016'!AF42)</f>
        <v>0</v>
      </c>
      <c r="AH40" s="42">
        <f>IF(AH60=0,0,AH60/'2016'!AG42)</f>
        <v>0</v>
      </c>
      <c r="AI40" s="42">
        <f>IF(AI60=0,0,AI60/'2016'!AH42)</f>
        <v>0</v>
      </c>
      <c r="AJ40" s="42">
        <f>IF(AJ60=0,0,AJ60/'2016'!AI42)</f>
        <v>0</v>
      </c>
      <c r="AK40" s="42">
        <f>IF(AK60=0,0,AK60/'2016'!AJ42)</f>
        <v>0</v>
      </c>
      <c r="AL40" s="42">
        <f>IF(AL60=0,0,AL60/'2016'!AK42)</f>
        <v>0</v>
      </c>
      <c r="AM40" s="42">
        <f>IF(AM60=0,0,AM60/'2016'!AL42)</f>
        <v>0</v>
      </c>
      <c r="AN40" s="42">
        <f>IF(AN60=0,0,AN60/'2016'!AM42)</f>
        <v>0</v>
      </c>
      <c r="AO40" s="42">
        <f>IF(AO60=0,0,AO60/'2016'!AN42)</f>
        <v>0</v>
      </c>
      <c r="AP40" s="42">
        <f>IF(AP60=0,0,AP60/'2016'!AO42)</f>
        <v>0</v>
      </c>
      <c r="AQ40" s="42"/>
      <c r="AR40" s="42">
        <f>IF(AR60=0,0,AR60/'2016'!AQ42)</f>
        <v>0</v>
      </c>
      <c r="AS40" s="42">
        <f>IF(AS60=0,0,AS60/'2016'!AR42)</f>
        <v>0</v>
      </c>
      <c r="AT40" s="42">
        <f>IF(AT60=0,0,AT60/'2016'!AS42)</f>
        <v>0</v>
      </c>
      <c r="AU40" s="42">
        <f>IF(AU60=0,0,AU60/'2016'!AT42)</f>
        <v>0</v>
      </c>
      <c r="AV40" s="42">
        <f>IF(AV60=0,0,AV60/'2016'!AU42)</f>
        <v>0</v>
      </c>
      <c r="AW40" s="42">
        <f>IF(AW60=0,0,AW60/'2016'!AV42)</f>
        <v>0</v>
      </c>
      <c r="AX40" s="42">
        <f>IF(AX60=0,0,AX60/'2016'!AW42)</f>
        <v>0</v>
      </c>
      <c r="AY40" s="42">
        <f>IF(AY60=0,0,AY60/'2016'!AX42)</f>
        <v>0</v>
      </c>
      <c r="AZ40" s="42">
        <f>IF(AZ60=0,0,AZ60/'2016'!AY42)</f>
        <v>0</v>
      </c>
      <c r="BA40" s="42">
        <f>IF(BA60=0,0,BA60/'2016'!AZ42)</f>
        <v>0</v>
      </c>
      <c r="BB40" s="42">
        <f>IF(BB60=0,0,BB60/'2016'!BA42)</f>
        <v>0</v>
      </c>
      <c r="BC40" s="42">
        <f>IF(BC60=0,0,BC60/'2016'!BB42)</f>
        <v>0</v>
      </c>
      <c r="BD40" s="42">
        <f>IF(BD60=0,0,BD60/'2016'!BC42)</f>
        <v>0</v>
      </c>
      <c r="BE40" s="42">
        <f>IF(BE60=0,0,BE60/'2016'!BD42)</f>
        <v>0</v>
      </c>
    </row>
    <row r="41" spans="1:59" x14ac:dyDescent="0.2">
      <c r="B41" s="30" t="s">
        <v>16</v>
      </c>
      <c r="C41" s="40">
        <f>IF(C61=0,0,C61/'2016'!B43)</f>
        <v>-7.8970718722271516E-2</v>
      </c>
      <c r="D41" s="40">
        <f>IF(D61=0,0,D61/'2016'!C43)</f>
        <v>-0.20641125879593433</v>
      </c>
      <c r="E41" s="40">
        <f>IF(E61=0,0,E61/'2016'!D43)</f>
        <v>-1.1627906976744186E-2</v>
      </c>
      <c r="F41" s="40">
        <f>IF(F61=0,0,F61/'2016'!E43)</f>
        <v>-8.8906372934697095E-2</v>
      </c>
      <c r="G41" s="40">
        <f>IF(G61=0,0,G61/'2016'!F43)</f>
        <v>-0.21365248226950354</v>
      </c>
      <c r="H41" s="40">
        <f>IF(H61=0,0,H61/'2016'!G43)</f>
        <v>8.2289803220035776E-2</v>
      </c>
      <c r="I41" s="40">
        <f>IF(I61=0,0,I61/'2016'!H43)</f>
        <v>4.5764362220058426E-2</v>
      </c>
      <c r="J41" s="40">
        <f>IF(J61=0,0,J61/'2016'!I43)</f>
        <v>0</v>
      </c>
      <c r="K41" s="40">
        <f>IF(K61=0,0,K61/'2016'!J43)</f>
        <v>0</v>
      </c>
      <c r="L41" s="40">
        <f>IF(L61=0,0,L61/'2016'!K43)</f>
        <v>0</v>
      </c>
      <c r="M41" s="40">
        <f>IF(M61=0,0,M61/'2016'!L43)</f>
        <v>0</v>
      </c>
      <c r="N41" s="40">
        <f>IF(N61=0,0,N61/'2016'!M43)</f>
        <v>0</v>
      </c>
      <c r="O41" s="40"/>
      <c r="P41" s="40">
        <f>IF(P61=0,0,P61/'2016'!O43)</f>
        <v>0</v>
      </c>
      <c r="Q41" s="40">
        <f>IF(Q61=0,0,Q61/'2016'!P43)</f>
        <v>0</v>
      </c>
      <c r="R41" s="40">
        <f>IF(R61=0,0,R61/'2016'!Q43)</f>
        <v>0</v>
      </c>
      <c r="S41" s="40">
        <f>IF(S61=0,0,S61/'2016'!R43)</f>
        <v>0</v>
      </c>
      <c r="T41" s="40">
        <f>IF(T61=0,0,T61/'2016'!S43)</f>
        <v>0</v>
      </c>
      <c r="U41" s="40">
        <f>IF(U61=0,0,U61/'2016'!T43)</f>
        <v>0</v>
      </c>
      <c r="V41" s="40">
        <f>IF(V61=0,0,V61/'2016'!U43)</f>
        <v>0</v>
      </c>
      <c r="W41" s="40">
        <f>IF(W61=0,0,W61/'2016'!V43)</f>
        <v>0</v>
      </c>
      <c r="X41" s="40">
        <f>IF(X61=0,0,X61/'2016'!W43)</f>
        <v>0</v>
      </c>
      <c r="Y41" s="40">
        <f>IF(Y61=0,0,Y61/'2016'!X43)</f>
        <v>0</v>
      </c>
      <c r="Z41" s="40">
        <f>IF(Z61=0,0,Z61/'2016'!Y43)</f>
        <v>0</v>
      </c>
      <c r="AA41" s="40">
        <f>IF(AA61=0,0,AA61/'2016'!Z43)</f>
        <v>0</v>
      </c>
      <c r="AB41" s="40">
        <f>IF(AB61=0,0,AB61/'2016'!AA43)</f>
        <v>0</v>
      </c>
      <c r="AC41" s="40"/>
      <c r="AD41" s="40">
        <f>IF(AD61=0,0,AD61/'2016'!AB43)</f>
        <v>0</v>
      </c>
      <c r="AE41" s="40">
        <f>IF(AE61=0,0,AE61/'2016'!AD43)</f>
        <v>0</v>
      </c>
      <c r="AF41" s="40">
        <f>IF(AF61=0,0,AF61/'2016'!AE43)</f>
        <v>0</v>
      </c>
      <c r="AG41" s="40">
        <f>IF(AG61=0,0,AG61/'2016'!AF43)</f>
        <v>0</v>
      </c>
      <c r="AH41" s="40">
        <f>IF(AH61=0,0,AH61/'2016'!AG43)</f>
        <v>0</v>
      </c>
      <c r="AI41" s="40">
        <f>IF(AI61=0,0,AI61/'2016'!AH43)</f>
        <v>0</v>
      </c>
      <c r="AJ41" s="40">
        <f>IF(AJ61=0,0,AJ61/'2016'!AI43)</f>
        <v>0</v>
      </c>
      <c r="AK41" s="40">
        <f>IF(AK61=0,0,AK61/'2016'!AJ43)</f>
        <v>0</v>
      </c>
      <c r="AL41" s="40">
        <f>IF(AL61=0,0,AL61/'2016'!AK43)</f>
        <v>0</v>
      </c>
      <c r="AM41" s="40">
        <f>IF(AM61=0,0,AM61/'2016'!AL43)</f>
        <v>0</v>
      </c>
      <c r="AN41" s="40">
        <f>IF(AN61=0,0,AN61/'2016'!AM43)</f>
        <v>0</v>
      </c>
      <c r="AO41" s="40">
        <f>IF(AO61=0,0,AO61/'2016'!AN43)</f>
        <v>0</v>
      </c>
      <c r="AP41" s="40">
        <f>IF(AP61=0,0,AP61/'2016'!AO43)</f>
        <v>0</v>
      </c>
      <c r="AQ41" s="40"/>
      <c r="AR41" s="40">
        <f>IF(AR61=0,0,AR61/'2016'!AQ43)</f>
        <v>0</v>
      </c>
      <c r="AS41" s="40">
        <f>IF(AS61=0,0,AS61/'2016'!AR43)</f>
        <v>0</v>
      </c>
      <c r="AT41" s="40">
        <f>IF(AT61=0,0,AT61/'2016'!AS43)</f>
        <v>0</v>
      </c>
      <c r="AU41" s="40">
        <f>IF(AU61=0,0,AU61/'2016'!AT43)</f>
        <v>0</v>
      </c>
      <c r="AV41" s="40">
        <f>IF(AV61=0,0,AV61/'2016'!AU43)</f>
        <v>0</v>
      </c>
      <c r="AW41" s="40">
        <f>IF(AW61=0,0,AW61/'2016'!AV43)</f>
        <v>0</v>
      </c>
      <c r="AX41" s="40">
        <f>IF(AX61=0,0,AX61/'2016'!AW43)</f>
        <v>0</v>
      </c>
      <c r="AY41" s="40">
        <f>IF(AY61=0,0,AY61/'2016'!AX43)</f>
        <v>0</v>
      </c>
      <c r="AZ41" s="40">
        <f>IF(AZ61=0,0,AZ61/'2016'!AY43)</f>
        <v>0</v>
      </c>
      <c r="BA41" s="40">
        <f>IF(BA61=0,0,BA61/'2016'!AZ43)</f>
        <v>0</v>
      </c>
      <c r="BB41" s="40">
        <f>IF(BB61=0,0,BB61/'2016'!BA43)</f>
        <v>0</v>
      </c>
      <c r="BC41" s="40">
        <f>IF(BC61=0,0,BC61/'2016'!BB43)</f>
        <v>0</v>
      </c>
      <c r="BD41" s="40">
        <f>IF(BD61=0,0,BD61/'2016'!BC43)</f>
        <v>0</v>
      </c>
      <c r="BE41" s="40">
        <f>IF(BE61=0,0,BE61/'2016'!BD43)</f>
        <v>0</v>
      </c>
    </row>
    <row r="42" spans="1:59" x14ac:dyDescent="0.2">
      <c r="B42" s="32" t="s">
        <v>17</v>
      </c>
      <c r="C42" s="42">
        <f>IF(C62=0,0,C62/'2016'!B44)</f>
        <v>-0.29175475687103591</v>
      </c>
      <c r="D42" s="42">
        <f>IF(D62=0,0,D62/'2016'!C44)</f>
        <v>-1.4960629921259842E-2</v>
      </c>
      <c r="E42" s="42">
        <f>IF(E62=0,0,E62/'2016'!D44)</f>
        <v>-4.4461190655614165E-2</v>
      </c>
      <c r="F42" s="42">
        <f>IF(F62=0,0,F62/'2016'!E44)</f>
        <v>-7.3275862068965511E-2</v>
      </c>
      <c r="G42" s="42">
        <f>IF(G62=0,0,G62/'2016'!F44)</f>
        <v>-4.6959199384141649E-2</v>
      </c>
      <c r="H42" s="42">
        <f>IF(H62=0,0,H62/'2016'!G44)</f>
        <v>-2.5080906148867314E-2</v>
      </c>
      <c r="I42" s="42">
        <f>IF(I62=0,0,I62/'2016'!H44)</f>
        <v>1.9936204146730464E-2</v>
      </c>
      <c r="J42" s="42">
        <f>IF(J62=0,0,J62/'2016'!I44)</f>
        <v>0</v>
      </c>
      <c r="K42" s="42">
        <f>IF(K62=0,0,K62/'2016'!J44)</f>
        <v>0</v>
      </c>
      <c r="L42" s="42">
        <f>IF(L62=0,0,L62/'2016'!K44)</f>
        <v>0</v>
      </c>
      <c r="M42" s="42">
        <f>IF(M62=0,0,M62/'2016'!L44)</f>
        <v>0</v>
      </c>
      <c r="N42" s="42">
        <f>IF(N62=0,0,N62/'2016'!M44)</f>
        <v>0</v>
      </c>
      <c r="O42" s="42"/>
      <c r="P42" s="42">
        <f>IF(P62=0,0,P62/'2016'!O44)</f>
        <v>0</v>
      </c>
      <c r="Q42" s="42">
        <f>IF(Q62=0,0,Q62/'2016'!P44)</f>
        <v>0</v>
      </c>
      <c r="R42" s="42">
        <f>IF(R62=0,0,R62/'2016'!Q44)</f>
        <v>0</v>
      </c>
      <c r="S42" s="42">
        <f>IF(S62=0,0,S62/'2016'!R44)</f>
        <v>0</v>
      </c>
      <c r="T42" s="42">
        <f>IF(T62=0,0,T62/'2016'!S44)</f>
        <v>0</v>
      </c>
      <c r="U42" s="42">
        <f>IF(U62=0,0,U62/'2016'!T44)</f>
        <v>0</v>
      </c>
      <c r="V42" s="42">
        <f>IF(V62=0,0,V62/'2016'!U44)</f>
        <v>0</v>
      </c>
      <c r="W42" s="42">
        <f>IF(W62=0,0,W62/'2016'!V44)</f>
        <v>0</v>
      </c>
      <c r="X42" s="42">
        <f>IF(X62=0,0,X62/'2016'!W44)</f>
        <v>0</v>
      </c>
      <c r="Y42" s="42">
        <f>IF(Y62=0,0,Y62/'2016'!X44)</f>
        <v>0</v>
      </c>
      <c r="Z42" s="42">
        <f>IF(Z62=0,0,Z62/'2016'!Y44)</f>
        <v>0</v>
      </c>
      <c r="AA42" s="42">
        <f>IF(AA62=0,0,AA62/'2016'!Z44)</f>
        <v>0</v>
      </c>
      <c r="AB42" s="42">
        <f>IF(AB62=0,0,AB62/'2016'!AA44)</f>
        <v>0</v>
      </c>
      <c r="AC42" s="42"/>
      <c r="AD42" s="42">
        <f>IF(AD62=0,0,AD62/'2016'!AB44)</f>
        <v>0</v>
      </c>
      <c r="AE42" s="42">
        <f>IF(AE62=0,0,AE62/'2016'!AD44)</f>
        <v>0</v>
      </c>
      <c r="AF42" s="42">
        <f>IF(AF62=0,0,AF62/'2016'!AE44)</f>
        <v>0</v>
      </c>
      <c r="AG42" s="42">
        <f>IF(AG62=0,0,AG62/'2016'!AF44)</f>
        <v>0</v>
      </c>
      <c r="AH42" s="42">
        <f>IF(AH62=0,0,AH62/'2016'!AG44)</f>
        <v>0</v>
      </c>
      <c r="AI42" s="42">
        <f>IF(AI62=0,0,AI62/'2016'!AH44)</f>
        <v>0</v>
      </c>
      <c r="AJ42" s="42">
        <f>IF(AJ62=0,0,AJ62/'2016'!AI44)</f>
        <v>0</v>
      </c>
      <c r="AK42" s="42">
        <f>IF(AK62=0,0,AK62/'2016'!AJ44)</f>
        <v>0</v>
      </c>
      <c r="AL42" s="42">
        <f>IF(AL62=0,0,AL62/'2016'!AK44)</f>
        <v>0</v>
      </c>
      <c r="AM42" s="42">
        <f>IF(AM62=0,0,AM62/'2016'!AL44)</f>
        <v>0</v>
      </c>
      <c r="AN42" s="42">
        <f>IF(AN62=0,0,AN62/'2016'!AM44)</f>
        <v>0</v>
      </c>
      <c r="AO42" s="42">
        <f>IF(AO62=0,0,AO62/'2016'!AN44)</f>
        <v>0</v>
      </c>
      <c r="AP42" s="42">
        <f>IF(AP62=0,0,AP62/'2016'!AO44)</f>
        <v>0</v>
      </c>
      <c r="AQ42" s="42"/>
      <c r="AR42" s="42">
        <f>IF(AR62=0,0,AR62/'2016'!AQ44)</f>
        <v>0</v>
      </c>
      <c r="AS42" s="42">
        <f>IF(AS62=0,0,AS62/'2016'!AR44)</f>
        <v>0</v>
      </c>
      <c r="AT42" s="42">
        <f>IF(AT62=0,0,AT62/'2016'!AS44)</f>
        <v>0</v>
      </c>
      <c r="AU42" s="42">
        <f>IF(AU62=0,0,AU62/'2016'!AT44)</f>
        <v>0</v>
      </c>
      <c r="AV42" s="42">
        <f>IF(AV62=0,0,AV62/'2016'!AU44)</f>
        <v>0</v>
      </c>
      <c r="AW42" s="42">
        <f>IF(AW62=0,0,AW62/'2016'!AV44)</f>
        <v>0</v>
      </c>
      <c r="AX42" s="42">
        <f>IF(AX62=0,0,AX62/'2016'!AW44)</f>
        <v>0</v>
      </c>
      <c r="AY42" s="42">
        <f>IF(AY62=0,0,AY62/'2016'!AX44)</f>
        <v>0</v>
      </c>
      <c r="AZ42" s="42">
        <f>IF(AZ62=0,0,AZ62/'2016'!AY44)</f>
        <v>0</v>
      </c>
      <c r="BA42" s="42">
        <f>IF(BA62=0,0,BA62/'2016'!AZ44)</f>
        <v>0</v>
      </c>
      <c r="BB42" s="42">
        <f>IF(BB62=0,0,BB62/'2016'!BA44)</f>
        <v>0</v>
      </c>
      <c r="BC42" s="42">
        <f>IF(BC62=0,0,BC62/'2016'!BB44)</f>
        <v>0</v>
      </c>
      <c r="BD42" s="42">
        <f>IF(BD62=0,0,BD62/'2016'!BC44)</f>
        <v>0</v>
      </c>
      <c r="BE42" s="42">
        <f>IF(BE62=0,0,BE62/'2016'!BD44)</f>
        <v>0</v>
      </c>
    </row>
    <row r="43" spans="1:59" s="3" customFormat="1" ht="12.75" customHeight="1" x14ac:dyDescent="0.15">
      <c r="A43" s="1"/>
      <c r="B43" s="30" t="s">
        <v>18</v>
      </c>
      <c r="C43" s="40">
        <f>IF(C63=0,0,C63/'2016'!B45)</f>
        <v>-1.0057471264367816E-2</v>
      </c>
      <c r="D43" s="40">
        <f>IF(D63=0,0,D63/'2016'!C45)</f>
        <v>-4.0531411844179242E-3</v>
      </c>
      <c r="E43" s="40">
        <f>IF(E63=0,0,E63/'2016'!D45)</f>
        <v>-3.4238758274366581E-3</v>
      </c>
      <c r="F43" s="40">
        <f>IF(F63=0,0,F63/'2016'!E45)</f>
        <v>3.5285645703312531E-2</v>
      </c>
      <c r="G43" s="40">
        <f>IF(G63=0,0,G63/'2016'!F45)</f>
        <v>1.05866784296427E-2</v>
      </c>
      <c r="H43" s="40">
        <f>IF(H63=0,0,H63/'2016'!G45)</f>
        <v>0.11387310606060606</v>
      </c>
      <c r="I43" s="40">
        <f>IF(I63=0,0,I63/'2016'!H45)</f>
        <v>2.9276164130935915E-2</v>
      </c>
      <c r="J43" s="40">
        <f>IF(J63=0,0,J63/'2016'!I45)</f>
        <v>0</v>
      </c>
      <c r="K43" s="40">
        <f>IF(K63=0,0,K63/'2016'!J45)</f>
        <v>0</v>
      </c>
      <c r="L43" s="40">
        <f>IF(L63=0,0,L63/'2016'!K45)</f>
        <v>0</v>
      </c>
      <c r="M43" s="40">
        <f>IF(M63=0,0,M63/'2016'!L45)</f>
        <v>0</v>
      </c>
      <c r="N43" s="40">
        <f>IF(N63=0,0,N63/'2016'!M45)</f>
        <v>0</v>
      </c>
      <c r="O43" s="40"/>
      <c r="P43" s="40">
        <f>IF(P63=0,0,P63/'2016'!O45)</f>
        <v>0</v>
      </c>
      <c r="Q43" s="40">
        <f>IF(Q63=0,0,Q63/'2016'!P45)</f>
        <v>0</v>
      </c>
      <c r="R43" s="40">
        <f>IF(R63=0,0,R63/'2016'!Q45)</f>
        <v>0</v>
      </c>
      <c r="S43" s="40">
        <f>IF(S63=0,0,S63/'2016'!R45)</f>
        <v>0</v>
      </c>
      <c r="T43" s="40">
        <f>IF(T63=0,0,T63/'2016'!S45)</f>
        <v>0</v>
      </c>
      <c r="U43" s="40">
        <f>IF(U63=0,0,U63/'2016'!T45)</f>
        <v>0</v>
      </c>
      <c r="V43" s="40">
        <f>IF(V63=0,0,V63/'2016'!U45)</f>
        <v>0</v>
      </c>
      <c r="W43" s="40">
        <f>IF(W63=0,0,W63/'2016'!V45)</f>
        <v>0</v>
      </c>
      <c r="X43" s="40">
        <f>IF(X63=0,0,X63/'2016'!W45)</f>
        <v>0</v>
      </c>
      <c r="Y43" s="40">
        <f>IF(Y63=0,0,Y63/'2016'!X45)</f>
        <v>0</v>
      </c>
      <c r="Z43" s="40">
        <f>IF(Z63=0,0,Z63/'2016'!Y45)</f>
        <v>0</v>
      </c>
      <c r="AA43" s="40">
        <f>IF(AA63=0,0,AA63/'2016'!Z45)</f>
        <v>0</v>
      </c>
      <c r="AB43" s="40">
        <f>IF(AB63=0,0,AB63/'2016'!AA45)</f>
        <v>0</v>
      </c>
      <c r="AC43" s="40"/>
      <c r="AD43" s="40">
        <f>IF(AD63=0,0,AD63/'2016'!AB45)</f>
        <v>0</v>
      </c>
      <c r="AE43" s="40">
        <f>IF(AE63=0,0,AE63/'2016'!AD45)</f>
        <v>0</v>
      </c>
      <c r="AF43" s="40">
        <f>IF(AF63=0,0,AF63/'2016'!AE45)</f>
        <v>0</v>
      </c>
      <c r="AG43" s="40">
        <f>IF(AG63=0,0,AG63/'2016'!AF45)</f>
        <v>0</v>
      </c>
      <c r="AH43" s="40">
        <f>IF(AH63=0,0,AH63/'2016'!AG45)</f>
        <v>0</v>
      </c>
      <c r="AI43" s="40">
        <f>IF(AI63=0,0,AI63/'2016'!AH45)</f>
        <v>0</v>
      </c>
      <c r="AJ43" s="40">
        <f>IF(AJ63=0,0,AJ63/'2016'!AI45)</f>
        <v>0</v>
      </c>
      <c r="AK43" s="40">
        <f>IF(AK63=0,0,AK63/'2016'!AJ45)</f>
        <v>0</v>
      </c>
      <c r="AL43" s="40">
        <f>IF(AL63=0,0,AL63/'2016'!AK45)</f>
        <v>0</v>
      </c>
      <c r="AM43" s="40">
        <f>IF(AM63=0,0,AM63/'2016'!AL45)</f>
        <v>0</v>
      </c>
      <c r="AN43" s="40">
        <f>IF(AN63=0,0,AN63/'2016'!AM45)</f>
        <v>0</v>
      </c>
      <c r="AO43" s="40">
        <f>IF(AO63=0,0,AO63/'2016'!AN45)</f>
        <v>0</v>
      </c>
      <c r="AP43" s="40">
        <f>IF(AP63=0,0,AP63/'2016'!AO45)</f>
        <v>0</v>
      </c>
      <c r="AQ43" s="40"/>
      <c r="AR43" s="40">
        <f>IF(AR63=0,0,AR63/'2016'!AQ45)</f>
        <v>0</v>
      </c>
      <c r="AS43" s="40">
        <f>IF(AS63=0,0,AS63/'2016'!AR45)</f>
        <v>0</v>
      </c>
      <c r="AT43" s="40">
        <f>IF(AT63=0,0,AT63/'2016'!AS45)</f>
        <v>0</v>
      </c>
      <c r="AU43" s="40">
        <f>IF(AU63=0,0,AU63/'2016'!AT45)</f>
        <v>0</v>
      </c>
      <c r="AV43" s="40">
        <f>IF(AV63=0,0,AV63/'2016'!AU45)</f>
        <v>0</v>
      </c>
      <c r="AW43" s="40">
        <f>IF(AW63=0,0,AW63/'2016'!AV45)</f>
        <v>0</v>
      </c>
      <c r="AX43" s="40">
        <f>IF(AX63=0,0,AX63/'2016'!AW45)</f>
        <v>0</v>
      </c>
      <c r="AY43" s="40">
        <f>IF(AY63=0,0,AY63/'2016'!AX45)</f>
        <v>0</v>
      </c>
      <c r="AZ43" s="40">
        <f>IF(AZ63=0,0,AZ63/'2016'!AY45)</f>
        <v>0</v>
      </c>
      <c r="BA43" s="40">
        <f>IF(BA63=0,0,BA63/'2016'!AZ45)</f>
        <v>0</v>
      </c>
      <c r="BB43" s="40">
        <f>IF(BB63=0,0,BB63/'2016'!BA45)</f>
        <v>0</v>
      </c>
      <c r="BC43" s="40">
        <f>IF(BC63=0,0,BC63/'2016'!BB45)</f>
        <v>0</v>
      </c>
      <c r="BD43" s="40">
        <f>IF(BD63=0,0,BD63/'2016'!BC45)</f>
        <v>0</v>
      </c>
      <c r="BE43" s="40">
        <f>IF(BE63=0,0,BE63/'2016'!BD45)</f>
        <v>0</v>
      </c>
    </row>
    <row r="44" spans="1:59" x14ac:dyDescent="0.2">
      <c r="B44" s="32" t="s">
        <v>19</v>
      </c>
      <c r="C44" s="42">
        <f>IF(C64=0,0,C64/'2016'!B46)</f>
        <v>-0.59852546916890081</v>
      </c>
      <c r="D44" s="42">
        <f>IF(D64=0,0,D64/'2016'!C46)</f>
        <v>-0.66892596454640252</v>
      </c>
      <c r="E44" s="42">
        <f>IF(E64=0,0,E64/'2016'!D46)</f>
        <v>-0.36799459824442943</v>
      </c>
      <c r="F44" s="42">
        <f>IF(F64=0,0,F64/'2016'!E46)</f>
        <v>-0.11421319796954314</v>
      </c>
      <c r="G44" s="42">
        <f>IF(G64=0,0,G64/'2016'!F46)</f>
        <v>-0.41163636363636363</v>
      </c>
      <c r="H44" s="42">
        <f>IF(H64=0,0,H64/'2016'!G46)</f>
        <v>-0.4451219512195122</v>
      </c>
      <c r="I44" s="42">
        <f>IF(I64=0,0,I64/'2016'!H46)</f>
        <v>-0.12577160493827161</v>
      </c>
      <c r="J44" s="42">
        <f>IF(J64=0,0,J64/'2016'!I46)</f>
        <v>0</v>
      </c>
      <c r="K44" s="42">
        <f>IF(K64=0,0,K64/'2016'!J46)</f>
        <v>0</v>
      </c>
      <c r="L44" s="42">
        <f>IF(L64=0,0,L64/'2016'!K46)</f>
        <v>0</v>
      </c>
      <c r="M44" s="42">
        <f>IF(M64=0,0,M64/'2016'!L46)</f>
        <v>0</v>
      </c>
      <c r="N44" s="42">
        <f>IF(N64=0,0,N64/'2016'!M46)</f>
        <v>0</v>
      </c>
      <c r="O44" s="42"/>
      <c r="P44" s="42">
        <f>IF(P64=0,0,P64/'2016'!O46)</f>
        <v>0</v>
      </c>
      <c r="Q44" s="42">
        <f>IF(Q64=0,0,Q64/'2016'!P46)</f>
        <v>0</v>
      </c>
      <c r="R44" s="42">
        <f>IF(R64=0,0,R64/'2016'!Q46)</f>
        <v>0</v>
      </c>
      <c r="S44" s="42">
        <f>IF(S64=0,0,S64/'2016'!R46)</f>
        <v>0</v>
      </c>
      <c r="T44" s="42">
        <f>IF(T64=0,0,T64/'2016'!S46)</f>
        <v>0</v>
      </c>
      <c r="U44" s="42">
        <f>IF(U64=0,0,U64/'2016'!T46)</f>
        <v>0</v>
      </c>
      <c r="V44" s="42">
        <f>IF(V64=0,0,V64/'2016'!U46)</f>
        <v>0</v>
      </c>
      <c r="W44" s="42">
        <f>IF(W64=0,0,W64/'2016'!V46)</f>
        <v>0</v>
      </c>
      <c r="X44" s="42">
        <f>IF(X64=0,0,X64/'2016'!W46)</f>
        <v>0</v>
      </c>
      <c r="Y44" s="42">
        <f>IF(Y64=0,0,Y64/'2016'!X46)</f>
        <v>0</v>
      </c>
      <c r="Z44" s="42">
        <f>IF(Z64=0,0,Z64/'2016'!Y46)</f>
        <v>0</v>
      </c>
      <c r="AA44" s="42">
        <f>IF(AA64=0,0,AA64/'2016'!Z46)</f>
        <v>0</v>
      </c>
      <c r="AB44" s="42">
        <f>IF(AB64=0,0,AB64/'2016'!AA46)</f>
        <v>0</v>
      </c>
      <c r="AC44" s="42"/>
      <c r="AD44" s="42">
        <f>IF(AD64=0,0,AD64/'2016'!AB46)</f>
        <v>0</v>
      </c>
      <c r="AE44" s="42">
        <f>IF(AE64=0,0,AE64/'2016'!AD46)</f>
        <v>0</v>
      </c>
      <c r="AF44" s="42">
        <f>IF(AF64=0,0,AF64/'2016'!AE46)</f>
        <v>0</v>
      </c>
      <c r="AG44" s="42">
        <f>IF(AG64=0,0,AG64/'2016'!AF46)</f>
        <v>0</v>
      </c>
      <c r="AH44" s="42">
        <f>IF(AH64=0,0,AH64/'2016'!AG46)</f>
        <v>0</v>
      </c>
      <c r="AI44" s="42">
        <f>IF(AI64=0,0,AI64/'2016'!AH46)</f>
        <v>0</v>
      </c>
      <c r="AJ44" s="42">
        <f>IF(AJ64=0,0,AJ64/'2016'!AI46)</f>
        <v>0</v>
      </c>
      <c r="AK44" s="42">
        <f>IF(AK64=0,0,AK64/'2016'!AJ46)</f>
        <v>0</v>
      </c>
      <c r="AL44" s="42">
        <f>IF(AL64=0,0,AL64/'2016'!AK46)</f>
        <v>0</v>
      </c>
      <c r="AM44" s="42">
        <f>IF(AM64=0,0,AM64/'2016'!AL46)</f>
        <v>0</v>
      </c>
      <c r="AN44" s="42">
        <f>IF(AN64=0,0,AN64/'2016'!AM46)</f>
        <v>0</v>
      </c>
      <c r="AO44" s="42">
        <f>IF(AO64=0,0,AO64/'2016'!AN46)</f>
        <v>0</v>
      </c>
      <c r="AP44" s="42">
        <f>IF(AP64=0,0,AP64/'2016'!AO46)</f>
        <v>0</v>
      </c>
      <c r="AQ44" s="42"/>
      <c r="AR44" s="42">
        <f>IF(AR64=0,0,AR64/'2016'!AQ46)</f>
        <v>0</v>
      </c>
      <c r="AS44" s="42">
        <f>IF(AS64=0,0,AS64/'2016'!AR46)</f>
        <v>0</v>
      </c>
      <c r="AT44" s="42">
        <f>IF(AT64=0,0,AT64/'2016'!AS46)</f>
        <v>0</v>
      </c>
      <c r="AU44" s="42">
        <f>IF(AU64=0,0,AU64/'2016'!AT46)</f>
        <v>0</v>
      </c>
      <c r="AV44" s="42">
        <f>IF(AV64=0,0,AV64/'2016'!AU46)</f>
        <v>0</v>
      </c>
      <c r="AW44" s="42">
        <f>IF(AW64=0,0,AW64/'2016'!AV46)</f>
        <v>0</v>
      </c>
      <c r="AX44" s="42">
        <f>IF(AX64=0,0,AX64/'2016'!AW46)</f>
        <v>0</v>
      </c>
      <c r="AY44" s="42">
        <f>IF(AY64=0,0,AY64/'2016'!AX46)</f>
        <v>0</v>
      </c>
      <c r="AZ44" s="42">
        <f>IF(AZ64=0,0,AZ64/'2016'!AY46)</f>
        <v>0</v>
      </c>
      <c r="BA44" s="42">
        <f>IF(BA64=0,0,BA64/'2016'!AZ46)</f>
        <v>0</v>
      </c>
      <c r="BB44" s="42">
        <f>IF(BB64=0,0,BB64/'2016'!BA46)</f>
        <v>0</v>
      </c>
      <c r="BC44" s="42">
        <f>IF(BC64=0,0,BC64/'2016'!BB46)</f>
        <v>0</v>
      </c>
      <c r="BD44" s="42">
        <f>IF(BD64=0,0,BD64/'2016'!BC46)</f>
        <v>0</v>
      </c>
      <c r="BE44" s="42">
        <f>IF(BE64=0,0,BE64/'2016'!BD46)</f>
        <v>0</v>
      </c>
    </row>
    <row r="45" spans="1:59" x14ac:dyDescent="0.2">
      <c r="B45" s="30" t="s">
        <v>20</v>
      </c>
      <c r="C45" s="40">
        <f>IF(C65=0,0,C65/'2016'!B47)</f>
        <v>-5.6673728813559324E-2</v>
      </c>
      <c r="D45" s="40">
        <f>IF(D65=0,0,D65/'2016'!C47)</f>
        <v>3.9738562091503268E-2</v>
      </c>
      <c r="E45" s="40">
        <f>IF(E65=0,0,E65/'2016'!D47)</f>
        <v>0.30764635603345281</v>
      </c>
      <c r="F45" s="40">
        <f>IF(F65=0,0,F65/'2016'!E47)</f>
        <v>0.16593567251461988</v>
      </c>
      <c r="G45" s="40">
        <f>IF(G65=0,0,G65/'2016'!F47)</f>
        <v>0.348381601362862</v>
      </c>
      <c r="H45" s="40">
        <f>IF(H65=0,0,H65/'2016'!G47)</f>
        <v>0.28322913835281327</v>
      </c>
      <c r="I45" s="40">
        <f>IF(I65=0,0,I65/'2016'!H47)</f>
        <v>0.47506486019025657</v>
      </c>
      <c r="J45" s="40">
        <f>IF(J65=0,0,J65/'2016'!I47)</f>
        <v>0</v>
      </c>
      <c r="K45" s="40">
        <f>IF(K65=0,0,K65/'2016'!J47)</f>
        <v>0</v>
      </c>
      <c r="L45" s="40">
        <f>IF(L65=0,0,L65/'2016'!K47)</f>
        <v>0</v>
      </c>
      <c r="M45" s="40">
        <f>IF(M65=0,0,M65/'2016'!L47)</f>
        <v>0</v>
      </c>
      <c r="N45" s="40">
        <f>IF(N65=0,0,N65/'2016'!M47)</f>
        <v>0</v>
      </c>
      <c r="O45" s="40"/>
      <c r="P45" s="40">
        <f>IF(P65=0,0,P65/'2016'!O47)</f>
        <v>0</v>
      </c>
      <c r="Q45" s="40">
        <f>IF(Q65=0,0,Q65/'2016'!P47)</f>
        <v>0</v>
      </c>
      <c r="R45" s="40">
        <f>IF(R65=0,0,R65/'2016'!Q47)</f>
        <v>0</v>
      </c>
      <c r="S45" s="40">
        <f>IF(S65=0,0,S65/'2016'!R47)</f>
        <v>0</v>
      </c>
      <c r="T45" s="40">
        <f>IF(T65=0,0,T65/'2016'!S47)</f>
        <v>0</v>
      </c>
      <c r="U45" s="40">
        <f>IF(U65=0,0,U65/'2016'!T47)</f>
        <v>0</v>
      </c>
      <c r="V45" s="40">
        <f>IF(V65=0,0,V65/'2016'!U47)</f>
        <v>0</v>
      </c>
      <c r="W45" s="40">
        <f>IF(W65=0,0,W65/'2016'!V47)</f>
        <v>0</v>
      </c>
      <c r="X45" s="40">
        <f>IF(X65=0,0,X65/'2016'!W47)</f>
        <v>0</v>
      </c>
      <c r="Y45" s="40">
        <f>IF(Y65=0,0,Y65/'2016'!X47)</f>
        <v>0</v>
      </c>
      <c r="Z45" s="40">
        <f>IF(Z65=0,0,Z65/'2016'!Y47)</f>
        <v>0</v>
      </c>
      <c r="AA45" s="40">
        <f>IF(AA65=0,0,AA65/'2016'!Z47)</f>
        <v>0</v>
      </c>
      <c r="AB45" s="40">
        <f>IF(AB65=0,0,AB65/'2016'!AA47)</f>
        <v>0</v>
      </c>
      <c r="AC45" s="40"/>
      <c r="AD45" s="40">
        <f>IF(AD65=0,0,AD65/'2016'!AB47)</f>
        <v>0</v>
      </c>
      <c r="AE45" s="40">
        <f>IF(AE65=0,0,AE65/'2016'!AD47)</f>
        <v>0</v>
      </c>
      <c r="AF45" s="40">
        <f>IF(AF65=0,0,AF65/'2016'!AE47)</f>
        <v>0</v>
      </c>
      <c r="AG45" s="40">
        <f>IF(AG65=0,0,AG65/'2016'!AF47)</f>
        <v>0</v>
      </c>
      <c r="AH45" s="40">
        <f>IF(AH65=0,0,AH65/'2016'!AG47)</f>
        <v>0</v>
      </c>
      <c r="AI45" s="40">
        <f>IF(AI65=0,0,AI65/'2016'!AH47)</f>
        <v>0</v>
      </c>
      <c r="AJ45" s="40">
        <f>IF(AJ65=0,0,AJ65/'2016'!AI47)</f>
        <v>0</v>
      </c>
      <c r="AK45" s="40">
        <f>IF(AK65=0,0,AK65/'2016'!AJ47)</f>
        <v>0</v>
      </c>
      <c r="AL45" s="40">
        <f>IF(AL65=0,0,AL65/'2016'!AK47)</f>
        <v>0</v>
      </c>
      <c r="AM45" s="40">
        <f>IF(AM65=0,0,AM65/'2016'!AL47)</f>
        <v>0</v>
      </c>
      <c r="AN45" s="40">
        <f>IF(AN65=0,0,AN65/'2016'!AM47)</f>
        <v>0</v>
      </c>
      <c r="AO45" s="40">
        <f>IF(AO65=0,0,AO65/'2016'!AN47)</f>
        <v>0</v>
      </c>
      <c r="AP45" s="40">
        <f>IF(AP65=0,0,AP65/'2016'!AO47)</f>
        <v>0</v>
      </c>
      <c r="AQ45" s="40"/>
      <c r="AR45" s="40">
        <f>IF(AR65=0,0,AR65/'2016'!AQ47)</f>
        <v>0</v>
      </c>
      <c r="AS45" s="40">
        <f>IF(AS65=0,0,AS65/'2016'!AR47)</f>
        <v>0</v>
      </c>
      <c r="AT45" s="40">
        <f>IF(AT65=0,0,AT65/'2016'!AS47)</f>
        <v>0</v>
      </c>
      <c r="AU45" s="40">
        <f>IF(AU65=0,0,AU65/'2016'!AT47)</f>
        <v>0</v>
      </c>
      <c r="AV45" s="40">
        <f>IF(AV65=0,0,AV65/'2016'!AU47)</f>
        <v>0</v>
      </c>
      <c r="AW45" s="40">
        <f>IF(AW65=0,0,AW65/'2016'!AV47)</f>
        <v>0</v>
      </c>
      <c r="AX45" s="40">
        <f>IF(AX65=0,0,AX65/'2016'!AW47)</f>
        <v>0</v>
      </c>
      <c r="AY45" s="40">
        <f>IF(AY65=0,0,AY65/'2016'!AX47)</f>
        <v>0</v>
      </c>
      <c r="AZ45" s="40">
        <f>IF(AZ65=0,0,AZ65/'2016'!AY47)</f>
        <v>0</v>
      </c>
      <c r="BA45" s="40">
        <f>IF(BA65=0,0,BA65/'2016'!AZ47)</f>
        <v>0</v>
      </c>
      <c r="BB45" s="40">
        <f>IF(BB65=0,0,BB65/'2016'!BA47)</f>
        <v>0</v>
      </c>
      <c r="BC45" s="40">
        <f>IF(BC65=0,0,BC65/'2016'!BB47)</f>
        <v>0</v>
      </c>
      <c r="BD45" s="40">
        <f>IF(BD65=0,0,BD65/'2016'!BC47)</f>
        <v>0</v>
      </c>
      <c r="BE45" s="40">
        <f>IF(BE65=0,0,BE65/'2016'!BD47)</f>
        <v>0</v>
      </c>
    </row>
    <row r="46" spans="1:59" x14ac:dyDescent="0.2">
      <c r="B46" s="32" t="s">
        <v>21</v>
      </c>
      <c r="C46" s="42">
        <f>IF(C66=0,0,C66/'2016'!B48)</f>
        <v>-0.25862068965517243</v>
      </c>
      <c r="D46" s="42">
        <f>IF(D66=0,0,D66/'2016'!C48)</f>
        <v>-0.19263698630136986</v>
      </c>
      <c r="E46" s="42">
        <f>IF(E66=0,0,E66/'2016'!D48)</f>
        <v>-0.21826371826371826</v>
      </c>
      <c r="F46" s="42">
        <f>IF(F66=0,0,F66/'2016'!E48)</f>
        <v>-0.1316793893129771</v>
      </c>
      <c r="G46" s="42">
        <f>IF(G66=0,0,G66/'2016'!F48)</f>
        <v>-0.17902350813743217</v>
      </c>
      <c r="H46" s="42">
        <f>IF(H66=0,0,H66/'2016'!G48)</f>
        <v>-0.1754015215553677</v>
      </c>
      <c r="I46" s="42">
        <f>IF(I66=0,0,I66/'2016'!H48)</f>
        <v>-0.20196009800490025</v>
      </c>
      <c r="J46" s="42">
        <f>IF(J66=0,0,J66/'2016'!I48)</f>
        <v>0</v>
      </c>
      <c r="K46" s="42">
        <f>IF(K66=0,0,K66/'2016'!J48)</f>
        <v>0</v>
      </c>
      <c r="L46" s="42">
        <f>IF(L66=0,0,L66/'2016'!K48)</f>
        <v>0</v>
      </c>
      <c r="M46" s="42">
        <f>IF(M66=0,0,M66/'2016'!L48)</f>
        <v>0</v>
      </c>
      <c r="N46" s="42">
        <f>IF(N66=0,0,N66/'2016'!M48)</f>
        <v>0</v>
      </c>
      <c r="O46" s="42"/>
      <c r="P46" s="42">
        <f>IF(P66=0,0,P66/'2016'!O48)</f>
        <v>0</v>
      </c>
      <c r="Q46" s="42">
        <f>IF(Q66=0,0,Q66/'2016'!P48)</f>
        <v>0</v>
      </c>
      <c r="R46" s="42">
        <f>IF(R66=0,0,R66/'2016'!Q48)</f>
        <v>0</v>
      </c>
      <c r="S46" s="42">
        <f>IF(S66=0,0,S66/'2016'!R48)</f>
        <v>0</v>
      </c>
      <c r="T46" s="42">
        <f>IF(T66=0,0,T66/'2016'!S48)</f>
        <v>0</v>
      </c>
      <c r="U46" s="42">
        <f>IF(U66=0,0,U66/'2016'!T48)</f>
        <v>0</v>
      </c>
      <c r="V46" s="42">
        <f>IF(V66=0,0,V66/'2016'!U48)</f>
        <v>0</v>
      </c>
      <c r="W46" s="42">
        <f>IF(W66=0,0,W66/'2016'!V48)</f>
        <v>0</v>
      </c>
      <c r="X46" s="42">
        <f>IF(X66=0,0,X66/'2016'!W48)</f>
        <v>0</v>
      </c>
      <c r="Y46" s="42">
        <f>IF(Y66=0,0,Y66/'2016'!X48)</f>
        <v>0</v>
      </c>
      <c r="Z46" s="42">
        <f>IF(Z66=0,0,Z66/'2016'!Y48)</f>
        <v>0</v>
      </c>
      <c r="AA46" s="42">
        <f>IF(AA66=0,0,AA66/'2016'!Z48)</f>
        <v>0</v>
      </c>
      <c r="AB46" s="42">
        <f>IF(AB66=0,0,AB66/'2016'!AA48)</f>
        <v>0</v>
      </c>
      <c r="AC46" s="42"/>
      <c r="AD46" s="42">
        <f>IF(AD66=0,0,AD66/'2016'!AB48)</f>
        <v>0</v>
      </c>
      <c r="AE46" s="42">
        <f>IF(AE66=0,0,AE66/'2016'!AD48)</f>
        <v>0</v>
      </c>
      <c r="AF46" s="42">
        <f>IF(AF66=0,0,AF66/'2016'!AE48)</f>
        <v>0</v>
      </c>
      <c r="AG46" s="42">
        <f>IF(AG66=0,0,AG66/'2016'!AF48)</f>
        <v>0</v>
      </c>
      <c r="AH46" s="42">
        <f>IF(AH66=0,0,AH66/'2016'!AG48)</f>
        <v>0</v>
      </c>
      <c r="AI46" s="42">
        <f>IF(AI66=0,0,AI66/'2016'!AH48)</f>
        <v>0</v>
      </c>
      <c r="AJ46" s="42">
        <f>IF(AJ66=0,0,AJ66/'2016'!AI48)</f>
        <v>0</v>
      </c>
      <c r="AK46" s="42">
        <f>IF(AK66=0,0,AK66/'2016'!AJ48)</f>
        <v>0</v>
      </c>
      <c r="AL46" s="42">
        <f>IF(AL66=0,0,AL66/'2016'!AK48)</f>
        <v>0</v>
      </c>
      <c r="AM46" s="42">
        <f>IF(AM66=0,0,AM66/'2016'!AL48)</f>
        <v>0</v>
      </c>
      <c r="AN46" s="42">
        <f>IF(AN66=0,0,AN66/'2016'!AM48)</f>
        <v>0</v>
      </c>
      <c r="AO46" s="42">
        <f>IF(AO66=0,0,AO66/'2016'!AN48)</f>
        <v>0</v>
      </c>
      <c r="AP46" s="42">
        <f>IF(AP66=0,0,AP66/'2016'!AO48)</f>
        <v>0</v>
      </c>
      <c r="AQ46" s="42"/>
      <c r="AR46" s="42">
        <f>IF(AR66=0,0,AR66/'2016'!AQ48)</f>
        <v>0</v>
      </c>
      <c r="AS46" s="42">
        <f>IF(AS66=0,0,AS66/'2016'!AR48)</f>
        <v>0</v>
      </c>
      <c r="AT46" s="42">
        <f>IF(AT66=0,0,AT66/'2016'!AS48)</f>
        <v>0</v>
      </c>
      <c r="AU46" s="42">
        <f>IF(AU66=0,0,AU66/'2016'!AT48)</f>
        <v>0</v>
      </c>
      <c r="AV46" s="42">
        <f>IF(AV66=0,0,AV66/'2016'!AU48)</f>
        <v>0</v>
      </c>
      <c r="AW46" s="42">
        <f>IF(AW66=0,0,AW66/'2016'!AV48)</f>
        <v>0</v>
      </c>
      <c r="AX46" s="42">
        <f>IF(AX66=0,0,AX66/'2016'!AW48)</f>
        <v>0</v>
      </c>
      <c r="AY46" s="42">
        <f>IF(AY66=0,0,AY66/'2016'!AX48)</f>
        <v>0</v>
      </c>
      <c r="AZ46" s="42">
        <f>IF(AZ66=0,0,AZ66/'2016'!AY48)</f>
        <v>0</v>
      </c>
      <c r="BA46" s="42">
        <f>IF(BA66=0,0,BA66/'2016'!AZ48)</f>
        <v>0</v>
      </c>
      <c r="BB46" s="42">
        <f>IF(BB66=0,0,BB66/'2016'!BA48)</f>
        <v>0</v>
      </c>
      <c r="BC46" s="42">
        <f>IF(BC66=0,0,BC66/'2016'!BB48)</f>
        <v>0</v>
      </c>
      <c r="BD46" s="42">
        <f>IF(BD66=0,0,BD66/'2016'!BC48)</f>
        <v>0</v>
      </c>
      <c r="BE46" s="42">
        <f>IF(BE66=0,0,BE66/'2016'!BD48)</f>
        <v>0</v>
      </c>
    </row>
    <row r="47" spans="1:59" x14ac:dyDescent="0.2">
      <c r="B47" s="30" t="s">
        <v>22</v>
      </c>
      <c r="C47" s="40">
        <f>IF(C67=0,0,C67/'2016'!B49)</f>
        <v>-9.4109090909090906E-2</v>
      </c>
      <c r="D47" s="40">
        <f>IF(D67=0,0,D67/'2016'!C49)</f>
        <v>7.8781512605042019E-4</v>
      </c>
      <c r="E47" s="40">
        <f>IF(E67=0,0,E67/'2016'!D49)</f>
        <v>0.14063345966432053</v>
      </c>
      <c r="F47" s="40">
        <f>IF(F67=0,0,F67/'2016'!E49)</f>
        <v>8.4460321510589437E-2</v>
      </c>
      <c r="G47" s="40">
        <f>IF(G67=0,0,G67/'2016'!F49)</f>
        <v>0.11988532707844671</v>
      </c>
      <c r="H47" s="40">
        <f>IF(H67=0,0,H67/'2016'!G49)</f>
        <v>7.6558176307813947E-2</v>
      </c>
      <c r="I47" s="40">
        <f>IF(I67=0,0,I67/'2016'!H49)</f>
        <v>0.23331916702082448</v>
      </c>
      <c r="J47" s="40">
        <f>IF(J67=0,0,J67/'2016'!I49)</f>
        <v>0</v>
      </c>
      <c r="K47" s="40">
        <f>IF(K67=0,0,K67/'2016'!J49)</f>
        <v>0</v>
      </c>
      <c r="L47" s="40">
        <f>IF(L67=0,0,L67/'2016'!K49)</f>
        <v>0</v>
      </c>
      <c r="M47" s="40">
        <f>IF(M67=0,0,M67/'2016'!L49)</f>
        <v>0</v>
      </c>
      <c r="N47" s="40">
        <f>IF(N67=0,0,N67/'2016'!M49)</f>
        <v>0</v>
      </c>
      <c r="O47" s="40"/>
      <c r="P47" s="40">
        <f>IF(P67=0,0,P67/'2016'!O49)</f>
        <v>0</v>
      </c>
      <c r="Q47" s="40">
        <f>IF(Q67=0,0,Q67/'2016'!P49)</f>
        <v>0</v>
      </c>
      <c r="R47" s="40">
        <f>IF(R67=0,0,R67/'2016'!Q49)</f>
        <v>0</v>
      </c>
      <c r="S47" s="40">
        <f>IF(S67=0,0,S67/'2016'!R49)</f>
        <v>0</v>
      </c>
      <c r="T47" s="40">
        <f>IF(T67=0,0,T67/'2016'!S49)</f>
        <v>0</v>
      </c>
      <c r="U47" s="40">
        <f>IF(U67=0,0,U67/'2016'!T49)</f>
        <v>0</v>
      </c>
      <c r="V47" s="40">
        <f>IF(V67=0,0,V67/'2016'!U49)</f>
        <v>0</v>
      </c>
      <c r="W47" s="40">
        <f>IF(W67=0,0,W67/'2016'!V49)</f>
        <v>0</v>
      </c>
      <c r="X47" s="40">
        <f>IF(X67=0,0,X67/'2016'!W49)</f>
        <v>0</v>
      </c>
      <c r="Y47" s="40">
        <f>IF(Y67=0,0,Y67/'2016'!X49)</f>
        <v>0</v>
      </c>
      <c r="Z47" s="40">
        <f>IF(Z67=0,0,Z67/'2016'!Y49)</f>
        <v>0</v>
      </c>
      <c r="AA47" s="40">
        <f>IF(AA67=0,0,AA67/'2016'!Z49)</f>
        <v>0</v>
      </c>
      <c r="AB47" s="40">
        <f>IF(AB67=0,0,AB67/'2016'!AA49)</f>
        <v>0</v>
      </c>
      <c r="AC47" s="40"/>
      <c r="AD47" s="40">
        <f>IF(AD67=0,0,AD67/'2016'!AB49)</f>
        <v>0</v>
      </c>
      <c r="AE47" s="40">
        <f>IF(AE67=0,0,AE67/'2016'!AD49)</f>
        <v>0</v>
      </c>
      <c r="AF47" s="40">
        <f>IF(AF67=0,0,AF67/'2016'!AE49)</f>
        <v>0</v>
      </c>
      <c r="AG47" s="40">
        <f>IF(AG67=0,0,AG67/'2016'!AF49)</f>
        <v>0</v>
      </c>
      <c r="AH47" s="40">
        <f>IF(AH67=0,0,AH67/'2016'!AG49)</f>
        <v>0</v>
      </c>
      <c r="AI47" s="40">
        <f>IF(AI67=0,0,AI67/'2016'!AH49)</f>
        <v>0</v>
      </c>
      <c r="AJ47" s="40">
        <f>IF(AJ67=0,0,AJ67/'2016'!AI49)</f>
        <v>0</v>
      </c>
      <c r="AK47" s="40">
        <f>IF(AK67=0,0,AK67/'2016'!AJ49)</f>
        <v>0</v>
      </c>
      <c r="AL47" s="40">
        <f>IF(AL67=0,0,AL67/'2016'!AK49)</f>
        <v>0</v>
      </c>
      <c r="AM47" s="40">
        <f>IF(AM67=0,0,AM67/'2016'!AL49)</f>
        <v>0</v>
      </c>
      <c r="AN47" s="40">
        <f>IF(AN67=0,0,AN67/'2016'!AM49)</f>
        <v>0</v>
      </c>
      <c r="AO47" s="40">
        <f>IF(AO67=0,0,AO67/'2016'!AN49)</f>
        <v>0</v>
      </c>
      <c r="AP47" s="40">
        <f>IF(AP67=0,0,AP67/'2016'!AO49)</f>
        <v>0</v>
      </c>
      <c r="AQ47" s="40"/>
      <c r="AR47" s="40">
        <f>IF(AR67=0,0,AR67/'2016'!AQ49)</f>
        <v>0</v>
      </c>
      <c r="AS47" s="40">
        <f>IF(AS67=0,0,AS67/'2016'!AR49)</f>
        <v>0</v>
      </c>
      <c r="AT47" s="40">
        <f>IF(AT67=0,0,AT67/'2016'!AS49)</f>
        <v>0</v>
      </c>
      <c r="AU47" s="40">
        <f>IF(AU67=0,0,AU67/'2016'!AT49)</f>
        <v>0</v>
      </c>
      <c r="AV47" s="40">
        <f>IF(AV67=0,0,AV67/'2016'!AU49)</f>
        <v>0</v>
      </c>
      <c r="AW47" s="40">
        <f>IF(AW67=0,0,AW67/'2016'!AV49)</f>
        <v>0</v>
      </c>
      <c r="AX47" s="40">
        <f>IF(AX67=0,0,AX67/'2016'!AW49)</f>
        <v>0</v>
      </c>
      <c r="AY47" s="40">
        <f>IF(AY67=0,0,AY67/'2016'!AX49)</f>
        <v>0</v>
      </c>
      <c r="AZ47" s="40">
        <f>IF(AZ67=0,0,AZ67/'2016'!AY49)</f>
        <v>0</v>
      </c>
      <c r="BA47" s="40">
        <f>IF(BA67=0,0,BA67/'2016'!AZ49)</f>
        <v>0</v>
      </c>
      <c r="BB47" s="40">
        <f>IF(BB67=0,0,BB67/'2016'!BA49)</f>
        <v>0</v>
      </c>
      <c r="BC47" s="40">
        <f>IF(BC67=0,0,BC67/'2016'!BB49)</f>
        <v>0</v>
      </c>
      <c r="BD47" s="40">
        <f>IF(BD67=0,0,BD67/'2016'!BC49)</f>
        <v>0</v>
      </c>
      <c r="BE47" s="40">
        <f>IF(BE67=0,0,BE67/'2016'!BD49)</f>
        <v>0</v>
      </c>
    </row>
    <row r="48" spans="1:59" ht="13.5" thickBot="1" x14ac:dyDescent="0.25">
      <c r="B48" s="161" t="s">
        <v>23</v>
      </c>
      <c r="C48" s="163">
        <f>IF(C68=0,0,C68/'2016'!B50)</f>
        <v>-0.19960437076111529</v>
      </c>
      <c r="D48" s="163">
        <f>IF(D68=0,0,D68/'2016'!C50)</f>
        <v>-7.8462845812482293E-2</v>
      </c>
      <c r="E48" s="163">
        <f>IF(E68=0,0,E68/'2016'!D50)</f>
        <v>-0.13609898107714702</v>
      </c>
      <c r="F48" s="163">
        <f>IF(F68=0,0,F68/'2016'!E50)</f>
        <v>-0.17928354173707334</v>
      </c>
      <c r="G48" s="163">
        <f>IF(G68=0,0,G68/'2016'!F50)</f>
        <v>-2.4385738038056531E-2</v>
      </c>
      <c r="H48" s="163">
        <f>IF(H68=0,0,H68/'2016'!G50)</f>
        <v>-5.2469997209042704E-2</v>
      </c>
      <c r="I48" s="163">
        <f>IF(I68=0,0,I68/'2016'!H50)</f>
        <v>-5.9245630174793007E-2</v>
      </c>
      <c r="J48" s="163">
        <f>IF(J68=0,0,J68/'2016'!I50)</f>
        <v>0</v>
      </c>
      <c r="K48" s="163">
        <f>IF(K68=0,0,K68/'2016'!J50)</f>
        <v>0</v>
      </c>
      <c r="L48" s="163">
        <f>IF(L68=0,0,L68/'2016'!K50)</f>
        <v>0</v>
      </c>
      <c r="M48" s="163">
        <f>IF(M68=0,0,M68/'2016'!L50)</f>
        <v>0</v>
      </c>
      <c r="N48" s="163">
        <f>IF(N68=0,0,N68/'2016'!M50)</f>
        <v>0</v>
      </c>
      <c r="O48" s="163"/>
      <c r="P48" s="163">
        <f>IF(P68=0,0,P68/'2016'!O50)</f>
        <v>0</v>
      </c>
      <c r="Q48" s="163">
        <f>IF(Q68=0,0,Q68/'2016'!P50)</f>
        <v>0</v>
      </c>
      <c r="R48" s="163">
        <f>IF(R68=0,0,R68/'2016'!Q50)</f>
        <v>0</v>
      </c>
      <c r="S48" s="163">
        <f>IF(S68=0,0,S68/'2016'!R50)</f>
        <v>0</v>
      </c>
      <c r="T48" s="163">
        <f>IF(T68=0,0,T68/'2016'!S50)</f>
        <v>0</v>
      </c>
      <c r="U48" s="163">
        <f>IF(U68=0,0,U68/'2016'!T50)</f>
        <v>0</v>
      </c>
      <c r="V48" s="163">
        <f>IF(V68=0,0,V68/'2016'!U50)</f>
        <v>0</v>
      </c>
      <c r="W48" s="163">
        <f>IF(W68=0,0,W68/'2016'!V50)</f>
        <v>0</v>
      </c>
      <c r="X48" s="163">
        <f>IF(X68=0,0,X68/'2016'!W50)</f>
        <v>0</v>
      </c>
      <c r="Y48" s="163">
        <f>IF(Y68=0,0,Y68/'2016'!X50)</f>
        <v>0</v>
      </c>
      <c r="Z48" s="163">
        <f>IF(Z68=0,0,Z68/'2016'!Y50)</f>
        <v>0</v>
      </c>
      <c r="AA48" s="163">
        <f>IF(AA68=0,0,AA68/'2016'!Z50)</f>
        <v>0</v>
      </c>
      <c r="AB48" s="163">
        <f>IF(AB68=0,0,AB68/'2016'!AA50)</f>
        <v>0</v>
      </c>
      <c r="AC48" s="163"/>
      <c r="AD48" s="163">
        <f>IF(AD68=0,0,AD68/'2016'!AB50)</f>
        <v>0</v>
      </c>
      <c r="AE48" s="163">
        <f>IF(AE68=0,0,AE68/'2016'!AD50)</f>
        <v>0</v>
      </c>
      <c r="AF48" s="163">
        <f>IF(AF68=0,0,AF68/'2016'!AE50)</f>
        <v>0</v>
      </c>
      <c r="AG48" s="163">
        <f>IF(AG68=0,0,AG68/'2016'!AF50)</f>
        <v>0</v>
      </c>
      <c r="AH48" s="163">
        <f>IF(AH68=0,0,AH68/'2016'!AG50)</f>
        <v>0</v>
      </c>
      <c r="AI48" s="163">
        <f>IF(AI68=0,0,AI68/'2016'!AH50)</f>
        <v>0</v>
      </c>
      <c r="AJ48" s="163">
        <f>IF(AJ68=0,0,AJ68/'2016'!AI50)</f>
        <v>0</v>
      </c>
      <c r="AK48" s="163">
        <f>IF(AK68=0,0,AK68/'2016'!AJ50)</f>
        <v>0</v>
      </c>
      <c r="AL48" s="163">
        <f>IF(AL68=0,0,AL68/'2016'!AK50)</f>
        <v>0</v>
      </c>
      <c r="AM48" s="163">
        <f>IF(AM68=0,0,AM68/'2016'!AL50)</f>
        <v>0</v>
      </c>
      <c r="AN48" s="163">
        <f>IF(AN68=0,0,AN68/'2016'!AM50)</f>
        <v>0</v>
      </c>
      <c r="AO48" s="163">
        <f>IF(AO68=0,0,AO68/'2016'!AN50)</f>
        <v>0</v>
      </c>
      <c r="AP48" s="163">
        <f>IF(AP68=0,0,AP68/'2016'!AO50)</f>
        <v>0</v>
      </c>
      <c r="AQ48" s="163"/>
      <c r="AR48" s="163">
        <f>IF(AR68=0,0,AR68/'2016'!AQ50)</f>
        <v>0</v>
      </c>
      <c r="AS48" s="163">
        <f>IF(AS68=0,0,AS68/'2016'!AR50)</f>
        <v>0</v>
      </c>
      <c r="AT48" s="163">
        <f>IF(AT68=0,0,AT68/'2016'!AS50)</f>
        <v>0</v>
      </c>
      <c r="AU48" s="163">
        <f>IF(AU68=0,0,AU68/'2016'!AT50)</f>
        <v>0</v>
      </c>
      <c r="AV48" s="163">
        <f>IF(AV68=0,0,AV68/'2016'!AU50)</f>
        <v>0</v>
      </c>
      <c r="AW48" s="163">
        <f>IF(AW68=0,0,AW68/'2016'!AV50)</f>
        <v>0</v>
      </c>
      <c r="AX48" s="163">
        <f>IF(AX68=0,0,AX68/'2016'!AW50)</f>
        <v>0</v>
      </c>
      <c r="AY48" s="163">
        <f>IF(AY68=0,0,AY68/'2016'!AX50)</f>
        <v>0</v>
      </c>
      <c r="AZ48" s="163">
        <f>IF(AZ68=0,0,AZ68/'2016'!AY50)</f>
        <v>0</v>
      </c>
      <c r="BA48" s="163">
        <f>IF(BA68=0,0,BA68/'2016'!AZ50)</f>
        <v>0</v>
      </c>
      <c r="BB48" s="163">
        <f>IF(BB68=0,0,BB68/'2016'!BA50)</f>
        <v>0</v>
      </c>
      <c r="BC48" s="163">
        <f>IF(BC68=0,0,BC68/'2016'!BB50)</f>
        <v>0</v>
      </c>
      <c r="BD48" s="163">
        <f>IF(BD68=0,0,BD68/'2016'!BC50)</f>
        <v>0</v>
      </c>
      <c r="BE48" s="163">
        <f>IF(BE68=0,0,BE68/'2016'!BD50)</f>
        <v>0</v>
      </c>
    </row>
    <row r="49" spans="1:58" s="3" customFormat="1" ht="12.75" customHeight="1" thickBot="1" x14ac:dyDescent="0.2">
      <c r="A49" s="1">
        <v>2</v>
      </c>
      <c r="B49" s="34" t="s">
        <v>24</v>
      </c>
      <c r="C49" s="44">
        <f>IF(C69=0,0,C69/'2016'!B51)</f>
        <v>-0.12910037111291217</v>
      </c>
      <c r="D49" s="44">
        <f>IF(D69=0,0,D69/'2016'!C51)</f>
        <v>-4.5337772571264152E-2</v>
      </c>
      <c r="E49" s="44">
        <f>IF(E69=0,0,E69/'2016'!D51)</f>
        <v>-6.9608504893688833E-4</v>
      </c>
      <c r="F49" s="44">
        <f>IF(F69=0,0,F69/'2016'!E51)</f>
        <v>9.6919488458135604E-3</v>
      </c>
      <c r="G49" s="44">
        <f>IF(G69=0,0,G69/'2016'!F51)</f>
        <v>4.0186838964566443E-2</v>
      </c>
      <c r="H49" s="44">
        <f>IF(H69=0,0,H69/'2016'!G51)</f>
        <v>6.2646174406949546E-3</v>
      </c>
      <c r="I49" s="44">
        <f>IF(I69=0,0,I69/'2016'!H51)</f>
        <v>6.8579516212043237E-2</v>
      </c>
      <c r="J49" s="44">
        <f>IF(J69=0,0,J69/'2016'!I51)</f>
        <v>0</v>
      </c>
      <c r="K49" s="44">
        <f>IF(K69=0,0,K69/'2016'!J51)</f>
        <v>0</v>
      </c>
      <c r="L49" s="44">
        <f>IF(L69=0,0,L69/'2016'!K51)</f>
        <v>0</v>
      </c>
      <c r="M49" s="44">
        <f>IF(M69=0,0,M69/'2016'!L51)</f>
        <v>0</v>
      </c>
      <c r="N49" s="44">
        <f>IF(N69=0,0,N69/'2016'!M51)</f>
        <v>0</v>
      </c>
      <c r="O49" s="44"/>
      <c r="P49" s="44">
        <f>IF(P69=0,0,P69/'2016'!O51)</f>
        <v>0</v>
      </c>
      <c r="Q49" s="44">
        <f>IF(Q69=0,0,Q69/'2016'!P51)</f>
        <v>0</v>
      </c>
      <c r="R49" s="44">
        <f>IF(R69=0,0,R69/'2016'!Q51)</f>
        <v>0</v>
      </c>
      <c r="S49" s="44">
        <f>IF(S69=0,0,S69/'2016'!R51)</f>
        <v>0</v>
      </c>
      <c r="T49" s="44">
        <f>IF(T69=0,0,T69/'2016'!S51)</f>
        <v>0</v>
      </c>
      <c r="U49" s="44">
        <f>IF(U69=0,0,U69/'2016'!T51)</f>
        <v>0</v>
      </c>
      <c r="V49" s="44">
        <f>IF(V69=0,0,V69/'2016'!U51)</f>
        <v>0</v>
      </c>
      <c r="W49" s="44">
        <f>IF(W69=0,0,W69/'2016'!V51)</f>
        <v>0</v>
      </c>
      <c r="X49" s="44">
        <f>IF(X69=0,0,X69/'2016'!W51)</f>
        <v>0</v>
      </c>
      <c r="Y49" s="44">
        <f>IF(Y69=0,0,Y69/'2016'!X51)</f>
        <v>0</v>
      </c>
      <c r="Z49" s="44">
        <f>IF(Z69=0,0,Z69/'2016'!Y51)</f>
        <v>0</v>
      </c>
      <c r="AA49" s="44">
        <f>IF(AA69=0,0,AA69/'2016'!Z51)</f>
        <v>0</v>
      </c>
      <c r="AB49" s="44">
        <f>IF(AB69=0,0,AB69/'2016'!AA51)</f>
        <v>0</v>
      </c>
      <c r="AC49" s="44"/>
      <c r="AD49" s="44">
        <f>IF(AD69=0,0,AD69/'2016'!AB51)</f>
        <v>0</v>
      </c>
      <c r="AE49" s="44">
        <f>IF(AE69=0,0,AE69/'2016'!AD51)</f>
        <v>0</v>
      </c>
      <c r="AF49" s="44">
        <f>IF(AF69=0,0,AF69/'2016'!AE51)</f>
        <v>0</v>
      </c>
      <c r="AG49" s="44">
        <f>IF(AG69=0,0,AG69/'2016'!AF51)</f>
        <v>0</v>
      </c>
      <c r="AH49" s="44">
        <f>IF(AH69=0,0,AH69/'2016'!AG51)</f>
        <v>0</v>
      </c>
      <c r="AI49" s="44">
        <f>IF(AI69=0,0,AI69/'2016'!AH51)</f>
        <v>0</v>
      </c>
      <c r="AJ49" s="44">
        <f>IF(AJ69=0,0,AJ69/'2016'!AI51)</f>
        <v>0</v>
      </c>
      <c r="AK49" s="44">
        <f>IF(AK69=0,0,AK69/'2016'!AJ51)</f>
        <v>0</v>
      </c>
      <c r="AL49" s="44">
        <f>IF(AL69=0,0,AL69/'2016'!AK51)</f>
        <v>0</v>
      </c>
      <c r="AM49" s="44">
        <f>IF(AM69=0,0,AM69/'2016'!AL51)</f>
        <v>0</v>
      </c>
      <c r="AN49" s="44">
        <f>IF(AN69=0,0,AN69/'2016'!AM51)</f>
        <v>0</v>
      </c>
      <c r="AO49" s="44">
        <f>IF(AO69=0,0,AO69/'2016'!AN51)</f>
        <v>0</v>
      </c>
      <c r="AP49" s="44">
        <f>IF(AP69=0,0,AP69/'2016'!AO51)</f>
        <v>0</v>
      </c>
      <c r="AQ49" s="44"/>
      <c r="AR49" s="44">
        <f>IF(AR69=0,0,AR69/'2016'!AQ51)</f>
        <v>0</v>
      </c>
      <c r="AS49" s="44">
        <f>IF(AS69=0,0,AS69/'2016'!AR51)</f>
        <v>0</v>
      </c>
      <c r="AT49" s="44">
        <f>IF(AT69=0,0,AT69/'2016'!AS51)</f>
        <v>0</v>
      </c>
      <c r="AU49" s="44">
        <f>IF(AU69=0,0,AU69/'2016'!AT51)</f>
        <v>0</v>
      </c>
      <c r="AV49" s="44">
        <f>IF(AV69=0,0,AV69/'2016'!AU51)</f>
        <v>0</v>
      </c>
      <c r="AW49" s="44">
        <f>IF(AW69=0,0,AW69/'2016'!AV51)</f>
        <v>0</v>
      </c>
      <c r="AX49" s="44">
        <f>IF(AX69=0,0,AX69/'2016'!AW51)</f>
        <v>0</v>
      </c>
      <c r="AY49" s="44">
        <f>IF(AY69=0,0,AY69/'2016'!AX51)</f>
        <v>0</v>
      </c>
      <c r="AZ49" s="44">
        <f>IF(AZ69=0,0,AZ69/'2016'!AY51)</f>
        <v>0</v>
      </c>
      <c r="BA49" s="44">
        <f>IF(BA69=0,0,BA69/'2016'!AZ51)</f>
        <v>0</v>
      </c>
      <c r="BB49" s="44">
        <f>IF(BB69=0,0,BB69/'2016'!BA51)</f>
        <v>0</v>
      </c>
      <c r="BC49" s="44">
        <f>IF(BC69=0,0,BC69/'2016'!BB51)</f>
        <v>0</v>
      </c>
      <c r="BD49" s="44">
        <f>IF(BD69=0,0,BD69/'2016'!BC51)</f>
        <v>0</v>
      </c>
      <c r="BE49" s="44">
        <f>IF(BE69=0,0,BE69/'2016'!BD51)</f>
        <v>0</v>
      </c>
    </row>
    <row r="50" spans="1:58" s="3" customFormat="1" ht="12.75" customHeight="1" thickBot="1" x14ac:dyDescent="0.25">
      <c r="A50" s="1">
        <v>3</v>
      </c>
      <c r="B50" s="46"/>
      <c r="C50" s="47"/>
      <c r="D50" s="47"/>
      <c r="E50" s="47"/>
      <c r="F50" s="47"/>
      <c r="G50" s="48"/>
      <c r="H50" s="47"/>
      <c r="I50" s="47"/>
      <c r="J50" s="49"/>
      <c r="K50" s="47"/>
      <c r="L50" s="47"/>
      <c r="M50" s="47"/>
      <c r="N50" s="47"/>
      <c r="O50" s="47"/>
      <c r="P50" s="47"/>
      <c r="Q50" s="47"/>
      <c r="R50" s="47"/>
      <c r="S50" s="47"/>
      <c r="T50" s="50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47"/>
      <c r="BC50" s="47"/>
      <c r="BD50" s="47"/>
      <c r="BE50" s="47"/>
    </row>
    <row r="51" spans="1:58" s="3" customFormat="1" ht="27" customHeight="1" thickBot="1" x14ac:dyDescent="0.25">
      <c r="A51" s="1">
        <v>4</v>
      </c>
      <c r="B51" s="198" t="s">
        <v>51</v>
      </c>
      <c r="C51" s="208"/>
      <c r="D51" s="208"/>
      <c r="E51" s="208"/>
      <c r="F51" s="208"/>
      <c r="G51" s="208"/>
      <c r="H51" s="208"/>
      <c r="I51" s="208"/>
      <c r="J51" s="208"/>
      <c r="K51" s="208"/>
      <c r="L51" s="208"/>
      <c r="M51" s="208"/>
      <c r="N51" s="208"/>
      <c r="O51" s="208"/>
      <c r="P51" s="208"/>
      <c r="Q51" s="208"/>
      <c r="R51" s="208"/>
      <c r="S51" s="208"/>
      <c r="T51" s="208"/>
      <c r="U51" s="208"/>
      <c r="V51" s="208"/>
      <c r="W51" s="208"/>
      <c r="X51" s="208"/>
      <c r="Y51" s="208"/>
      <c r="Z51" s="208"/>
      <c r="AA51" s="208"/>
      <c r="AB51" s="208"/>
      <c r="AC51" s="208"/>
      <c r="AD51" s="208"/>
      <c r="AE51" s="208"/>
      <c r="AF51" s="208"/>
      <c r="AG51" s="208"/>
      <c r="AH51" s="208"/>
      <c r="AI51" s="208"/>
      <c r="AJ51" s="208"/>
      <c r="AK51" s="208"/>
      <c r="AL51" s="208"/>
      <c r="AM51" s="208"/>
      <c r="AN51" s="208"/>
      <c r="AO51" s="208"/>
      <c r="AP51" s="208"/>
      <c r="AQ51" s="208"/>
      <c r="AR51" s="208"/>
      <c r="AS51" s="208"/>
      <c r="AT51" s="208"/>
      <c r="AU51" s="208"/>
      <c r="AV51" s="208"/>
      <c r="AW51" s="208"/>
      <c r="AX51" s="208"/>
      <c r="AY51" s="208"/>
      <c r="AZ51" s="208"/>
      <c r="BA51" s="208"/>
      <c r="BB51" s="208"/>
      <c r="BC51" s="208"/>
      <c r="BD51" s="208"/>
      <c r="BE51" s="208"/>
    </row>
    <row r="52" spans="1:58" s="3" customFormat="1" ht="12.75" customHeight="1" x14ac:dyDescent="0.2">
      <c r="A52" s="1">
        <v>5</v>
      </c>
      <c r="B52" s="24" t="s">
        <v>52</v>
      </c>
      <c r="C52" s="5">
        <v>1</v>
      </c>
      <c r="D52" s="184">
        <v>2</v>
      </c>
      <c r="E52" s="184">
        <v>3</v>
      </c>
      <c r="F52" s="184">
        <v>4</v>
      </c>
      <c r="G52" s="184">
        <v>5</v>
      </c>
      <c r="H52" s="184">
        <v>6</v>
      </c>
      <c r="I52" s="184">
        <v>7</v>
      </c>
      <c r="J52" s="184">
        <v>8</v>
      </c>
      <c r="K52" s="184">
        <v>9</v>
      </c>
      <c r="L52" s="184">
        <v>10</v>
      </c>
      <c r="M52" s="184">
        <v>11</v>
      </c>
      <c r="N52" s="184">
        <v>12</v>
      </c>
      <c r="O52" s="184"/>
      <c r="P52" s="184">
        <v>13</v>
      </c>
      <c r="Q52" s="25">
        <v>14</v>
      </c>
      <c r="R52" s="25">
        <v>15</v>
      </c>
      <c r="S52" s="25">
        <v>16</v>
      </c>
      <c r="T52" s="25">
        <v>17</v>
      </c>
      <c r="U52" s="25">
        <v>18</v>
      </c>
      <c r="V52" s="25">
        <v>19</v>
      </c>
      <c r="W52" s="25">
        <v>20</v>
      </c>
      <c r="X52" s="25">
        <v>21</v>
      </c>
      <c r="Y52" s="25">
        <v>22</v>
      </c>
      <c r="Z52" s="25">
        <v>23</v>
      </c>
      <c r="AA52" s="25">
        <v>24</v>
      </c>
      <c r="AB52" s="25">
        <v>25</v>
      </c>
      <c r="AC52" s="25"/>
      <c r="AD52" s="25">
        <v>26</v>
      </c>
      <c r="AE52" s="25">
        <v>27</v>
      </c>
      <c r="AF52" s="25">
        <v>28</v>
      </c>
      <c r="AG52" s="25">
        <v>29</v>
      </c>
      <c r="AH52" s="25">
        <v>30</v>
      </c>
      <c r="AI52" s="25">
        <v>31</v>
      </c>
      <c r="AJ52" s="25">
        <v>32</v>
      </c>
      <c r="AK52" s="25">
        <v>33</v>
      </c>
      <c r="AL52" s="25">
        <v>34</v>
      </c>
      <c r="AM52" s="25">
        <v>35</v>
      </c>
      <c r="AN52" s="25">
        <v>36</v>
      </c>
      <c r="AO52" s="25">
        <v>37</v>
      </c>
      <c r="AP52" s="25">
        <v>38</v>
      </c>
      <c r="AQ52" s="25"/>
      <c r="AR52" s="25">
        <v>39</v>
      </c>
      <c r="AS52" s="25">
        <v>40</v>
      </c>
      <c r="AT52" s="25">
        <v>41</v>
      </c>
      <c r="AU52" s="25">
        <v>42</v>
      </c>
      <c r="AV52" s="25">
        <v>43</v>
      </c>
      <c r="AW52" s="25">
        <v>44</v>
      </c>
      <c r="AX52" s="25">
        <v>45</v>
      </c>
      <c r="AY52" s="25">
        <v>46</v>
      </c>
      <c r="AZ52" s="25">
        <v>47</v>
      </c>
      <c r="BA52" s="25">
        <v>48</v>
      </c>
      <c r="BB52" s="25">
        <v>49</v>
      </c>
      <c r="BC52" s="25">
        <v>50</v>
      </c>
      <c r="BD52" s="25">
        <v>51</v>
      </c>
      <c r="BE52" s="25">
        <v>52</v>
      </c>
    </row>
    <row r="53" spans="1:58" s="3" customFormat="1" ht="12.75" customHeight="1" thickBot="1" x14ac:dyDescent="0.25">
      <c r="A53" s="1">
        <v>6</v>
      </c>
      <c r="B53" s="26" t="s">
        <v>8</v>
      </c>
      <c r="C53" s="9">
        <v>42742</v>
      </c>
      <c r="D53" s="185">
        <f t="shared" ref="D53:N53" si="33">+C53+7</f>
        <v>42749</v>
      </c>
      <c r="E53" s="185">
        <f t="shared" si="33"/>
        <v>42756</v>
      </c>
      <c r="F53" s="185">
        <f t="shared" si="33"/>
        <v>42763</v>
      </c>
      <c r="G53" s="185">
        <f t="shared" si="33"/>
        <v>42770</v>
      </c>
      <c r="H53" s="185">
        <f t="shared" si="33"/>
        <v>42777</v>
      </c>
      <c r="I53" s="185">
        <f t="shared" si="33"/>
        <v>42784</v>
      </c>
      <c r="J53" s="185">
        <f t="shared" si="33"/>
        <v>42791</v>
      </c>
      <c r="K53" s="185">
        <f t="shared" si="33"/>
        <v>42798</v>
      </c>
      <c r="L53" s="185">
        <f t="shared" si="33"/>
        <v>42805</v>
      </c>
      <c r="M53" s="185">
        <f t="shared" si="33"/>
        <v>42812</v>
      </c>
      <c r="N53" s="185">
        <f t="shared" si="33"/>
        <v>42819</v>
      </c>
      <c r="O53" s="185"/>
      <c r="P53" s="185">
        <f>+N53+7</f>
        <v>42826</v>
      </c>
      <c r="Q53" s="185">
        <f>+P53+7</f>
        <v>42833</v>
      </c>
      <c r="R53" s="185">
        <f t="shared" ref="R53:AB53" si="34">+Q53+7</f>
        <v>42840</v>
      </c>
      <c r="S53" s="185">
        <f t="shared" si="34"/>
        <v>42847</v>
      </c>
      <c r="T53" s="185">
        <f t="shared" si="34"/>
        <v>42854</v>
      </c>
      <c r="U53" s="185">
        <f t="shared" si="34"/>
        <v>42861</v>
      </c>
      <c r="V53" s="185">
        <f t="shared" si="34"/>
        <v>42868</v>
      </c>
      <c r="W53" s="185">
        <f t="shared" si="34"/>
        <v>42875</v>
      </c>
      <c r="X53" s="185">
        <f t="shared" si="34"/>
        <v>42882</v>
      </c>
      <c r="Y53" s="185">
        <f t="shared" si="34"/>
        <v>42889</v>
      </c>
      <c r="Z53" s="185">
        <f t="shared" si="34"/>
        <v>42896</v>
      </c>
      <c r="AA53" s="185">
        <f t="shared" si="34"/>
        <v>42903</v>
      </c>
      <c r="AB53" s="185">
        <f t="shared" si="34"/>
        <v>42910</v>
      </c>
      <c r="AC53" s="185"/>
      <c r="AD53" s="185">
        <f>+AB53+7</f>
        <v>42917</v>
      </c>
      <c r="AE53" s="185">
        <f>+AD53+7</f>
        <v>42924</v>
      </c>
      <c r="AF53" s="185">
        <f t="shared" ref="AF53:AP53" si="35">+AE53+7</f>
        <v>42931</v>
      </c>
      <c r="AG53" s="185">
        <f t="shared" si="35"/>
        <v>42938</v>
      </c>
      <c r="AH53" s="185">
        <f t="shared" si="35"/>
        <v>42945</v>
      </c>
      <c r="AI53" s="185">
        <f t="shared" si="35"/>
        <v>42952</v>
      </c>
      <c r="AJ53" s="185">
        <f t="shared" si="35"/>
        <v>42959</v>
      </c>
      <c r="AK53" s="185">
        <f t="shared" si="35"/>
        <v>42966</v>
      </c>
      <c r="AL53" s="185">
        <f t="shared" si="35"/>
        <v>42973</v>
      </c>
      <c r="AM53" s="185">
        <f t="shared" si="35"/>
        <v>42980</v>
      </c>
      <c r="AN53" s="185">
        <f t="shared" si="35"/>
        <v>42987</v>
      </c>
      <c r="AO53" s="185">
        <f t="shared" si="35"/>
        <v>42994</v>
      </c>
      <c r="AP53" s="185">
        <f t="shared" si="35"/>
        <v>43001</v>
      </c>
      <c r="AQ53" s="185"/>
      <c r="AR53" s="185">
        <f>+AP53+7</f>
        <v>43008</v>
      </c>
      <c r="AS53" s="185">
        <f>+AR53+7</f>
        <v>43015</v>
      </c>
      <c r="AT53" s="185">
        <f t="shared" ref="AT53:BE53" si="36">+AS53+7</f>
        <v>43022</v>
      </c>
      <c r="AU53" s="185">
        <f t="shared" si="36"/>
        <v>43029</v>
      </c>
      <c r="AV53" s="185">
        <f t="shared" si="36"/>
        <v>43036</v>
      </c>
      <c r="AW53" s="185">
        <f t="shared" si="36"/>
        <v>43043</v>
      </c>
      <c r="AX53" s="185">
        <f t="shared" si="36"/>
        <v>43050</v>
      </c>
      <c r="AY53" s="185">
        <f t="shared" si="36"/>
        <v>43057</v>
      </c>
      <c r="AZ53" s="185">
        <f t="shared" si="36"/>
        <v>43064</v>
      </c>
      <c r="BA53" s="185">
        <f t="shared" si="36"/>
        <v>43071</v>
      </c>
      <c r="BB53" s="185">
        <f t="shared" si="36"/>
        <v>43078</v>
      </c>
      <c r="BC53" s="185">
        <f t="shared" si="36"/>
        <v>43085</v>
      </c>
      <c r="BD53" s="185">
        <f t="shared" si="36"/>
        <v>43092</v>
      </c>
      <c r="BE53" s="185">
        <f t="shared" si="36"/>
        <v>43099</v>
      </c>
    </row>
    <row r="54" spans="1:58" s="3" customFormat="1" ht="12.75" customHeight="1" x14ac:dyDescent="0.2">
      <c r="A54" s="1">
        <v>7</v>
      </c>
      <c r="B54" s="24" t="s">
        <v>40</v>
      </c>
      <c r="C54" s="5">
        <v>1</v>
      </c>
      <c r="D54" s="184">
        <f>C54+1</f>
        <v>2</v>
      </c>
      <c r="E54" s="184">
        <f t="shared" ref="E54:N54" si="37">D54+1</f>
        <v>3</v>
      </c>
      <c r="F54" s="184">
        <f t="shared" si="37"/>
        <v>4</v>
      </c>
      <c r="G54" s="184">
        <f t="shared" si="37"/>
        <v>5</v>
      </c>
      <c r="H54" s="184">
        <f t="shared" si="37"/>
        <v>6</v>
      </c>
      <c r="I54" s="184">
        <f t="shared" si="37"/>
        <v>7</v>
      </c>
      <c r="J54" s="184">
        <f t="shared" si="37"/>
        <v>8</v>
      </c>
      <c r="K54" s="184">
        <f t="shared" si="37"/>
        <v>9</v>
      </c>
      <c r="L54" s="184">
        <f t="shared" si="37"/>
        <v>10</v>
      </c>
      <c r="M54" s="184">
        <f t="shared" si="37"/>
        <v>11</v>
      </c>
      <c r="N54" s="184">
        <f t="shared" si="37"/>
        <v>12</v>
      </c>
      <c r="O54" s="184"/>
      <c r="P54" s="184">
        <f>N54+1</f>
        <v>13</v>
      </c>
      <c r="Q54" s="25">
        <f>P54+1</f>
        <v>14</v>
      </c>
      <c r="R54" s="25">
        <f>Q54+1</f>
        <v>15</v>
      </c>
      <c r="S54" s="25">
        <f t="shared" ref="S54:AB54" si="38">R54+1</f>
        <v>16</v>
      </c>
      <c r="T54" s="25">
        <f t="shared" si="38"/>
        <v>17</v>
      </c>
      <c r="U54" s="25">
        <f t="shared" si="38"/>
        <v>18</v>
      </c>
      <c r="V54" s="25">
        <f t="shared" si="38"/>
        <v>19</v>
      </c>
      <c r="W54" s="25">
        <f t="shared" si="38"/>
        <v>20</v>
      </c>
      <c r="X54" s="25">
        <f t="shared" si="38"/>
        <v>21</v>
      </c>
      <c r="Y54" s="25">
        <f t="shared" si="38"/>
        <v>22</v>
      </c>
      <c r="Z54" s="25">
        <f t="shared" si="38"/>
        <v>23</v>
      </c>
      <c r="AA54" s="25">
        <f t="shared" si="38"/>
        <v>24</v>
      </c>
      <c r="AB54" s="25">
        <f t="shared" si="38"/>
        <v>25</v>
      </c>
      <c r="AC54" s="25"/>
      <c r="AD54" s="25">
        <f>AB54+1</f>
        <v>26</v>
      </c>
      <c r="AE54" s="25">
        <f>AD54+1</f>
        <v>27</v>
      </c>
      <c r="AF54" s="25">
        <f>AE54+1</f>
        <v>28</v>
      </c>
      <c r="AG54" s="25">
        <f t="shared" ref="AG54:AP54" si="39">AF54+1</f>
        <v>29</v>
      </c>
      <c r="AH54" s="25">
        <f t="shared" si="39"/>
        <v>30</v>
      </c>
      <c r="AI54" s="25">
        <f t="shared" si="39"/>
        <v>31</v>
      </c>
      <c r="AJ54" s="25">
        <f t="shared" si="39"/>
        <v>32</v>
      </c>
      <c r="AK54" s="25">
        <f t="shared" si="39"/>
        <v>33</v>
      </c>
      <c r="AL54" s="25">
        <f t="shared" si="39"/>
        <v>34</v>
      </c>
      <c r="AM54" s="25">
        <f t="shared" si="39"/>
        <v>35</v>
      </c>
      <c r="AN54" s="25">
        <f t="shared" si="39"/>
        <v>36</v>
      </c>
      <c r="AO54" s="25">
        <f t="shared" si="39"/>
        <v>37</v>
      </c>
      <c r="AP54" s="25">
        <f t="shared" si="39"/>
        <v>38</v>
      </c>
      <c r="AQ54" s="25"/>
      <c r="AR54" s="25">
        <f>AP54+1</f>
        <v>39</v>
      </c>
      <c r="AS54" s="25">
        <f>AR54+1</f>
        <v>40</v>
      </c>
      <c r="AT54" s="25">
        <f>AS54+1</f>
        <v>41</v>
      </c>
      <c r="AU54" s="25">
        <f t="shared" ref="AU54:BE54" si="40">AT54+1</f>
        <v>42</v>
      </c>
      <c r="AV54" s="25">
        <f t="shared" si="40"/>
        <v>43</v>
      </c>
      <c r="AW54" s="25">
        <f t="shared" si="40"/>
        <v>44</v>
      </c>
      <c r="AX54" s="25">
        <f t="shared" si="40"/>
        <v>45</v>
      </c>
      <c r="AY54" s="25">
        <f t="shared" si="40"/>
        <v>46</v>
      </c>
      <c r="AZ54" s="25">
        <f t="shared" si="40"/>
        <v>47</v>
      </c>
      <c r="BA54" s="25">
        <f t="shared" si="40"/>
        <v>48</v>
      </c>
      <c r="BB54" s="25">
        <f t="shared" si="40"/>
        <v>49</v>
      </c>
      <c r="BC54" s="25">
        <f t="shared" si="40"/>
        <v>50</v>
      </c>
      <c r="BD54" s="25">
        <f t="shared" si="40"/>
        <v>51</v>
      </c>
      <c r="BE54" s="25">
        <f t="shared" si="40"/>
        <v>52</v>
      </c>
    </row>
    <row r="55" spans="1:58" s="3" customFormat="1" ht="13.5" customHeight="1" thickBot="1" x14ac:dyDescent="0.25">
      <c r="A55" s="1"/>
      <c r="B55" s="26" t="s">
        <v>8</v>
      </c>
      <c r="C55" s="9">
        <v>42378</v>
      </c>
      <c r="D55" s="185">
        <f>+C55+7</f>
        <v>42385</v>
      </c>
      <c r="E55" s="185">
        <f t="shared" ref="E55:N55" si="41">+D55+7</f>
        <v>42392</v>
      </c>
      <c r="F55" s="185">
        <f t="shared" si="41"/>
        <v>42399</v>
      </c>
      <c r="G55" s="185">
        <f t="shared" si="41"/>
        <v>42406</v>
      </c>
      <c r="H55" s="185">
        <f t="shared" si="41"/>
        <v>42413</v>
      </c>
      <c r="I55" s="185">
        <f t="shared" si="41"/>
        <v>42420</v>
      </c>
      <c r="J55" s="185">
        <f t="shared" si="41"/>
        <v>42427</v>
      </c>
      <c r="K55" s="185">
        <f t="shared" si="41"/>
        <v>42434</v>
      </c>
      <c r="L55" s="185">
        <f t="shared" si="41"/>
        <v>42441</v>
      </c>
      <c r="M55" s="185">
        <f t="shared" si="41"/>
        <v>42448</v>
      </c>
      <c r="N55" s="185">
        <f t="shared" si="41"/>
        <v>42455</v>
      </c>
      <c r="O55" s="185"/>
      <c r="P55" s="185">
        <f>+N55+7</f>
        <v>42462</v>
      </c>
      <c r="Q55" s="185">
        <f>+P55+7</f>
        <v>42469</v>
      </c>
      <c r="R55" s="185">
        <f t="shared" ref="R55:AB55" si="42">+Q55+7</f>
        <v>42476</v>
      </c>
      <c r="S55" s="185">
        <f t="shared" si="42"/>
        <v>42483</v>
      </c>
      <c r="T55" s="185">
        <f t="shared" si="42"/>
        <v>42490</v>
      </c>
      <c r="U55" s="185">
        <f t="shared" si="42"/>
        <v>42497</v>
      </c>
      <c r="V55" s="185">
        <f t="shared" si="42"/>
        <v>42504</v>
      </c>
      <c r="W55" s="185">
        <f t="shared" si="42"/>
        <v>42511</v>
      </c>
      <c r="X55" s="185">
        <f t="shared" si="42"/>
        <v>42518</v>
      </c>
      <c r="Y55" s="185">
        <f t="shared" si="42"/>
        <v>42525</v>
      </c>
      <c r="Z55" s="185">
        <f t="shared" si="42"/>
        <v>42532</v>
      </c>
      <c r="AA55" s="185">
        <f t="shared" si="42"/>
        <v>42539</v>
      </c>
      <c r="AB55" s="185">
        <f t="shared" si="42"/>
        <v>42546</v>
      </c>
      <c r="AC55" s="185"/>
      <c r="AD55" s="185">
        <f>+AB55+7</f>
        <v>42553</v>
      </c>
      <c r="AE55" s="185">
        <f>+AD55+7</f>
        <v>42560</v>
      </c>
      <c r="AF55" s="185">
        <f t="shared" ref="AF55:AP55" si="43">+AE55+7</f>
        <v>42567</v>
      </c>
      <c r="AG55" s="185">
        <f t="shared" si="43"/>
        <v>42574</v>
      </c>
      <c r="AH55" s="185">
        <f t="shared" si="43"/>
        <v>42581</v>
      </c>
      <c r="AI55" s="185">
        <f t="shared" si="43"/>
        <v>42588</v>
      </c>
      <c r="AJ55" s="185">
        <f t="shared" si="43"/>
        <v>42595</v>
      </c>
      <c r="AK55" s="185">
        <f t="shared" si="43"/>
        <v>42602</v>
      </c>
      <c r="AL55" s="185">
        <f t="shared" si="43"/>
        <v>42609</v>
      </c>
      <c r="AM55" s="185">
        <f t="shared" si="43"/>
        <v>42616</v>
      </c>
      <c r="AN55" s="185">
        <f t="shared" si="43"/>
        <v>42623</v>
      </c>
      <c r="AO55" s="185">
        <f t="shared" si="43"/>
        <v>42630</v>
      </c>
      <c r="AP55" s="185">
        <f t="shared" si="43"/>
        <v>42637</v>
      </c>
      <c r="AQ55" s="185"/>
      <c r="AR55" s="185">
        <f>+AP55+7</f>
        <v>42644</v>
      </c>
      <c r="AS55" s="185">
        <f>+AR55+7</f>
        <v>42651</v>
      </c>
      <c r="AT55" s="185">
        <f t="shared" ref="AT55:BE55" si="44">+AS55+7</f>
        <v>42658</v>
      </c>
      <c r="AU55" s="185">
        <f t="shared" si="44"/>
        <v>42665</v>
      </c>
      <c r="AV55" s="185">
        <f t="shared" si="44"/>
        <v>42672</v>
      </c>
      <c r="AW55" s="185">
        <f t="shared" si="44"/>
        <v>42679</v>
      </c>
      <c r="AX55" s="185">
        <f t="shared" si="44"/>
        <v>42686</v>
      </c>
      <c r="AY55" s="185">
        <f t="shared" si="44"/>
        <v>42693</v>
      </c>
      <c r="AZ55" s="185">
        <f t="shared" si="44"/>
        <v>42700</v>
      </c>
      <c r="BA55" s="185">
        <f t="shared" si="44"/>
        <v>42707</v>
      </c>
      <c r="BB55" s="185">
        <f t="shared" si="44"/>
        <v>42714</v>
      </c>
      <c r="BC55" s="185">
        <f t="shared" si="44"/>
        <v>42721</v>
      </c>
      <c r="BD55" s="185">
        <f t="shared" si="44"/>
        <v>42728</v>
      </c>
      <c r="BE55" s="185">
        <f t="shared" si="44"/>
        <v>42735</v>
      </c>
      <c r="BF55" s="141"/>
    </row>
    <row r="56" spans="1:58" s="102" customFormat="1" ht="13.5" customHeight="1" x14ac:dyDescent="0.2">
      <c r="A56" s="27"/>
      <c r="B56" s="28" t="s">
        <v>12</v>
      </c>
      <c r="C56" s="12">
        <f>IF('2017'!B38=0,0,'2017'!B38-'2016'!B38)</f>
        <v>-339</v>
      </c>
      <c r="D56" s="12">
        <f>IF('2017'!C38=0,0,'2017'!C38-'2016'!C38)</f>
        <v>52</v>
      </c>
      <c r="E56" s="12">
        <f>IF('2017'!D38=0,0,'2017'!D38-'2016'!D38)</f>
        <v>76</v>
      </c>
      <c r="F56" s="12">
        <f>IF('2017'!E38=0,0,'2017'!E38-'2016'!E38)</f>
        <v>-92</v>
      </c>
      <c r="G56" s="12">
        <f>IF('2017'!F38=0,0,'2017'!F38-'2016'!F38)</f>
        <v>-732</v>
      </c>
      <c r="H56" s="12">
        <f>IF('2017'!G38=0,0,'2017'!G38-'2016'!G38)</f>
        <v>-269</v>
      </c>
      <c r="I56" s="12">
        <f>IF('2017'!H38=0,0,'2017'!H38-'2016'!H38)</f>
        <v>232</v>
      </c>
      <c r="J56" s="12">
        <f>IF('2017'!I38=0,0,'2017'!I38-'2016'!I38)</f>
        <v>0</v>
      </c>
      <c r="K56" s="12">
        <f>IF('2017'!J38=0,0,'2017'!J38-'2016'!J38)</f>
        <v>0</v>
      </c>
      <c r="L56" s="12">
        <f>IF('2017'!K38=0,0,'2017'!K38-'2016'!K38)</f>
        <v>0</v>
      </c>
      <c r="M56" s="12">
        <f>IF('2017'!L38=0,0,'2017'!L38-'2016'!L38)</f>
        <v>0</v>
      </c>
      <c r="N56" s="12">
        <f>IF('2017'!M38=0,0,'2017'!M38-'2016'!M38)</f>
        <v>0</v>
      </c>
      <c r="O56" s="12"/>
      <c r="P56" s="12">
        <f>IF('2017'!O38=0,0,'2017'!O38-'2016'!O38)</f>
        <v>0</v>
      </c>
      <c r="Q56" s="12">
        <f>IF('2017'!P38=0,0,'2017'!P38-'2016'!P38)</f>
        <v>0</v>
      </c>
      <c r="R56" s="12">
        <f>IF('2017'!Q38=0,0,'2017'!Q38-'2016'!Q38)</f>
        <v>0</v>
      </c>
      <c r="S56" s="12">
        <f>IF('2017'!R38=0,0,'2017'!R38-'2016'!R38)</f>
        <v>0</v>
      </c>
      <c r="T56" s="12">
        <f>IF('2017'!S38=0,0,'2017'!S38-'2016'!S38)</f>
        <v>0</v>
      </c>
      <c r="U56" s="12">
        <f>IF('2017'!T38=0,0,'2017'!T38-'2016'!T38)</f>
        <v>0</v>
      </c>
      <c r="V56" s="12">
        <f>IF('2017'!U38=0,0,'2017'!U38-'2016'!U38)</f>
        <v>0</v>
      </c>
      <c r="W56" s="12">
        <f>IF('2017'!V38=0,0,'2017'!V38-'2016'!V38)</f>
        <v>0</v>
      </c>
      <c r="X56" s="12">
        <f>IF('2017'!W38=0,0,'2017'!W38-'2016'!W38)</f>
        <v>0</v>
      </c>
      <c r="Y56" s="12">
        <f>IF('2017'!X38=0,0,'2017'!X38-'2016'!X38)</f>
        <v>0</v>
      </c>
      <c r="Z56" s="12">
        <f>IF('2017'!Y38=0,0,'2017'!Y38-'2016'!Y38)</f>
        <v>0</v>
      </c>
      <c r="AA56" s="12">
        <f>IF('2017'!Z38=0,0,'2017'!Z38-'2016'!Z38)</f>
        <v>0</v>
      </c>
      <c r="AB56" s="12">
        <f>IF('2017'!AA38=0,0,'2017'!AA38-'2016'!AA38)</f>
        <v>0</v>
      </c>
      <c r="AC56" s="12"/>
      <c r="AD56" s="12">
        <f>IF('2017'!AC38=0,0,'2017'!AC38-'2016'!AB38)</f>
        <v>0</v>
      </c>
      <c r="AE56" s="12">
        <f>IF('2017'!AD38=0,0,'2017'!AD38-'2016'!AD38)</f>
        <v>0</v>
      </c>
      <c r="AF56" s="12">
        <f>IF('2017'!AE38=0,0,'2017'!AE38-'2016'!AE38)</f>
        <v>0</v>
      </c>
      <c r="AG56" s="12">
        <f>IF('2017'!AF38=0,0,'2017'!AF38-'2016'!AF38)</f>
        <v>0</v>
      </c>
      <c r="AH56" s="12">
        <f>IF('2017'!AG38=0,0,'2017'!AG38-'2016'!AG38)</f>
        <v>0</v>
      </c>
      <c r="AI56" s="12">
        <f>IF('2017'!AH38=0,0,'2017'!AH38-'2016'!AH38)</f>
        <v>0</v>
      </c>
      <c r="AJ56" s="12">
        <f>IF('2017'!AI38=0,0,'2017'!AI38-'2016'!AI38)</f>
        <v>0</v>
      </c>
      <c r="AK56" s="12">
        <f>IF('2017'!AJ38=0,0,'2017'!AJ38-'2016'!AJ38)</f>
        <v>0</v>
      </c>
      <c r="AL56" s="12">
        <f>IF('2017'!AK38=0,0,'2017'!AK38-'2016'!AK38)</f>
        <v>0</v>
      </c>
      <c r="AM56" s="12">
        <f>IF('2017'!AL38=0,0,'2017'!AL38-'2016'!AL38)</f>
        <v>0</v>
      </c>
      <c r="AN56" s="12">
        <f>IF('2017'!AM38=0,0,'2017'!AM38-'2016'!AM38)</f>
        <v>0</v>
      </c>
      <c r="AO56" s="12">
        <f>IF('2017'!AN38=0,0,'2017'!AN38-'2016'!AN38)</f>
        <v>0</v>
      </c>
      <c r="AP56" s="12">
        <f>IF('2017'!AO38=0,0,'2017'!AO38-'2016'!AO38)</f>
        <v>0</v>
      </c>
      <c r="AQ56" s="12"/>
      <c r="AR56" s="12">
        <f>IF('2017'!AQ38=0,0,'2017'!AQ38-'2016'!AQ38)</f>
        <v>0</v>
      </c>
      <c r="AS56" s="12">
        <f>IF('2017'!AR38=0,0,'2017'!AR38-'2016'!AR38)</f>
        <v>0</v>
      </c>
      <c r="AT56" s="12">
        <f>IF('2017'!AS38=0,0,'2017'!AS38-'2016'!AS38)</f>
        <v>0</v>
      </c>
      <c r="AU56" s="12">
        <f>IF('2017'!AT38=0,0,'2017'!AT38-'2016'!AT38)</f>
        <v>0</v>
      </c>
      <c r="AV56" s="12">
        <f>IF('2017'!AU38=0,0,'2017'!AU38-'2016'!AU38)</f>
        <v>0</v>
      </c>
      <c r="AW56" s="12">
        <f>IF('2017'!AV38=0,0,'2017'!AV38-'2016'!AV38)</f>
        <v>0</v>
      </c>
      <c r="AX56" s="12">
        <f>IF('2017'!AW38=0,0,'2017'!AW38-'2016'!AW38)</f>
        <v>0</v>
      </c>
      <c r="AY56" s="12">
        <f>IF('2017'!AX38=0,0,'2017'!AX38-'2016'!AX38)</f>
        <v>0</v>
      </c>
      <c r="AZ56" s="12">
        <f>IF('2017'!AY38=0,0,'2017'!AY38-'2016'!AY38)</f>
        <v>0</v>
      </c>
      <c r="BA56" s="12">
        <f>IF('2017'!AZ38=0,0,'2017'!AZ38-'2016'!AZ38)</f>
        <v>0</v>
      </c>
      <c r="BB56" s="12">
        <f>IF('2017'!BA38=0,0,'2017'!BA38-'2016'!BA38)</f>
        <v>0</v>
      </c>
      <c r="BC56" s="12">
        <f>IF('2017'!BB38=0,0,'2017'!BB38-'2016'!BB38)</f>
        <v>0</v>
      </c>
      <c r="BD56" s="12">
        <f>IF('2017'!BC38=0,0,'2017'!BC38-'2016'!BC38)</f>
        <v>0</v>
      </c>
      <c r="BE56" s="12">
        <f>IF('2017'!BD38=0,0,'2017'!BD38-'2016'!BD38)</f>
        <v>0</v>
      </c>
      <c r="BF56" s="141"/>
    </row>
    <row r="57" spans="1:58" x14ac:dyDescent="0.2">
      <c r="B57" s="30" t="s">
        <v>13</v>
      </c>
      <c r="C57" s="31">
        <f>IF('2017'!B39=0,0,'2017'!B39-'2016'!B39)</f>
        <v>-175</v>
      </c>
      <c r="D57" s="31">
        <f>IF('2017'!C39=0,0,'2017'!C39-'2016'!C39)</f>
        <v>814</v>
      </c>
      <c r="E57" s="31">
        <f>IF('2017'!D39=0,0,'2017'!D39-'2016'!D39)</f>
        <v>-288</v>
      </c>
      <c r="F57" s="31">
        <f>IF('2017'!E39=0,0,'2017'!E39-'2016'!E39)</f>
        <v>646</v>
      </c>
      <c r="G57" s="31">
        <f>IF('2017'!F39=0,0,'2017'!F39-'2016'!F39)</f>
        <v>874</v>
      </c>
      <c r="H57" s="31">
        <f>IF('2017'!G39=0,0,'2017'!G39-'2016'!G39)</f>
        <v>159</v>
      </c>
      <c r="I57" s="31">
        <f>IF('2017'!H39=0,0,'2017'!H39-'2016'!H39)</f>
        <v>1268</v>
      </c>
      <c r="J57" s="31">
        <f>IF('2017'!I39=0,0,'2017'!I39-'2016'!I39)</f>
        <v>0</v>
      </c>
      <c r="K57" s="31">
        <f>IF('2017'!J39=0,0,'2017'!J39-'2016'!J39)</f>
        <v>0</v>
      </c>
      <c r="L57" s="31">
        <f>IF('2017'!K39=0,0,'2017'!K39-'2016'!K39)</f>
        <v>0</v>
      </c>
      <c r="M57" s="31">
        <f>IF('2017'!L39=0,0,'2017'!L39-'2016'!L39)</f>
        <v>0</v>
      </c>
      <c r="N57" s="31">
        <f>IF('2017'!M39=0,0,'2017'!M39-'2016'!M39)</f>
        <v>0</v>
      </c>
      <c r="O57" s="31"/>
      <c r="P57" s="31">
        <f>IF('2017'!O39=0,0,'2017'!O39-'2016'!O39)</f>
        <v>0</v>
      </c>
      <c r="Q57" s="31">
        <f>IF('2017'!P39=0,0,'2017'!P39-'2016'!P39)</f>
        <v>0</v>
      </c>
      <c r="R57" s="31">
        <f>IF('2017'!Q39=0,0,'2017'!Q39-'2016'!Q39)</f>
        <v>0</v>
      </c>
      <c r="S57" s="31">
        <f>IF('2017'!R39=0,0,'2017'!R39-'2016'!R39)</f>
        <v>0</v>
      </c>
      <c r="T57" s="31">
        <f>IF('2017'!S39=0,0,'2017'!S39-'2016'!S39)</f>
        <v>0</v>
      </c>
      <c r="U57" s="31">
        <f>IF('2017'!T39=0,0,'2017'!T39-'2016'!T39)</f>
        <v>0</v>
      </c>
      <c r="V57" s="31">
        <f>IF('2017'!U39=0,0,'2017'!U39-'2016'!U39)</f>
        <v>0</v>
      </c>
      <c r="W57" s="31">
        <f>IF('2017'!V39=0,0,'2017'!V39-'2016'!V39)</f>
        <v>0</v>
      </c>
      <c r="X57" s="31">
        <f>IF('2017'!W39=0,0,'2017'!W39-'2016'!W39)</f>
        <v>0</v>
      </c>
      <c r="Y57" s="31">
        <f>IF('2017'!X39=0,0,'2017'!X39-'2016'!X39)</f>
        <v>0</v>
      </c>
      <c r="Z57" s="31">
        <f>IF('2017'!Y39=0,0,'2017'!Y39-'2016'!Y39)</f>
        <v>0</v>
      </c>
      <c r="AA57" s="31">
        <f>IF('2017'!Z39=0,0,'2017'!Z39-'2016'!Z39)</f>
        <v>0</v>
      </c>
      <c r="AB57" s="31">
        <f>IF('2017'!AA39=0,0,'2017'!AA39-'2016'!AA39)</f>
        <v>0</v>
      </c>
      <c r="AC57" s="31"/>
      <c r="AD57" s="31">
        <f>IF('2017'!AC39=0,0,'2017'!AC39-'2016'!AB39)</f>
        <v>0</v>
      </c>
      <c r="AE57" s="31">
        <f>IF('2017'!AD39=0,0,'2017'!AD39-'2016'!AD39)</f>
        <v>0</v>
      </c>
      <c r="AF57" s="31">
        <f>IF('2017'!AE39=0,0,'2017'!AE39-'2016'!AE39)</f>
        <v>0</v>
      </c>
      <c r="AG57" s="31">
        <f>IF('2017'!AF39=0,0,'2017'!AF39-'2016'!AF39)</f>
        <v>0</v>
      </c>
      <c r="AH57" s="31">
        <f>IF('2017'!AG39=0,0,'2017'!AG39-'2016'!AG39)</f>
        <v>0</v>
      </c>
      <c r="AI57" s="31">
        <f>IF('2017'!AH39=0,0,'2017'!AH39-'2016'!AH39)</f>
        <v>0</v>
      </c>
      <c r="AJ57" s="31">
        <f>IF('2017'!AI39=0,0,'2017'!AI39-'2016'!AI39)</f>
        <v>0</v>
      </c>
      <c r="AK57" s="31">
        <f>IF('2017'!AJ39=0,0,'2017'!AJ39-'2016'!AJ39)</f>
        <v>0</v>
      </c>
      <c r="AL57" s="31">
        <f>IF('2017'!AK39=0,0,'2017'!AK39-'2016'!AK39)</f>
        <v>0</v>
      </c>
      <c r="AM57" s="31">
        <f>IF('2017'!AL39=0,0,'2017'!AL39-'2016'!AL39)</f>
        <v>0</v>
      </c>
      <c r="AN57" s="31">
        <f>IF('2017'!AM39=0,0,'2017'!AM39-'2016'!AM39)</f>
        <v>0</v>
      </c>
      <c r="AO57" s="31">
        <f>IF('2017'!AN39=0,0,'2017'!AN39-'2016'!AN39)</f>
        <v>0</v>
      </c>
      <c r="AP57" s="31">
        <f>IF('2017'!AO39=0,0,'2017'!AO39-'2016'!AO39)</f>
        <v>0</v>
      </c>
      <c r="AQ57" s="31"/>
      <c r="AR57" s="31">
        <f>IF('2017'!AQ39=0,0,'2017'!AQ39-'2016'!AQ39)</f>
        <v>0</v>
      </c>
      <c r="AS57" s="31">
        <f>IF('2017'!AR39=0,0,'2017'!AR39-'2016'!AR39)</f>
        <v>0</v>
      </c>
      <c r="AT57" s="31">
        <f>IF('2017'!AS39=0,0,'2017'!AS39-'2016'!AS39)</f>
        <v>0</v>
      </c>
      <c r="AU57" s="31">
        <f>IF('2017'!AT39=0,0,'2017'!AT39-'2016'!AT39)</f>
        <v>0</v>
      </c>
      <c r="AV57" s="31">
        <f>IF('2017'!AU39=0,0,'2017'!AU39-'2016'!AU39)</f>
        <v>0</v>
      </c>
      <c r="AW57" s="31">
        <f>IF('2017'!AV39=0,0,'2017'!AV39-'2016'!AV39)</f>
        <v>0</v>
      </c>
      <c r="AX57" s="31">
        <f>IF('2017'!AW39=0,0,'2017'!AW39-'2016'!AW39)</f>
        <v>0</v>
      </c>
      <c r="AY57" s="31">
        <f>IF('2017'!AX39=0,0,'2017'!AX39-'2016'!AX39)</f>
        <v>0</v>
      </c>
      <c r="AZ57" s="31">
        <f>IF('2017'!AY39=0,0,'2017'!AY39-'2016'!AY39)</f>
        <v>0</v>
      </c>
      <c r="BA57" s="31">
        <f>IF('2017'!AZ39=0,0,'2017'!AZ39-'2016'!AZ39)</f>
        <v>0</v>
      </c>
      <c r="BB57" s="31">
        <f>IF('2017'!BA39=0,0,'2017'!BA39-'2016'!BA39)</f>
        <v>0</v>
      </c>
      <c r="BC57" s="31">
        <f>IF('2017'!BB39=0,0,'2017'!BB39-'2016'!BB39)</f>
        <v>0</v>
      </c>
      <c r="BD57" s="31">
        <f>IF('2017'!BC39=0,0,'2017'!BC39-'2016'!BC39)</f>
        <v>0</v>
      </c>
      <c r="BE57" s="31">
        <f>IF('2017'!BD39=0,0,'2017'!BD39-'2016'!BD39)</f>
        <v>0</v>
      </c>
    </row>
    <row r="58" spans="1:58" x14ac:dyDescent="0.2">
      <c r="B58" s="32" t="s">
        <v>45</v>
      </c>
      <c r="C58" s="33">
        <f>IF('2017'!B40=0,0,'2017'!B40-'2016'!B40)</f>
        <v>-990</v>
      </c>
      <c r="D58" s="33">
        <f>IF('2017'!C40=0,0,'2017'!C40-'2016'!C40)</f>
        <v>-851</v>
      </c>
      <c r="E58" s="33">
        <f>IF('2017'!D40=0,0,'2017'!D40-'2016'!D40)</f>
        <v>-561</v>
      </c>
      <c r="F58" s="33">
        <f>IF('2017'!E40=0,0,'2017'!E40-'2016'!E40)</f>
        <v>576</v>
      </c>
      <c r="G58" s="33">
        <f>IF('2017'!F40=0,0,'2017'!F40-'2016'!F40)</f>
        <v>457</v>
      </c>
      <c r="H58" s="33">
        <f>IF('2017'!G40=0,0,'2017'!G40-'2016'!G40)</f>
        <v>-1398</v>
      </c>
      <c r="I58" s="33">
        <f>IF('2017'!H40=0,0,'2017'!H40-'2016'!H40)</f>
        <v>-745</v>
      </c>
      <c r="J58" s="33">
        <f>IF('2017'!I40=0,0,'2017'!I40-'2016'!I40)</f>
        <v>0</v>
      </c>
      <c r="K58" s="33">
        <f>IF('2017'!J40=0,0,'2017'!J40-'2016'!J40)</f>
        <v>0</v>
      </c>
      <c r="L58" s="33">
        <f>IF('2017'!K40=0,0,'2017'!K40-'2016'!K40)</f>
        <v>0</v>
      </c>
      <c r="M58" s="33">
        <f>IF('2017'!L40=0,0,'2017'!L40-'2016'!L40)</f>
        <v>0</v>
      </c>
      <c r="N58" s="33">
        <f>IF('2017'!M40=0,0,'2017'!M40-'2016'!M40)</f>
        <v>0</v>
      </c>
      <c r="O58" s="33"/>
      <c r="P58" s="33">
        <f>IF('2017'!O40=0,0,'2017'!O40-'2016'!O40)</f>
        <v>0</v>
      </c>
      <c r="Q58" s="33">
        <f>IF('2017'!P40=0,0,'2017'!P40-'2016'!P40)</f>
        <v>0</v>
      </c>
      <c r="R58" s="33">
        <f>IF('2017'!Q40=0,0,'2017'!Q40-'2016'!Q40)</f>
        <v>0</v>
      </c>
      <c r="S58" s="33">
        <f>IF('2017'!R40=0,0,'2017'!R40-'2016'!R40)</f>
        <v>0</v>
      </c>
      <c r="T58" s="33">
        <f>IF('2017'!S40=0,0,'2017'!S40-'2016'!S40)</f>
        <v>0</v>
      </c>
      <c r="U58" s="33">
        <f>IF('2017'!T40=0,0,'2017'!T40-'2016'!T40)</f>
        <v>0</v>
      </c>
      <c r="V58" s="33">
        <f>IF('2017'!U40=0,0,'2017'!U40-'2016'!U40)</f>
        <v>0</v>
      </c>
      <c r="W58" s="33">
        <f>IF('2017'!V40=0,0,'2017'!V40-'2016'!V40)</f>
        <v>0</v>
      </c>
      <c r="X58" s="33">
        <f>IF('2017'!W40=0,0,'2017'!W40-'2016'!W40)</f>
        <v>0</v>
      </c>
      <c r="Y58" s="33">
        <f>IF('2017'!X40=0,0,'2017'!X40-'2016'!X40)</f>
        <v>0</v>
      </c>
      <c r="Z58" s="33">
        <f>IF('2017'!Y40=0,0,'2017'!Y40-'2016'!Y40)</f>
        <v>0</v>
      </c>
      <c r="AA58" s="33">
        <f>IF('2017'!Z40=0,0,'2017'!Z40-'2016'!Z40)</f>
        <v>0</v>
      </c>
      <c r="AB58" s="33">
        <f>IF('2017'!AA40=0,0,'2017'!AA40-'2016'!AA40)</f>
        <v>0</v>
      </c>
      <c r="AC58" s="33"/>
      <c r="AD58" s="33">
        <f>IF('2017'!AC40=0,0,'2017'!AC40-'2016'!AB40)</f>
        <v>0</v>
      </c>
      <c r="AE58" s="33">
        <f>IF('2017'!AD40=0,0,'2017'!AD40-'2016'!AD40)</f>
        <v>0</v>
      </c>
      <c r="AF58" s="33">
        <f>IF('2017'!AE40=0,0,'2017'!AE40-'2016'!AE40)</f>
        <v>0</v>
      </c>
      <c r="AG58" s="33">
        <f>IF('2017'!AF40=0,0,'2017'!AF40-'2016'!AF40)</f>
        <v>0</v>
      </c>
      <c r="AH58" s="33">
        <f>IF('2017'!AG40=0,0,'2017'!AG40-'2016'!AG40)</f>
        <v>0</v>
      </c>
      <c r="AI58" s="33">
        <f>IF('2017'!AH40=0,0,'2017'!AH40-'2016'!AH40)</f>
        <v>0</v>
      </c>
      <c r="AJ58" s="33">
        <f>IF('2017'!AI40=0,0,'2017'!AI40-'2016'!AI40)</f>
        <v>0</v>
      </c>
      <c r="AK58" s="33">
        <f>IF('2017'!AJ40=0,0,'2017'!AJ40-'2016'!AJ40)</f>
        <v>0</v>
      </c>
      <c r="AL58" s="33">
        <f>IF('2017'!AK40=0,0,'2017'!AK40-'2016'!AK40)</f>
        <v>0</v>
      </c>
      <c r="AM58" s="33">
        <f>IF('2017'!AL40=0,0,'2017'!AL40-'2016'!AL40)</f>
        <v>0</v>
      </c>
      <c r="AN58" s="33">
        <f>IF('2017'!AM40=0,0,'2017'!AM40-'2016'!AM40)</f>
        <v>0</v>
      </c>
      <c r="AO58" s="33">
        <f>IF('2017'!AN40=0,0,'2017'!AN40-'2016'!AN40)</f>
        <v>0</v>
      </c>
      <c r="AP58" s="33">
        <f>IF('2017'!AO40=0,0,'2017'!AO40-'2016'!AO40)</f>
        <v>0</v>
      </c>
      <c r="AQ58" s="33"/>
      <c r="AR58" s="33">
        <f>IF('2017'!AQ40=0,0,'2017'!AQ40-'2016'!AQ40)</f>
        <v>0</v>
      </c>
      <c r="AS58" s="33">
        <f>IF('2017'!AR40=0,0,'2017'!AR40-'2016'!AR40)</f>
        <v>0</v>
      </c>
      <c r="AT58" s="33">
        <f>IF('2017'!AS40=0,0,'2017'!AS40-'2016'!AS40)</f>
        <v>0</v>
      </c>
      <c r="AU58" s="33">
        <f>IF('2017'!AT40=0,0,'2017'!AT40-'2016'!AT40)</f>
        <v>0</v>
      </c>
      <c r="AV58" s="33">
        <f>IF('2017'!AU40=0,0,'2017'!AU40-'2016'!AU40)</f>
        <v>0</v>
      </c>
      <c r="AW58" s="33">
        <f>IF('2017'!AV40=0,0,'2017'!AV40-'2016'!AV40)</f>
        <v>0</v>
      </c>
      <c r="AX58" s="33">
        <f>IF('2017'!AW40=0,0,'2017'!AW40-'2016'!AW40)</f>
        <v>0</v>
      </c>
      <c r="AY58" s="33">
        <f>IF('2017'!AX40=0,0,'2017'!AX40-'2016'!AX40)</f>
        <v>0</v>
      </c>
      <c r="AZ58" s="33">
        <f>IF('2017'!AY40=0,0,'2017'!AY40-'2016'!AY40)</f>
        <v>0</v>
      </c>
      <c r="BA58" s="33">
        <f>IF('2017'!AZ40=0,0,'2017'!AZ40-'2016'!AZ40)</f>
        <v>0</v>
      </c>
      <c r="BB58" s="33">
        <f>IF('2017'!BA40=0,0,'2017'!BA40-'2016'!BA40)</f>
        <v>0</v>
      </c>
      <c r="BC58" s="33">
        <f>IF('2017'!BB40=0,0,'2017'!BB40-'2016'!BB40)</f>
        <v>0</v>
      </c>
      <c r="BD58" s="33">
        <f>IF('2017'!BC40=0,0,'2017'!BC40-'2016'!BC40)</f>
        <v>0</v>
      </c>
      <c r="BE58" s="33">
        <f>IF('2017'!BD40=0,0,'2017'!BD40-'2016'!BD40)</f>
        <v>0</v>
      </c>
    </row>
    <row r="59" spans="1:58" x14ac:dyDescent="0.2">
      <c r="B59" s="30" t="s">
        <v>46</v>
      </c>
      <c r="C59" s="31">
        <f>IF('2017'!B41=0,0,'2017'!B41-'2016'!B41)</f>
        <v>-205</v>
      </c>
      <c r="D59" s="31">
        <f>IF('2017'!C41=0,0,'2017'!C41-'2016'!C41)</f>
        <v>-101</v>
      </c>
      <c r="E59" s="31">
        <f>IF('2017'!D41=0,0,'2017'!D41-'2016'!D41)</f>
        <v>192</v>
      </c>
      <c r="F59" s="31">
        <f>IF('2017'!E41=0,0,'2017'!E41-'2016'!E41)</f>
        <v>619</v>
      </c>
      <c r="G59" s="31">
        <f>IF('2017'!F41=0,0,'2017'!F41-'2016'!F41)</f>
        <v>320</v>
      </c>
      <c r="H59" s="31">
        <f>IF('2017'!G41=0,0,'2017'!G41-'2016'!G41)</f>
        <v>458</v>
      </c>
      <c r="I59" s="31">
        <f>IF('2017'!H41=0,0,'2017'!H41-'2016'!H41)</f>
        <v>204</v>
      </c>
      <c r="J59" s="31">
        <f>IF('2017'!I41=0,0,'2017'!I41-'2016'!I41)</f>
        <v>0</v>
      </c>
      <c r="K59" s="31">
        <f>IF('2017'!J41=0,0,'2017'!J41-'2016'!J41)</f>
        <v>0</v>
      </c>
      <c r="L59" s="31">
        <f>IF('2017'!K41=0,0,'2017'!K41-'2016'!K41)</f>
        <v>0</v>
      </c>
      <c r="M59" s="31">
        <f>IF('2017'!L41=0,0,'2017'!L41-'2016'!L41)</f>
        <v>0</v>
      </c>
      <c r="N59" s="31">
        <f>IF('2017'!M41=0,0,'2017'!M41-'2016'!M41)</f>
        <v>0</v>
      </c>
      <c r="O59" s="31"/>
      <c r="P59" s="31">
        <f>IF('2017'!O41=0,0,'2017'!O41-'2016'!O41)</f>
        <v>0</v>
      </c>
      <c r="Q59" s="31">
        <f>IF('2017'!P41=0,0,'2017'!P41-'2016'!P41)</f>
        <v>0</v>
      </c>
      <c r="R59" s="31">
        <f>IF('2017'!Q41=0,0,'2017'!Q41-'2016'!Q41)</f>
        <v>0</v>
      </c>
      <c r="S59" s="31">
        <f>IF('2017'!R41=0,0,'2017'!R41-'2016'!R41)</f>
        <v>0</v>
      </c>
      <c r="T59" s="31">
        <f>IF('2017'!S41=0,0,'2017'!S41-'2016'!S41)</f>
        <v>0</v>
      </c>
      <c r="U59" s="31">
        <f>IF('2017'!T41=0,0,'2017'!T41-'2016'!T41)</f>
        <v>0</v>
      </c>
      <c r="V59" s="31">
        <f>IF('2017'!U41=0,0,'2017'!U41-'2016'!U41)</f>
        <v>0</v>
      </c>
      <c r="W59" s="31">
        <f>IF('2017'!V41=0,0,'2017'!V41-'2016'!V41)</f>
        <v>0</v>
      </c>
      <c r="X59" s="31">
        <f>IF('2017'!W41=0,0,'2017'!W41-'2016'!W41)</f>
        <v>0</v>
      </c>
      <c r="Y59" s="31">
        <f>IF('2017'!X41=0,0,'2017'!X41-'2016'!X41)</f>
        <v>0</v>
      </c>
      <c r="Z59" s="31">
        <f>IF('2017'!Y41=0,0,'2017'!Y41-'2016'!Y41)</f>
        <v>0</v>
      </c>
      <c r="AA59" s="31">
        <f>IF('2017'!Z41=0,0,'2017'!Z41-'2016'!Z41)</f>
        <v>0</v>
      </c>
      <c r="AB59" s="31">
        <f>IF('2017'!AA41=0,0,'2017'!AA41-'2016'!AA41)</f>
        <v>0</v>
      </c>
      <c r="AC59" s="31"/>
      <c r="AD59" s="31">
        <f>IF('2017'!AC41=0,0,'2017'!AC41-'2016'!AB41)</f>
        <v>0</v>
      </c>
      <c r="AE59" s="31">
        <f>IF('2017'!AD41=0,0,'2017'!AD41-'2016'!AD41)</f>
        <v>0</v>
      </c>
      <c r="AF59" s="31">
        <f>IF('2017'!AE41=0,0,'2017'!AE41-'2016'!AE41)</f>
        <v>0</v>
      </c>
      <c r="AG59" s="31">
        <f>IF('2017'!AF41=0,0,'2017'!AF41-'2016'!AF41)</f>
        <v>0</v>
      </c>
      <c r="AH59" s="31">
        <f>IF('2017'!AG41=0,0,'2017'!AG41-'2016'!AG41)</f>
        <v>0</v>
      </c>
      <c r="AI59" s="31">
        <f>IF('2017'!AH41=0,0,'2017'!AH41-'2016'!AH41)</f>
        <v>0</v>
      </c>
      <c r="AJ59" s="31">
        <f>IF('2017'!AI41=0,0,'2017'!AI41-'2016'!AI41)</f>
        <v>0</v>
      </c>
      <c r="AK59" s="31">
        <f>IF('2017'!AJ41=0,0,'2017'!AJ41-'2016'!AJ41)</f>
        <v>0</v>
      </c>
      <c r="AL59" s="31">
        <f>IF('2017'!AK41=0,0,'2017'!AK41-'2016'!AK41)</f>
        <v>0</v>
      </c>
      <c r="AM59" s="31">
        <f>IF('2017'!AL41=0,0,'2017'!AL41-'2016'!AL41)</f>
        <v>0</v>
      </c>
      <c r="AN59" s="31">
        <f>IF('2017'!AM41=0,0,'2017'!AM41-'2016'!AM41)</f>
        <v>0</v>
      </c>
      <c r="AO59" s="31">
        <f>IF('2017'!AN41=0,0,'2017'!AN41-'2016'!AN41)</f>
        <v>0</v>
      </c>
      <c r="AP59" s="31">
        <f>IF('2017'!AO41=0,0,'2017'!AO41-'2016'!AO41)</f>
        <v>0</v>
      </c>
      <c r="AQ59" s="31"/>
      <c r="AR59" s="31">
        <f>IF('2017'!AQ41=0,0,'2017'!AQ41-'2016'!AQ41)</f>
        <v>0</v>
      </c>
      <c r="AS59" s="31">
        <f>IF('2017'!AR41=0,0,'2017'!AR41-'2016'!AR41)</f>
        <v>0</v>
      </c>
      <c r="AT59" s="31">
        <f>IF('2017'!AS41=0,0,'2017'!AS41-'2016'!AS41)</f>
        <v>0</v>
      </c>
      <c r="AU59" s="31">
        <f>IF('2017'!AT41=0,0,'2017'!AT41-'2016'!AT41)</f>
        <v>0</v>
      </c>
      <c r="AV59" s="31">
        <f>IF('2017'!AU41=0,0,'2017'!AU41-'2016'!AU41)</f>
        <v>0</v>
      </c>
      <c r="AW59" s="31">
        <f>IF('2017'!AV41=0,0,'2017'!AV41-'2016'!AV41)</f>
        <v>0</v>
      </c>
      <c r="AX59" s="31">
        <f>IF('2017'!AW41=0,0,'2017'!AW41-'2016'!AW41)</f>
        <v>0</v>
      </c>
      <c r="AY59" s="31">
        <f>IF('2017'!AX41=0,0,'2017'!AX41-'2016'!AX41)</f>
        <v>0</v>
      </c>
      <c r="AZ59" s="31">
        <f>IF('2017'!AY41=0,0,'2017'!AY41-'2016'!AY41)</f>
        <v>0</v>
      </c>
      <c r="BA59" s="31">
        <f>IF('2017'!AZ41=0,0,'2017'!AZ41-'2016'!AZ41)</f>
        <v>0</v>
      </c>
      <c r="BB59" s="31">
        <f>IF('2017'!BA41=0,0,'2017'!BA41-'2016'!BA41)</f>
        <v>0</v>
      </c>
      <c r="BC59" s="31">
        <f>IF('2017'!BB41=0,0,'2017'!BB41-'2016'!BB41)</f>
        <v>0</v>
      </c>
      <c r="BD59" s="31">
        <f>IF('2017'!BC41=0,0,'2017'!BC41-'2016'!BC41)</f>
        <v>0</v>
      </c>
      <c r="BE59" s="31">
        <f>IF('2017'!BD41=0,0,'2017'!BD41-'2016'!BD41)</f>
        <v>0</v>
      </c>
    </row>
    <row r="60" spans="1:58" x14ac:dyDescent="0.2">
      <c r="B60" s="32" t="s">
        <v>15</v>
      </c>
      <c r="C60" s="33">
        <f>IF('2017'!B42=0,0,'2017'!B42-'2016'!B42)</f>
        <v>644</v>
      </c>
      <c r="D60" s="33">
        <f>IF('2017'!C42=0,0,'2017'!C42-'2016'!C42)</f>
        <v>587</v>
      </c>
      <c r="E60" s="33">
        <f>IF('2017'!D42=0,0,'2017'!D42-'2016'!D42)</f>
        <v>1139</v>
      </c>
      <c r="F60" s="33">
        <f>IF('2017'!E42=0,0,'2017'!E42-'2016'!E42)</f>
        <v>60</v>
      </c>
      <c r="G60" s="33">
        <f>IF('2017'!F42=0,0,'2017'!F42-'2016'!F42)</f>
        <v>466</v>
      </c>
      <c r="H60" s="33">
        <f>IF('2017'!G42=0,0,'2017'!G42-'2016'!G42)</f>
        <v>748</v>
      </c>
      <c r="I60" s="33">
        <f>IF('2017'!H42=0,0,'2017'!H42-'2016'!H42)</f>
        <v>129</v>
      </c>
      <c r="J60" s="33">
        <f>IF('2017'!I42=0,0,'2017'!I42-'2016'!I42)</f>
        <v>0</v>
      </c>
      <c r="K60" s="33">
        <f>IF('2017'!J42=0,0,'2017'!J42-'2016'!J42)</f>
        <v>0</v>
      </c>
      <c r="L60" s="33">
        <f>IF('2017'!K42=0,0,'2017'!K42-'2016'!K42)</f>
        <v>0</v>
      </c>
      <c r="M60" s="33">
        <f>IF('2017'!L42=0,0,'2017'!L42-'2016'!L42)</f>
        <v>0</v>
      </c>
      <c r="N60" s="33">
        <f>IF('2017'!M42=0,0,'2017'!M42-'2016'!M42)</f>
        <v>0</v>
      </c>
      <c r="O60" s="33"/>
      <c r="P60" s="33">
        <f>IF('2017'!O42=0,0,'2017'!O42-'2016'!O42)</f>
        <v>0</v>
      </c>
      <c r="Q60" s="33">
        <f>IF('2017'!P42=0,0,'2017'!P42-'2016'!P42)</f>
        <v>0</v>
      </c>
      <c r="R60" s="33">
        <f>IF('2017'!Q42=0,0,'2017'!Q42-'2016'!Q42)</f>
        <v>0</v>
      </c>
      <c r="S60" s="33">
        <f>IF('2017'!R42=0,0,'2017'!R42-'2016'!R42)</f>
        <v>0</v>
      </c>
      <c r="T60" s="33">
        <f>IF('2017'!S42=0,0,'2017'!S42-'2016'!S42)</f>
        <v>0</v>
      </c>
      <c r="U60" s="33">
        <f>IF('2017'!T42=0,0,'2017'!T42-'2016'!T42)</f>
        <v>0</v>
      </c>
      <c r="V60" s="33">
        <f>IF('2017'!U42=0,0,'2017'!U42-'2016'!U42)</f>
        <v>0</v>
      </c>
      <c r="W60" s="33">
        <f>IF('2017'!V42=0,0,'2017'!V42-'2016'!V42)</f>
        <v>0</v>
      </c>
      <c r="X60" s="33">
        <f>IF('2017'!W42=0,0,'2017'!W42-'2016'!W42)</f>
        <v>0</v>
      </c>
      <c r="Y60" s="33">
        <f>IF('2017'!X42=0,0,'2017'!X42-'2016'!X42)</f>
        <v>0</v>
      </c>
      <c r="Z60" s="33">
        <f>IF('2017'!Y42=0,0,'2017'!Y42-'2016'!Y42)</f>
        <v>0</v>
      </c>
      <c r="AA60" s="33">
        <f>IF('2017'!Z42=0,0,'2017'!Z42-'2016'!Z42)</f>
        <v>0</v>
      </c>
      <c r="AB60" s="33">
        <f>IF('2017'!AA42=0,0,'2017'!AA42-'2016'!AA42)</f>
        <v>0</v>
      </c>
      <c r="AC60" s="33"/>
      <c r="AD60" s="33">
        <f>IF('2017'!AC42=0,0,'2017'!AC42-'2016'!AB42)</f>
        <v>0</v>
      </c>
      <c r="AE60" s="33">
        <f>IF('2017'!AD42=0,0,'2017'!AD42-'2016'!AD42)</f>
        <v>0</v>
      </c>
      <c r="AF60" s="33">
        <f>IF('2017'!AE42=0,0,'2017'!AE42-'2016'!AE42)</f>
        <v>0</v>
      </c>
      <c r="AG60" s="33">
        <f>IF('2017'!AF42=0,0,'2017'!AF42-'2016'!AF42)</f>
        <v>0</v>
      </c>
      <c r="AH60" s="33">
        <f>IF('2017'!AG42=0,0,'2017'!AG42-'2016'!AG42)</f>
        <v>0</v>
      </c>
      <c r="AI60" s="33">
        <f>IF('2017'!AH42=0,0,'2017'!AH42-'2016'!AH42)</f>
        <v>0</v>
      </c>
      <c r="AJ60" s="33">
        <f>IF('2017'!AI42=0,0,'2017'!AI42-'2016'!AI42)</f>
        <v>0</v>
      </c>
      <c r="AK60" s="33">
        <f>IF('2017'!AJ42=0,0,'2017'!AJ42-'2016'!AJ42)</f>
        <v>0</v>
      </c>
      <c r="AL60" s="33">
        <f>IF('2017'!AK42=0,0,'2017'!AK42-'2016'!AK42)</f>
        <v>0</v>
      </c>
      <c r="AM60" s="33">
        <f>IF('2017'!AL42=0,0,'2017'!AL42-'2016'!AL42)</f>
        <v>0</v>
      </c>
      <c r="AN60" s="33">
        <f>IF('2017'!AM42=0,0,'2017'!AM42-'2016'!AM42)</f>
        <v>0</v>
      </c>
      <c r="AO60" s="33">
        <f>IF('2017'!AN42=0,0,'2017'!AN42-'2016'!AN42)</f>
        <v>0</v>
      </c>
      <c r="AP60" s="33">
        <f>IF('2017'!AO42=0,0,'2017'!AO42-'2016'!AO42)</f>
        <v>0</v>
      </c>
      <c r="AQ60" s="33"/>
      <c r="AR60" s="33">
        <f>IF('2017'!AQ42=0,0,'2017'!AQ42-'2016'!AQ42)</f>
        <v>0</v>
      </c>
      <c r="AS60" s="33">
        <f>IF('2017'!AR42=0,0,'2017'!AR42-'2016'!AR42)</f>
        <v>0</v>
      </c>
      <c r="AT60" s="33">
        <f>IF('2017'!AS42=0,0,'2017'!AS42-'2016'!AS42)</f>
        <v>0</v>
      </c>
      <c r="AU60" s="33">
        <f>IF('2017'!AT42=0,0,'2017'!AT42-'2016'!AT42)</f>
        <v>0</v>
      </c>
      <c r="AV60" s="33">
        <f>IF('2017'!AU42=0,0,'2017'!AU42-'2016'!AU42)</f>
        <v>0</v>
      </c>
      <c r="AW60" s="33">
        <f>IF('2017'!AV42=0,0,'2017'!AV42-'2016'!AV42)</f>
        <v>0</v>
      </c>
      <c r="AX60" s="33">
        <f>IF('2017'!AW42=0,0,'2017'!AW42-'2016'!AW42)</f>
        <v>0</v>
      </c>
      <c r="AY60" s="33">
        <f>IF('2017'!AX42=0,0,'2017'!AX42-'2016'!AX42)</f>
        <v>0</v>
      </c>
      <c r="AZ60" s="33">
        <f>IF('2017'!AY42=0,0,'2017'!AY42-'2016'!AY42)</f>
        <v>0</v>
      </c>
      <c r="BA60" s="33">
        <f>IF('2017'!AZ42=0,0,'2017'!AZ42-'2016'!AZ42)</f>
        <v>0</v>
      </c>
      <c r="BB60" s="33">
        <f>IF('2017'!BA42=0,0,'2017'!BA42-'2016'!BA42)</f>
        <v>0</v>
      </c>
      <c r="BC60" s="33">
        <f>IF('2017'!BB42=0,0,'2017'!BB42-'2016'!BB42)</f>
        <v>0</v>
      </c>
      <c r="BD60" s="33">
        <f>IF('2017'!BC42=0,0,'2017'!BC42-'2016'!BC42)</f>
        <v>0</v>
      </c>
      <c r="BE60" s="33">
        <f>IF('2017'!BD42=0,0,'2017'!BD42-'2016'!BD42)</f>
        <v>0</v>
      </c>
    </row>
    <row r="61" spans="1:58" x14ac:dyDescent="0.2">
      <c r="B61" s="30" t="s">
        <v>16</v>
      </c>
      <c r="C61" s="31">
        <f>IF('2017'!B43=0,0,'2017'!B43-'2016'!B43)</f>
        <v>-89</v>
      </c>
      <c r="D61" s="31">
        <f>IF('2017'!C43=0,0,'2017'!C43-'2016'!C43)</f>
        <v>-264</v>
      </c>
      <c r="E61" s="31">
        <f>IF('2017'!D43=0,0,'2017'!D43-'2016'!D43)</f>
        <v>-12</v>
      </c>
      <c r="F61" s="31">
        <f>IF('2017'!E43=0,0,'2017'!E43-'2016'!E43)</f>
        <v>-113</v>
      </c>
      <c r="G61" s="31">
        <f>IF('2017'!F43=0,0,'2017'!F43-'2016'!F43)</f>
        <v>-241</v>
      </c>
      <c r="H61" s="31">
        <f>IF('2017'!G43=0,0,'2017'!G43-'2016'!G43)</f>
        <v>92</v>
      </c>
      <c r="I61" s="31">
        <f>IF('2017'!H43=0,0,'2017'!H43-'2016'!H43)</f>
        <v>47</v>
      </c>
      <c r="J61" s="31">
        <f>IF('2017'!I43=0,0,'2017'!I43-'2016'!I43)</f>
        <v>0</v>
      </c>
      <c r="K61" s="31">
        <f>IF('2017'!J43=0,0,'2017'!J43-'2016'!J43)</f>
        <v>0</v>
      </c>
      <c r="L61" s="31">
        <f>IF('2017'!K43=0,0,'2017'!K43-'2016'!K43)</f>
        <v>0</v>
      </c>
      <c r="M61" s="31">
        <f>IF('2017'!L43=0,0,'2017'!L43-'2016'!L43)</f>
        <v>0</v>
      </c>
      <c r="N61" s="31">
        <f>IF('2017'!M43=0,0,'2017'!M43-'2016'!M43)</f>
        <v>0</v>
      </c>
      <c r="O61" s="31"/>
      <c r="P61" s="31">
        <f>IF('2017'!O43=0,0,'2017'!O43-'2016'!O43)</f>
        <v>0</v>
      </c>
      <c r="Q61" s="31">
        <f>IF('2017'!P43=0,0,'2017'!P43-'2016'!P43)</f>
        <v>0</v>
      </c>
      <c r="R61" s="31">
        <f>IF('2017'!Q43=0,0,'2017'!Q43-'2016'!Q43)</f>
        <v>0</v>
      </c>
      <c r="S61" s="31">
        <f>IF('2017'!R43=0,0,'2017'!R43-'2016'!R43)</f>
        <v>0</v>
      </c>
      <c r="T61" s="31">
        <f>IF('2017'!S43=0,0,'2017'!S43-'2016'!S43)</f>
        <v>0</v>
      </c>
      <c r="U61" s="31">
        <f>IF('2017'!T43=0,0,'2017'!T43-'2016'!T43)</f>
        <v>0</v>
      </c>
      <c r="V61" s="31">
        <f>IF('2017'!U43=0,0,'2017'!U43-'2016'!U43)</f>
        <v>0</v>
      </c>
      <c r="W61" s="31">
        <f>IF('2017'!V43=0,0,'2017'!V43-'2016'!V43)</f>
        <v>0</v>
      </c>
      <c r="X61" s="31">
        <f>IF('2017'!W43=0,0,'2017'!W43-'2016'!W43)</f>
        <v>0</v>
      </c>
      <c r="Y61" s="31">
        <f>IF('2017'!X43=0,0,'2017'!X43-'2016'!X43)</f>
        <v>0</v>
      </c>
      <c r="Z61" s="31">
        <f>IF('2017'!Y43=0,0,'2017'!Y43-'2016'!Y43)</f>
        <v>0</v>
      </c>
      <c r="AA61" s="31">
        <f>IF('2017'!Z43=0,0,'2017'!Z43-'2016'!Z43)</f>
        <v>0</v>
      </c>
      <c r="AB61" s="31">
        <f>IF('2017'!AA43=0,0,'2017'!AA43-'2016'!AA43)</f>
        <v>0</v>
      </c>
      <c r="AC61" s="31"/>
      <c r="AD61" s="31">
        <f>IF('2017'!AC43=0,0,'2017'!AC43-'2016'!AB43)</f>
        <v>0</v>
      </c>
      <c r="AE61" s="31">
        <f>IF('2017'!AD43=0,0,'2017'!AD43-'2016'!AD43)</f>
        <v>0</v>
      </c>
      <c r="AF61" s="31">
        <f>IF('2017'!AE43=0,0,'2017'!AE43-'2016'!AE43)</f>
        <v>0</v>
      </c>
      <c r="AG61" s="31">
        <f>IF('2017'!AF43=0,0,'2017'!AF43-'2016'!AF43)</f>
        <v>0</v>
      </c>
      <c r="AH61" s="31">
        <f>IF('2017'!AG43=0,0,'2017'!AG43-'2016'!AG43)</f>
        <v>0</v>
      </c>
      <c r="AI61" s="31">
        <f>IF('2017'!AH43=0,0,'2017'!AH43-'2016'!AH43)</f>
        <v>0</v>
      </c>
      <c r="AJ61" s="31">
        <f>IF('2017'!AI43=0,0,'2017'!AI43-'2016'!AI43)</f>
        <v>0</v>
      </c>
      <c r="AK61" s="31">
        <f>IF('2017'!AJ43=0,0,'2017'!AJ43-'2016'!AJ43)</f>
        <v>0</v>
      </c>
      <c r="AL61" s="31">
        <f>IF('2017'!AK43=0,0,'2017'!AK43-'2016'!AK43)</f>
        <v>0</v>
      </c>
      <c r="AM61" s="31">
        <f>IF('2017'!AL43=0,0,'2017'!AL43-'2016'!AL43)</f>
        <v>0</v>
      </c>
      <c r="AN61" s="31">
        <f>IF('2017'!AM43=0,0,'2017'!AM43-'2016'!AM43)</f>
        <v>0</v>
      </c>
      <c r="AO61" s="31">
        <f>IF('2017'!AN43=0,0,'2017'!AN43-'2016'!AN43)</f>
        <v>0</v>
      </c>
      <c r="AP61" s="31">
        <f>IF('2017'!AO43=0,0,'2017'!AO43-'2016'!AO43)</f>
        <v>0</v>
      </c>
      <c r="AQ61" s="31"/>
      <c r="AR61" s="31">
        <f>IF('2017'!AQ43=0,0,'2017'!AQ43-'2016'!AQ43)</f>
        <v>0</v>
      </c>
      <c r="AS61" s="31">
        <f>IF('2017'!AR43=0,0,'2017'!AR43-'2016'!AR43)</f>
        <v>0</v>
      </c>
      <c r="AT61" s="31">
        <f>IF('2017'!AS43=0,0,'2017'!AS43-'2016'!AS43)</f>
        <v>0</v>
      </c>
      <c r="AU61" s="31">
        <f>IF('2017'!AT43=0,0,'2017'!AT43-'2016'!AT43)</f>
        <v>0</v>
      </c>
      <c r="AV61" s="31">
        <f>IF('2017'!AU43=0,0,'2017'!AU43-'2016'!AU43)</f>
        <v>0</v>
      </c>
      <c r="AW61" s="31">
        <f>IF('2017'!AV43=0,0,'2017'!AV43-'2016'!AV43)</f>
        <v>0</v>
      </c>
      <c r="AX61" s="31">
        <f>IF('2017'!AW43=0,0,'2017'!AW43-'2016'!AW43)</f>
        <v>0</v>
      </c>
      <c r="AY61" s="31">
        <f>IF('2017'!AX43=0,0,'2017'!AX43-'2016'!AX43)</f>
        <v>0</v>
      </c>
      <c r="AZ61" s="31">
        <f>IF('2017'!AY43=0,0,'2017'!AY43-'2016'!AY43)</f>
        <v>0</v>
      </c>
      <c r="BA61" s="31">
        <f>IF('2017'!AZ43=0,0,'2017'!AZ43-'2016'!AZ43)</f>
        <v>0</v>
      </c>
      <c r="BB61" s="31">
        <f>IF('2017'!BA43=0,0,'2017'!BA43-'2016'!BA43)</f>
        <v>0</v>
      </c>
      <c r="BC61" s="31">
        <f>IF('2017'!BB43=0,0,'2017'!BB43-'2016'!BB43)</f>
        <v>0</v>
      </c>
      <c r="BD61" s="31">
        <f>IF('2017'!BC43=0,0,'2017'!BC43-'2016'!BC43)</f>
        <v>0</v>
      </c>
      <c r="BE61" s="31">
        <f>IF('2017'!BD43=0,0,'2017'!BD43-'2016'!BD43)</f>
        <v>0</v>
      </c>
      <c r="BF61" s="3"/>
    </row>
    <row r="62" spans="1:58" x14ac:dyDescent="0.2">
      <c r="B62" s="32" t="s">
        <v>17</v>
      </c>
      <c r="C62" s="33">
        <f>IF('2017'!B44=0,0,'2017'!B44-'2016'!B44)</f>
        <v>-414</v>
      </c>
      <c r="D62" s="33">
        <f>IF('2017'!C44=0,0,'2017'!C44-'2016'!C44)</f>
        <v>-19</v>
      </c>
      <c r="E62" s="33">
        <f>IF('2017'!D44=0,0,'2017'!D44-'2016'!D44)</f>
        <v>-59</v>
      </c>
      <c r="F62" s="33">
        <f>IF('2017'!E44=0,0,'2017'!E44-'2016'!E44)</f>
        <v>-102</v>
      </c>
      <c r="G62" s="33">
        <f>IF('2017'!F44=0,0,'2017'!F44-'2016'!F44)</f>
        <v>-61</v>
      </c>
      <c r="H62" s="33">
        <f>IF('2017'!G44=0,0,'2017'!G44-'2016'!G44)</f>
        <v>-31</v>
      </c>
      <c r="I62" s="33">
        <f>IF('2017'!H44=0,0,'2017'!H44-'2016'!H44)</f>
        <v>25</v>
      </c>
      <c r="J62" s="33">
        <f>IF('2017'!I44=0,0,'2017'!I44-'2016'!I44)</f>
        <v>0</v>
      </c>
      <c r="K62" s="33">
        <f>IF('2017'!J44=0,0,'2017'!J44-'2016'!J44)</f>
        <v>0</v>
      </c>
      <c r="L62" s="33">
        <f>IF('2017'!K44=0,0,'2017'!K44-'2016'!K44)</f>
        <v>0</v>
      </c>
      <c r="M62" s="33">
        <f>IF('2017'!L44=0,0,'2017'!L44-'2016'!L44)</f>
        <v>0</v>
      </c>
      <c r="N62" s="33">
        <f>IF('2017'!M44=0,0,'2017'!M44-'2016'!M44)</f>
        <v>0</v>
      </c>
      <c r="O62" s="33"/>
      <c r="P62" s="33">
        <f>IF('2017'!O44=0,0,'2017'!O44-'2016'!O44)</f>
        <v>0</v>
      </c>
      <c r="Q62" s="33">
        <f>IF('2017'!P44=0,0,'2017'!P44-'2016'!P44)</f>
        <v>0</v>
      </c>
      <c r="R62" s="33">
        <f>IF('2017'!Q44=0,0,'2017'!Q44-'2016'!Q44)</f>
        <v>0</v>
      </c>
      <c r="S62" s="33">
        <f>IF('2017'!R44=0,0,'2017'!R44-'2016'!R44)</f>
        <v>0</v>
      </c>
      <c r="T62" s="33">
        <f>IF('2017'!S44=0,0,'2017'!S44-'2016'!S44)</f>
        <v>0</v>
      </c>
      <c r="U62" s="33">
        <f>IF('2017'!T44=0,0,'2017'!T44-'2016'!T44)</f>
        <v>0</v>
      </c>
      <c r="V62" s="33">
        <f>IF('2017'!U44=0,0,'2017'!U44-'2016'!U44)</f>
        <v>0</v>
      </c>
      <c r="W62" s="33">
        <f>IF('2017'!V44=0,0,'2017'!V44-'2016'!V44)</f>
        <v>0</v>
      </c>
      <c r="X62" s="33">
        <f>IF('2017'!W44=0,0,'2017'!W44-'2016'!W44)</f>
        <v>0</v>
      </c>
      <c r="Y62" s="33">
        <f>IF('2017'!X44=0,0,'2017'!X44-'2016'!X44)</f>
        <v>0</v>
      </c>
      <c r="Z62" s="33">
        <f>IF('2017'!Y44=0,0,'2017'!Y44-'2016'!Y44)</f>
        <v>0</v>
      </c>
      <c r="AA62" s="33">
        <f>IF('2017'!Z44=0,0,'2017'!Z44-'2016'!Z44)</f>
        <v>0</v>
      </c>
      <c r="AB62" s="33">
        <f>IF('2017'!AA44=0,0,'2017'!AA44-'2016'!AA44)</f>
        <v>0</v>
      </c>
      <c r="AC62" s="33"/>
      <c r="AD62" s="33">
        <f>IF('2017'!AC44=0,0,'2017'!AC44-'2016'!AB44)</f>
        <v>0</v>
      </c>
      <c r="AE62" s="33">
        <f>IF('2017'!AD44=0,0,'2017'!AD44-'2016'!AD44)</f>
        <v>0</v>
      </c>
      <c r="AF62" s="33">
        <f>IF('2017'!AE44=0,0,'2017'!AE44-'2016'!AE44)</f>
        <v>0</v>
      </c>
      <c r="AG62" s="33">
        <f>IF('2017'!AF44=0,0,'2017'!AF44-'2016'!AF44)</f>
        <v>0</v>
      </c>
      <c r="AH62" s="33">
        <f>IF('2017'!AG44=0,0,'2017'!AG44-'2016'!AG44)</f>
        <v>0</v>
      </c>
      <c r="AI62" s="33">
        <f>IF('2017'!AH44=0,0,'2017'!AH44-'2016'!AH44)</f>
        <v>0</v>
      </c>
      <c r="AJ62" s="33">
        <f>IF('2017'!AI44=0,0,'2017'!AI44-'2016'!AI44)</f>
        <v>0</v>
      </c>
      <c r="AK62" s="33">
        <f>IF('2017'!AJ44=0,0,'2017'!AJ44-'2016'!AJ44)</f>
        <v>0</v>
      </c>
      <c r="AL62" s="33">
        <f>IF('2017'!AK44=0,0,'2017'!AK44-'2016'!AK44)</f>
        <v>0</v>
      </c>
      <c r="AM62" s="33">
        <f>IF('2017'!AL44=0,0,'2017'!AL44-'2016'!AL44)</f>
        <v>0</v>
      </c>
      <c r="AN62" s="33">
        <f>IF('2017'!AM44=0,0,'2017'!AM44-'2016'!AM44)</f>
        <v>0</v>
      </c>
      <c r="AO62" s="33">
        <f>IF('2017'!AN44=0,0,'2017'!AN44-'2016'!AN44)</f>
        <v>0</v>
      </c>
      <c r="AP62" s="33">
        <f>IF('2017'!AO44=0,0,'2017'!AO44-'2016'!AO44)</f>
        <v>0</v>
      </c>
      <c r="AQ62" s="33"/>
      <c r="AR62" s="33">
        <f>IF('2017'!AQ44=0,0,'2017'!AQ44-'2016'!AQ44)</f>
        <v>0</v>
      </c>
      <c r="AS62" s="33">
        <f>IF('2017'!AR44=0,0,'2017'!AR44-'2016'!AR44)</f>
        <v>0</v>
      </c>
      <c r="AT62" s="33">
        <f>IF('2017'!AS44=0,0,'2017'!AS44-'2016'!AS44)</f>
        <v>0</v>
      </c>
      <c r="AU62" s="33">
        <f>IF('2017'!AT44=0,0,'2017'!AT44-'2016'!AT44)</f>
        <v>0</v>
      </c>
      <c r="AV62" s="33">
        <f>IF('2017'!AU44=0,0,'2017'!AU44-'2016'!AU44)</f>
        <v>0</v>
      </c>
      <c r="AW62" s="33">
        <f>IF('2017'!AV44=0,0,'2017'!AV44-'2016'!AV44)</f>
        <v>0</v>
      </c>
      <c r="AX62" s="33">
        <f>IF('2017'!AW44=0,0,'2017'!AW44-'2016'!AW44)</f>
        <v>0</v>
      </c>
      <c r="AY62" s="33">
        <f>IF('2017'!AX44=0,0,'2017'!AX44-'2016'!AX44)</f>
        <v>0</v>
      </c>
      <c r="AZ62" s="33">
        <f>IF('2017'!AY44=0,0,'2017'!AY44-'2016'!AY44)</f>
        <v>0</v>
      </c>
      <c r="BA62" s="33">
        <f>IF('2017'!AZ44=0,0,'2017'!AZ44-'2016'!AZ44)</f>
        <v>0</v>
      </c>
      <c r="BB62" s="33">
        <f>IF('2017'!BA44=0,0,'2017'!BA44-'2016'!BA44)</f>
        <v>0</v>
      </c>
      <c r="BC62" s="33">
        <f>IF('2017'!BB44=0,0,'2017'!BB44-'2016'!BB44)</f>
        <v>0</v>
      </c>
      <c r="BD62" s="33">
        <f>IF('2017'!BC44=0,0,'2017'!BC44-'2016'!BC44)</f>
        <v>0</v>
      </c>
      <c r="BE62" s="33">
        <f>IF('2017'!BD44=0,0,'2017'!BD44-'2016'!BD44)</f>
        <v>0</v>
      </c>
    </row>
    <row r="63" spans="1:58" s="3" customFormat="1" ht="12.75" customHeight="1" x14ac:dyDescent="0.2">
      <c r="A63" s="1"/>
      <c r="B63" s="30" t="s">
        <v>18</v>
      </c>
      <c r="C63" s="31">
        <f>IF('2017'!B45=0,0,'2017'!B45-'2016'!B45)</f>
        <v>-42</v>
      </c>
      <c r="D63" s="31">
        <f>IF('2017'!C45=0,0,'2017'!C45-'2016'!C45)</f>
        <v>-18</v>
      </c>
      <c r="E63" s="31">
        <f>IF('2017'!D45=0,0,'2017'!D45-'2016'!D45)</f>
        <v>-15</v>
      </c>
      <c r="F63" s="31">
        <f>IF('2017'!E45=0,0,'2017'!E45-'2016'!E45)</f>
        <v>147</v>
      </c>
      <c r="G63" s="31">
        <f>IF('2017'!F45=0,0,'2017'!F45-'2016'!F45)</f>
        <v>48</v>
      </c>
      <c r="H63" s="31">
        <f>IF('2017'!G45=0,0,'2017'!G45-'2016'!G45)</f>
        <v>481</v>
      </c>
      <c r="I63" s="31">
        <f>IF('2017'!H45=0,0,'2017'!H45-'2016'!H45)</f>
        <v>127</v>
      </c>
      <c r="J63" s="31">
        <f>IF('2017'!I45=0,0,'2017'!I45-'2016'!I45)</f>
        <v>0</v>
      </c>
      <c r="K63" s="31">
        <f>IF('2017'!J45=0,0,'2017'!J45-'2016'!J45)</f>
        <v>0</v>
      </c>
      <c r="L63" s="31">
        <f>IF('2017'!K45=0,0,'2017'!K45-'2016'!K45)</f>
        <v>0</v>
      </c>
      <c r="M63" s="31">
        <f>IF('2017'!L45=0,0,'2017'!L45-'2016'!L45)</f>
        <v>0</v>
      </c>
      <c r="N63" s="31">
        <f>IF('2017'!M45=0,0,'2017'!M45-'2016'!M45)</f>
        <v>0</v>
      </c>
      <c r="O63" s="31"/>
      <c r="P63" s="31">
        <f>IF('2017'!O45=0,0,'2017'!O45-'2016'!O45)</f>
        <v>0</v>
      </c>
      <c r="Q63" s="31">
        <f>IF('2017'!P45=0,0,'2017'!P45-'2016'!P45)</f>
        <v>0</v>
      </c>
      <c r="R63" s="31">
        <f>IF('2017'!Q45=0,0,'2017'!Q45-'2016'!Q45)</f>
        <v>0</v>
      </c>
      <c r="S63" s="31">
        <f>IF('2017'!R45=0,0,'2017'!R45-'2016'!R45)</f>
        <v>0</v>
      </c>
      <c r="T63" s="31">
        <f>IF('2017'!S45=0,0,'2017'!S45-'2016'!S45)</f>
        <v>0</v>
      </c>
      <c r="U63" s="31">
        <f>IF('2017'!T45=0,0,'2017'!T45-'2016'!T45)</f>
        <v>0</v>
      </c>
      <c r="V63" s="31">
        <f>IF('2017'!U45=0,0,'2017'!U45-'2016'!U45)</f>
        <v>0</v>
      </c>
      <c r="W63" s="31">
        <f>IF('2017'!V45=0,0,'2017'!V45-'2016'!V45)</f>
        <v>0</v>
      </c>
      <c r="X63" s="31">
        <f>IF('2017'!W45=0,0,'2017'!W45-'2016'!W45)</f>
        <v>0</v>
      </c>
      <c r="Y63" s="31">
        <f>IF('2017'!X45=0,0,'2017'!X45-'2016'!X45)</f>
        <v>0</v>
      </c>
      <c r="Z63" s="31">
        <f>IF('2017'!Y45=0,0,'2017'!Y45-'2016'!Y45)</f>
        <v>0</v>
      </c>
      <c r="AA63" s="31">
        <f>IF('2017'!Z45=0,0,'2017'!Z45-'2016'!Z45)</f>
        <v>0</v>
      </c>
      <c r="AB63" s="31">
        <f>IF('2017'!AA45=0,0,'2017'!AA45-'2016'!AA45)</f>
        <v>0</v>
      </c>
      <c r="AC63" s="31"/>
      <c r="AD63" s="31">
        <f>IF('2017'!AC45=0,0,'2017'!AC45-'2016'!AB45)</f>
        <v>0</v>
      </c>
      <c r="AE63" s="31">
        <f>IF('2017'!AD45=0,0,'2017'!AD45-'2016'!AD45)</f>
        <v>0</v>
      </c>
      <c r="AF63" s="31">
        <f>IF('2017'!AE45=0,0,'2017'!AE45-'2016'!AE45)</f>
        <v>0</v>
      </c>
      <c r="AG63" s="31">
        <f>IF('2017'!AF45=0,0,'2017'!AF45-'2016'!AF45)</f>
        <v>0</v>
      </c>
      <c r="AH63" s="31">
        <f>IF('2017'!AG45=0,0,'2017'!AG45-'2016'!AG45)</f>
        <v>0</v>
      </c>
      <c r="AI63" s="31">
        <f>IF('2017'!AH45=0,0,'2017'!AH45-'2016'!AH45)</f>
        <v>0</v>
      </c>
      <c r="AJ63" s="31">
        <f>IF('2017'!AI45=0,0,'2017'!AI45-'2016'!AI45)</f>
        <v>0</v>
      </c>
      <c r="AK63" s="31">
        <f>IF('2017'!AJ45=0,0,'2017'!AJ45-'2016'!AJ45)</f>
        <v>0</v>
      </c>
      <c r="AL63" s="31">
        <f>IF('2017'!AK45=0,0,'2017'!AK45-'2016'!AK45)</f>
        <v>0</v>
      </c>
      <c r="AM63" s="31">
        <f>IF('2017'!AL45=0,0,'2017'!AL45-'2016'!AL45)</f>
        <v>0</v>
      </c>
      <c r="AN63" s="31">
        <f>IF('2017'!AM45=0,0,'2017'!AM45-'2016'!AM45)</f>
        <v>0</v>
      </c>
      <c r="AO63" s="31">
        <f>IF('2017'!AN45=0,0,'2017'!AN45-'2016'!AN45)</f>
        <v>0</v>
      </c>
      <c r="AP63" s="31">
        <f>IF('2017'!AO45=0,0,'2017'!AO45-'2016'!AO45)</f>
        <v>0</v>
      </c>
      <c r="AQ63" s="31"/>
      <c r="AR63" s="31">
        <f>IF('2017'!AQ45=0,0,'2017'!AQ45-'2016'!AQ45)</f>
        <v>0</v>
      </c>
      <c r="AS63" s="31">
        <f>IF('2017'!AR45=0,0,'2017'!AR45-'2016'!AR45)</f>
        <v>0</v>
      </c>
      <c r="AT63" s="31">
        <f>IF('2017'!AS45=0,0,'2017'!AS45-'2016'!AS45)</f>
        <v>0</v>
      </c>
      <c r="AU63" s="31">
        <f>IF('2017'!AT45=0,0,'2017'!AT45-'2016'!AT45)</f>
        <v>0</v>
      </c>
      <c r="AV63" s="31">
        <f>IF('2017'!AU45=0,0,'2017'!AU45-'2016'!AU45)</f>
        <v>0</v>
      </c>
      <c r="AW63" s="31">
        <f>IF('2017'!AV45=0,0,'2017'!AV45-'2016'!AV45)</f>
        <v>0</v>
      </c>
      <c r="AX63" s="31">
        <f>IF('2017'!AW45=0,0,'2017'!AW45-'2016'!AW45)</f>
        <v>0</v>
      </c>
      <c r="AY63" s="31">
        <f>IF('2017'!AX45=0,0,'2017'!AX45-'2016'!AX45)</f>
        <v>0</v>
      </c>
      <c r="AZ63" s="31">
        <f>IF('2017'!AY45=0,0,'2017'!AY45-'2016'!AY45)</f>
        <v>0</v>
      </c>
      <c r="BA63" s="31">
        <f>IF('2017'!AZ45=0,0,'2017'!AZ45-'2016'!AZ45)</f>
        <v>0</v>
      </c>
      <c r="BB63" s="31">
        <f>IF('2017'!BA45=0,0,'2017'!BA45-'2016'!BA45)</f>
        <v>0</v>
      </c>
      <c r="BC63" s="31">
        <f>IF('2017'!BB45=0,0,'2017'!BB45-'2016'!BB45)</f>
        <v>0</v>
      </c>
      <c r="BD63" s="31">
        <f>IF('2017'!BC45=0,0,'2017'!BC45-'2016'!BC45)</f>
        <v>0</v>
      </c>
      <c r="BE63" s="31">
        <f>IF('2017'!BD45=0,0,'2017'!BD45-'2016'!BD45)</f>
        <v>0</v>
      </c>
      <c r="BF63" s="141"/>
    </row>
    <row r="64" spans="1:58" x14ac:dyDescent="0.2">
      <c r="B64" s="32" t="s">
        <v>19</v>
      </c>
      <c r="C64" s="33">
        <f>IF('2017'!B46=0,0,'2017'!B46-'2016'!B46)</f>
        <v>-893</v>
      </c>
      <c r="D64" s="33">
        <f>IF('2017'!C46=0,0,'2017'!C46-'2016'!C46)</f>
        <v>-1283</v>
      </c>
      <c r="E64" s="33">
        <f>IF('2017'!D46=0,0,'2017'!D46-'2016'!D46)</f>
        <v>-545</v>
      </c>
      <c r="F64" s="33">
        <f>IF('2017'!E46=0,0,'2017'!E46-'2016'!E46)</f>
        <v>-135</v>
      </c>
      <c r="G64" s="33">
        <f>IF('2017'!F46=0,0,'2017'!F46-'2016'!F46)</f>
        <v>-566</v>
      </c>
      <c r="H64" s="33">
        <f>IF('2017'!G46=0,0,'2017'!G46-'2016'!G46)</f>
        <v>-584</v>
      </c>
      <c r="I64" s="33">
        <f>IF('2017'!H46=0,0,'2017'!H46-'2016'!H46)</f>
        <v>-163</v>
      </c>
      <c r="J64" s="33">
        <f>IF('2017'!I46=0,0,'2017'!I46-'2016'!I46)</f>
        <v>0</v>
      </c>
      <c r="K64" s="33">
        <f>IF('2017'!J46=0,0,'2017'!J46-'2016'!J46)</f>
        <v>0</v>
      </c>
      <c r="L64" s="33">
        <f>IF('2017'!K46=0,0,'2017'!K46-'2016'!K46)</f>
        <v>0</v>
      </c>
      <c r="M64" s="33">
        <f>IF('2017'!L46=0,0,'2017'!L46-'2016'!L46)</f>
        <v>0</v>
      </c>
      <c r="N64" s="33">
        <f>IF('2017'!M46=0,0,'2017'!M46-'2016'!M46)</f>
        <v>0</v>
      </c>
      <c r="O64" s="33"/>
      <c r="P64" s="33">
        <f>IF('2017'!O46=0,0,'2017'!O46-'2016'!O46)</f>
        <v>0</v>
      </c>
      <c r="Q64" s="33">
        <f>IF('2017'!P46=0,0,'2017'!P46-'2016'!P46)</f>
        <v>0</v>
      </c>
      <c r="R64" s="33">
        <f>IF('2017'!Q46=0,0,'2017'!Q46-'2016'!Q46)</f>
        <v>0</v>
      </c>
      <c r="S64" s="33">
        <f>IF('2017'!R46=0,0,'2017'!R46-'2016'!R46)</f>
        <v>0</v>
      </c>
      <c r="T64" s="33">
        <f>IF('2017'!S46=0,0,'2017'!S46-'2016'!S46)</f>
        <v>0</v>
      </c>
      <c r="U64" s="33">
        <f>IF('2017'!T46=0,0,'2017'!T46-'2016'!T46)</f>
        <v>0</v>
      </c>
      <c r="V64" s="33">
        <f>IF('2017'!U46=0,0,'2017'!U46-'2016'!U46)</f>
        <v>0</v>
      </c>
      <c r="W64" s="33">
        <f>IF('2017'!V46=0,0,'2017'!V46-'2016'!V46)</f>
        <v>0</v>
      </c>
      <c r="X64" s="33">
        <f>IF('2017'!W46=0,0,'2017'!W46-'2016'!W46)</f>
        <v>0</v>
      </c>
      <c r="Y64" s="33">
        <f>IF('2017'!X46=0,0,'2017'!X46-'2016'!X46)</f>
        <v>0</v>
      </c>
      <c r="Z64" s="33">
        <f>IF('2017'!Y46=0,0,'2017'!Y46-'2016'!Y46)</f>
        <v>0</v>
      </c>
      <c r="AA64" s="33">
        <f>IF('2017'!Z46=0,0,'2017'!Z46-'2016'!Z46)</f>
        <v>0</v>
      </c>
      <c r="AB64" s="33">
        <f>IF('2017'!AA46=0,0,'2017'!AA46-'2016'!AA46)</f>
        <v>0</v>
      </c>
      <c r="AC64" s="33"/>
      <c r="AD64" s="33">
        <f>IF('2017'!AC46=0,0,'2017'!AC46-'2016'!AB46)</f>
        <v>0</v>
      </c>
      <c r="AE64" s="33">
        <f>IF('2017'!AD46=0,0,'2017'!AD46-'2016'!AD46)</f>
        <v>0</v>
      </c>
      <c r="AF64" s="33">
        <f>IF('2017'!AE46=0,0,'2017'!AE46-'2016'!AE46)</f>
        <v>0</v>
      </c>
      <c r="AG64" s="33">
        <f>IF('2017'!AF46=0,0,'2017'!AF46-'2016'!AF46)</f>
        <v>0</v>
      </c>
      <c r="AH64" s="33">
        <f>IF('2017'!AG46=0,0,'2017'!AG46-'2016'!AG46)</f>
        <v>0</v>
      </c>
      <c r="AI64" s="33">
        <f>IF('2017'!AH46=0,0,'2017'!AH46-'2016'!AH46)</f>
        <v>0</v>
      </c>
      <c r="AJ64" s="33">
        <f>IF('2017'!AI46=0,0,'2017'!AI46-'2016'!AI46)</f>
        <v>0</v>
      </c>
      <c r="AK64" s="33">
        <f>IF('2017'!AJ46=0,0,'2017'!AJ46-'2016'!AJ46)</f>
        <v>0</v>
      </c>
      <c r="AL64" s="33">
        <f>IF('2017'!AK46=0,0,'2017'!AK46-'2016'!AK46)</f>
        <v>0</v>
      </c>
      <c r="AM64" s="33">
        <f>IF('2017'!AL46=0,0,'2017'!AL46-'2016'!AL46)</f>
        <v>0</v>
      </c>
      <c r="AN64" s="33">
        <f>IF('2017'!AM46=0,0,'2017'!AM46-'2016'!AM46)</f>
        <v>0</v>
      </c>
      <c r="AO64" s="33">
        <f>IF('2017'!AN46=0,0,'2017'!AN46-'2016'!AN46)</f>
        <v>0</v>
      </c>
      <c r="AP64" s="33">
        <f>IF('2017'!AO46=0,0,'2017'!AO46-'2016'!AO46)</f>
        <v>0</v>
      </c>
      <c r="AQ64" s="33"/>
      <c r="AR64" s="33">
        <f>IF('2017'!AQ46=0,0,'2017'!AQ46-'2016'!AQ46)</f>
        <v>0</v>
      </c>
      <c r="AS64" s="33">
        <f>IF('2017'!AR46=0,0,'2017'!AR46-'2016'!AR46)</f>
        <v>0</v>
      </c>
      <c r="AT64" s="33">
        <f>IF('2017'!AS46=0,0,'2017'!AS46-'2016'!AS46)</f>
        <v>0</v>
      </c>
      <c r="AU64" s="33">
        <f>IF('2017'!AT46=0,0,'2017'!AT46-'2016'!AT46)</f>
        <v>0</v>
      </c>
      <c r="AV64" s="33">
        <f>IF('2017'!AU46=0,0,'2017'!AU46-'2016'!AU46)</f>
        <v>0</v>
      </c>
      <c r="AW64" s="33">
        <f>IF('2017'!AV46=0,0,'2017'!AV46-'2016'!AV46)</f>
        <v>0</v>
      </c>
      <c r="AX64" s="33">
        <f>IF('2017'!AW46=0,0,'2017'!AW46-'2016'!AW46)</f>
        <v>0</v>
      </c>
      <c r="AY64" s="33">
        <f>IF('2017'!AX46=0,0,'2017'!AX46-'2016'!AX46)</f>
        <v>0</v>
      </c>
      <c r="AZ64" s="33">
        <f>IF('2017'!AY46=0,0,'2017'!AY46-'2016'!AY46)</f>
        <v>0</v>
      </c>
      <c r="BA64" s="33">
        <f>IF('2017'!AZ46=0,0,'2017'!AZ46-'2016'!AZ46)</f>
        <v>0</v>
      </c>
      <c r="BB64" s="33">
        <f>IF('2017'!BA46=0,0,'2017'!BA46-'2016'!BA46)</f>
        <v>0</v>
      </c>
      <c r="BC64" s="33">
        <f>IF('2017'!BB46=0,0,'2017'!BB46-'2016'!BB46)</f>
        <v>0</v>
      </c>
      <c r="BD64" s="33">
        <f>IF('2017'!BC46=0,0,'2017'!BC46-'2016'!BC46)</f>
        <v>0</v>
      </c>
      <c r="BE64" s="33">
        <f>IF('2017'!BD46=0,0,'2017'!BD46-'2016'!BD46)</f>
        <v>0</v>
      </c>
    </row>
    <row r="65" spans="2:58" x14ac:dyDescent="0.2">
      <c r="B65" s="30" t="s">
        <v>20</v>
      </c>
      <c r="C65" s="31">
        <f>IF('2017'!B47=0,0,'2017'!B47-'2016'!B47)</f>
        <v>-214</v>
      </c>
      <c r="D65" s="31">
        <f>IF('2017'!C47=0,0,'2017'!C47-'2016'!C47)</f>
        <v>152</v>
      </c>
      <c r="E65" s="31">
        <f>IF('2017'!D47=0,0,'2017'!D47-'2016'!D47)</f>
        <v>1030</v>
      </c>
      <c r="F65" s="31">
        <f>IF('2017'!E47=0,0,'2017'!E47-'2016'!E47)</f>
        <v>681</v>
      </c>
      <c r="G65" s="31">
        <f>IF('2017'!F47=0,0,'2017'!F47-'2016'!F47)</f>
        <v>1227</v>
      </c>
      <c r="H65" s="31">
        <f>IF('2017'!G47=0,0,'2017'!G47-'2016'!G47)</f>
        <v>1042</v>
      </c>
      <c r="I65" s="31">
        <f>IF('2017'!H47=0,0,'2017'!H47-'2016'!H47)</f>
        <v>1648</v>
      </c>
      <c r="J65" s="31">
        <f>IF('2017'!I47=0,0,'2017'!I47-'2016'!I47)</f>
        <v>0</v>
      </c>
      <c r="K65" s="31">
        <f>IF('2017'!J47=0,0,'2017'!J47-'2016'!J47)</f>
        <v>0</v>
      </c>
      <c r="L65" s="31">
        <f>IF('2017'!K47=0,0,'2017'!K47-'2016'!K47)</f>
        <v>0</v>
      </c>
      <c r="M65" s="31">
        <f>IF('2017'!L47=0,0,'2017'!L47-'2016'!L47)</f>
        <v>0</v>
      </c>
      <c r="N65" s="31">
        <f>IF('2017'!M47=0,0,'2017'!M47-'2016'!M47)</f>
        <v>0</v>
      </c>
      <c r="O65" s="31"/>
      <c r="P65" s="31">
        <f>IF('2017'!O47=0,0,'2017'!O47-'2016'!O47)</f>
        <v>0</v>
      </c>
      <c r="Q65" s="31">
        <f>IF('2017'!P47=0,0,'2017'!P47-'2016'!P47)</f>
        <v>0</v>
      </c>
      <c r="R65" s="31">
        <f>IF('2017'!Q47=0,0,'2017'!Q47-'2016'!Q47)</f>
        <v>0</v>
      </c>
      <c r="S65" s="31">
        <f>IF('2017'!R47=0,0,'2017'!R47-'2016'!R47)</f>
        <v>0</v>
      </c>
      <c r="T65" s="31">
        <f>IF('2017'!S47=0,0,'2017'!S47-'2016'!S47)</f>
        <v>0</v>
      </c>
      <c r="U65" s="31">
        <f>IF('2017'!T47=0,0,'2017'!T47-'2016'!T47)</f>
        <v>0</v>
      </c>
      <c r="V65" s="31">
        <f>IF('2017'!U47=0,0,'2017'!U47-'2016'!U47)</f>
        <v>0</v>
      </c>
      <c r="W65" s="31">
        <f>IF('2017'!V47=0,0,'2017'!V47-'2016'!V47)</f>
        <v>0</v>
      </c>
      <c r="X65" s="31">
        <f>IF('2017'!W47=0,0,'2017'!W47-'2016'!W47)</f>
        <v>0</v>
      </c>
      <c r="Y65" s="31">
        <f>IF('2017'!X47=0,0,'2017'!X47-'2016'!X47)</f>
        <v>0</v>
      </c>
      <c r="Z65" s="31">
        <f>IF('2017'!Y47=0,0,'2017'!Y47-'2016'!Y47)</f>
        <v>0</v>
      </c>
      <c r="AA65" s="31">
        <f>IF('2017'!Z47=0,0,'2017'!Z47-'2016'!Z47)</f>
        <v>0</v>
      </c>
      <c r="AB65" s="31">
        <f>IF('2017'!AA47=0,0,'2017'!AA47-'2016'!AA47)</f>
        <v>0</v>
      </c>
      <c r="AC65" s="31"/>
      <c r="AD65" s="31">
        <f>IF('2017'!AC47=0,0,'2017'!AC47-'2016'!AB47)</f>
        <v>0</v>
      </c>
      <c r="AE65" s="31">
        <f>IF('2017'!AD47=0,0,'2017'!AD47-'2016'!AD47)</f>
        <v>0</v>
      </c>
      <c r="AF65" s="31">
        <f>IF('2017'!AE47=0,0,'2017'!AE47-'2016'!AE47)</f>
        <v>0</v>
      </c>
      <c r="AG65" s="31">
        <f>IF('2017'!AF47=0,0,'2017'!AF47-'2016'!AF47)</f>
        <v>0</v>
      </c>
      <c r="AH65" s="31">
        <f>IF('2017'!AG47=0,0,'2017'!AG47-'2016'!AG47)</f>
        <v>0</v>
      </c>
      <c r="AI65" s="31">
        <f>IF('2017'!AH47=0,0,'2017'!AH47-'2016'!AH47)</f>
        <v>0</v>
      </c>
      <c r="AJ65" s="31">
        <f>IF('2017'!AI47=0,0,'2017'!AI47-'2016'!AI47)</f>
        <v>0</v>
      </c>
      <c r="AK65" s="31">
        <f>IF('2017'!AJ47=0,0,'2017'!AJ47-'2016'!AJ47)</f>
        <v>0</v>
      </c>
      <c r="AL65" s="31">
        <f>IF('2017'!AK47=0,0,'2017'!AK47-'2016'!AK47)</f>
        <v>0</v>
      </c>
      <c r="AM65" s="31">
        <f>IF('2017'!AL47=0,0,'2017'!AL47-'2016'!AL47)</f>
        <v>0</v>
      </c>
      <c r="AN65" s="31">
        <f>IF('2017'!AM47=0,0,'2017'!AM47-'2016'!AM47)</f>
        <v>0</v>
      </c>
      <c r="AO65" s="31">
        <f>IF('2017'!AN47=0,0,'2017'!AN47-'2016'!AN47)</f>
        <v>0</v>
      </c>
      <c r="AP65" s="31">
        <f>IF('2017'!AO47=0,0,'2017'!AO47-'2016'!AO47)</f>
        <v>0</v>
      </c>
      <c r="AQ65" s="31"/>
      <c r="AR65" s="31">
        <f>IF('2017'!AQ47=0,0,'2017'!AQ47-'2016'!AQ47)</f>
        <v>0</v>
      </c>
      <c r="AS65" s="31">
        <f>IF('2017'!AR47=0,0,'2017'!AR47-'2016'!AR47)</f>
        <v>0</v>
      </c>
      <c r="AT65" s="31">
        <f>IF('2017'!AS47=0,0,'2017'!AS47-'2016'!AS47)</f>
        <v>0</v>
      </c>
      <c r="AU65" s="31">
        <f>IF('2017'!AT47=0,0,'2017'!AT47-'2016'!AT47)</f>
        <v>0</v>
      </c>
      <c r="AV65" s="31">
        <f>IF('2017'!AU47=0,0,'2017'!AU47-'2016'!AU47)</f>
        <v>0</v>
      </c>
      <c r="AW65" s="31">
        <f>IF('2017'!AV47=0,0,'2017'!AV47-'2016'!AV47)</f>
        <v>0</v>
      </c>
      <c r="AX65" s="31">
        <f>IF('2017'!AW47=0,0,'2017'!AW47-'2016'!AW47)</f>
        <v>0</v>
      </c>
      <c r="AY65" s="31">
        <f>IF('2017'!AX47=0,0,'2017'!AX47-'2016'!AX47)</f>
        <v>0</v>
      </c>
      <c r="AZ65" s="31">
        <f>IF('2017'!AY47=0,0,'2017'!AY47-'2016'!AY47)</f>
        <v>0</v>
      </c>
      <c r="BA65" s="31">
        <f>IF('2017'!AZ47=0,0,'2017'!AZ47-'2016'!AZ47)</f>
        <v>0</v>
      </c>
      <c r="BB65" s="31">
        <f>IF('2017'!BA47=0,0,'2017'!BA47-'2016'!BA47)</f>
        <v>0</v>
      </c>
      <c r="BC65" s="31">
        <f>IF('2017'!BB47=0,0,'2017'!BB47-'2016'!BB47)</f>
        <v>0</v>
      </c>
      <c r="BD65" s="31">
        <f>IF('2017'!BC47=0,0,'2017'!BC47-'2016'!BC47)</f>
        <v>0</v>
      </c>
      <c r="BE65" s="31">
        <f>IF('2017'!BD47=0,0,'2017'!BD47-'2016'!BD47)</f>
        <v>0</v>
      </c>
    </row>
    <row r="66" spans="2:58" x14ac:dyDescent="0.2">
      <c r="B66" s="32" t="s">
        <v>21</v>
      </c>
      <c r="C66" s="33">
        <f>IF('2017'!B48=0,0,'2017'!B48-'2016'!B48)</f>
        <v>-570</v>
      </c>
      <c r="D66" s="33">
        <f>IF('2017'!C48=0,0,'2017'!C48-'2016'!C48)</f>
        <v>-450</v>
      </c>
      <c r="E66" s="33">
        <f>IF('2017'!D48=0,0,'2017'!D48-'2016'!D48)</f>
        <v>-533</v>
      </c>
      <c r="F66" s="33">
        <f>IF('2017'!E48=0,0,'2017'!E48-'2016'!E48)</f>
        <v>-345</v>
      </c>
      <c r="G66" s="33">
        <f>IF('2017'!F48=0,0,'2017'!F48-'2016'!F48)</f>
        <v>-495</v>
      </c>
      <c r="H66" s="33">
        <f>IF('2017'!G48=0,0,'2017'!G48-'2016'!G48)</f>
        <v>-415</v>
      </c>
      <c r="I66" s="33">
        <f>IF('2017'!H48=0,0,'2017'!H48-'2016'!H48)</f>
        <v>-577</v>
      </c>
      <c r="J66" s="33">
        <f>IF('2017'!I48=0,0,'2017'!I48-'2016'!I48)</f>
        <v>0</v>
      </c>
      <c r="K66" s="33">
        <f>IF('2017'!J48=0,0,'2017'!J48-'2016'!J48)</f>
        <v>0</v>
      </c>
      <c r="L66" s="33">
        <f>IF('2017'!K48=0,0,'2017'!K48-'2016'!K48)</f>
        <v>0</v>
      </c>
      <c r="M66" s="33">
        <f>IF('2017'!L48=0,0,'2017'!L48-'2016'!L48)</f>
        <v>0</v>
      </c>
      <c r="N66" s="33">
        <f>IF('2017'!M48=0,0,'2017'!M48-'2016'!M48)</f>
        <v>0</v>
      </c>
      <c r="O66" s="33"/>
      <c r="P66" s="33">
        <f>IF('2017'!O48=0,0,'2017'!O48-'2016'!O48)</f>
        <v>0</v>
      </c>
      <c r="Q66" s="33">
        <f>IF('2017'!P48=0,0,'2017'!P48-'2016'!P48)</f>
        <v>0</v>
      </c>
      <c r="R66" s="33">
        <f>IF('2017'!Q48=0,0,'2017'!Q48-'2016'!Q48)</f>
        <v>0</v>
      </c>
      <c r="S66" s="33">
        <f>IF('2017'!R48=0,0,'2017'!R48-'2016'!R48)</f>
        <v>0</v>
      </c>
      <c r="T66" s="33">
        <f>IF('2017'!S48=0,0,'2017'!S48-'2016'!S48)</f>
        <v>0</v>
      </c>
      <c r="U66" s="33">
        <f>IF('2017'!T48=0,0,'2017'!T48-'2016'!T48)</f>
        <v>0</v>
      </c>
      <c r="V66" s="33">
        <f>IF('2017'!U48=0,0,'2017'!U48-'2016'!U48)</f>
        <v>0</v>
      </c>
      <c r="W66" s="33">
        <f>IF('2017'!V48=0,0,'2017'!V48-'2016'!V48)</f>
        <v>0</v>
      </c>
      <c r="X66" s="33">
        <f>IF('2017'!W48=0,0,'2017'!W48-'2016'!W48)</f>
        <v>0</v>
      </c>
      <c r="Y66" s="33">
        <f>IF('2017'!X48=0,0,'2017'!X48-'2016'!X48)</f>
        <v>0</v>
      </c>
      <c r="Z66" s="33">
        <f>IF('2017'!Y48=0,0,'2017'!Y48-'2016'!Y48)</f>
        <v>0</v>
      </c>
      <c r="AA66" s="33">
        <f>IF('2017'!Z48=0,0,'2017'!Z48-'2016'!Z48)</f>
        <v>0</v>
      </c>
      <c r="AB66" s="33">
        <f>IF('2017'!AA48=0,0,'2017'!AA48-'2016'!AA48)</f>
        <v>0</v>
      </c>
      <c r="AC66" s="33"/>
      <c r="AD66" s="33">
        <f>IF('2017'!AC48=0,0,'2017'!AC48-'2016'!AB48)</f>
        <v>0</v>
      </c>
      <c r="AE66" s="33">
        <f>IF('2017'!AD48=0,0,'2017'!AD48-'2016'!AD48)</f>
        <v>0</v>
      </c>
      <c r="AF66" s="33">
        <f>IF('2017'!AE48=0,0,'2017'!AE48-'2016'!AE48)</f>
        <v>0</v>
      </c>
      <c r="AG66" s="33">
        <f>IF('2017'!AF48=0,0,'2017'!AF48-'2016'!AF48)</f>
        <v>0</v>
      </c>
      <c r="AH66" s="33">
        <f>IF('2017'!AG48=0,0,'2017'!AG48-'2016'!AG48)</f>
        <v>0</v>
      </c>
      <c r="AI66" s="33">
        <f>IF('2017'!AH48=0,0,'2017'!AH48-'2016'!AH48)</f>
        <v>0</v>
      </c>
      <c r="AJ66" s="33">
        <f>IF('2017'!AI48=0,0,'2017'!AI48-'2016'!AI48)</f>
        <v>0</v>
      </c>
      <c r="AK66" s="33">
        <f>IF('2017'!AJ48=0,0,'2017'!AJ48-'2016'!AJ48)</f>
        <v>0</v>
      </c>
      <c r="AL66" s="33">
        <f>IF('2017'!AK48=0,0,'2017'!AK48-'2016'!AK48)</f>
        <v>0</v>
      </c>
      <c r="AM66" s="33">
        <f>IF('2017'!AL48=0,0,'2017'!AL48-'2016'!AL48)</f>
        <v>0</v>
      </c>
      <c r="AN66" s="33">
        <f>IF('2017'!AM48=0,0,'2017'!AM48-'2016'!AM48)</f>
        <v>0</v>
      </c>
      <c r="AO66" s="33">
        <f>IF('2017'!AN48=0,0,'2017'!AN48-'2016'!AN48)</f>
        <v>0</v>
      </c>
      <c r="AP66" s="33">
        <f>IF('2017'!AO48=0,0,'2017'!AO48-'2016'!AO48)</f>
        <v>0</v>
      </c>
      <c r="AQ66" s="33"/>
      <c r="AR66" s="33">
        <f>IF('2017'!AQ48=0,0,'2017'!AQ48-'2016'!AQ48)</f>
        <v>0</v>
      </c>
      <c r="AS66" s="33">
        <f>IF('2017'!AR48=0,0,'2017'!AR48-'2016'!AR48)</f>
        <v>0</v>
      </c>
      <c r="AT66" s="33">
        <f>IF('2017'!AS48=0,0,'2017'!AS48-'2016'!AS48)</f>
        <v>0</v>
      </c>
      <c r="AU66" s="33">
        <f>IF('2017'!AT48=0,0,'2017'!AT48-'2016'!AT48)</f>
        <v>0</v>
      </c>
      <c r="AV66" s="33">
        <f>IF('2017'!AU48=0,0,'2017'!AU48-'2016'!AU48)</f>
        <v>0</v>
      </c>
      <c r="AW66" s="33">
        <f>IF('2017'!AV48=0,0,'2017'!AV48-'2016'!AV48)</f>
        <v>0</v>
      </c>
      <c r="AX66" s="33">
        <f>IF('2017'!AW48=0,0,'2017'!AW48-'2016'!AW48)</f>
        <v>0</v>
      </c>
      <c r="AY66" s="33">
        <f>IF('2017'!AX48=0,0,'2017'!AX48-'2016'!AX48)</f>
        <v>0</v>
      </c>
      <c r="AZ66" s="33">
        <f>IF('2017'!AY48=0,0,'2017'!AY48-'2016'!AY48)</f>
        <v>0</v>
      </c>
      <c r="BA66" s="33">
        <f>IF('2017'!AZ48=0,0,'2017'!AZ48-'2016'!AZ48)</f>
        <v>0</v>
      </c>
      <c r="BB66" s="33">
        <f>IF('2017'!BA48=0,0,'2017'!BA48-'2016'!BA48)</f>
        <v>0</v>
      </c>
      <c r="BC66" s="33">
        <f>IF('2017'!BB48=0,0,'2017'!BB48-'2016'!BB48)</f>
        <v>0</v>
      </c>
      <c r="BD66" s="33">
        <f>IF('2017'!BC48=0,0,'2017'!BC48-'2016'!BC48)</f>
        <v>0</v>
      </c>
      <c r="BE66" s="33">
        <f>IF('2017'!BD48=0,0,'2017'!BD48-'2016'!BD48)</f>
        <v>0</v>
      </c>
    </row>
    <row r="67" spans="2:58" x14ac:dyDescent="0.2">
      <c r="B67" s="30" t="s">
        <v>22</v>
      </c>
      <c r="C67" s="31">
        <f>IF('2017'!B49=0,0,'2017'!B49-'2016'!B49)</f>
        <v>-647</v>
      </c>
      <c r="D67" s="31">
        <f>IF('2017'!C49=0,0,'2017'!C49-'2016'!C49)</f>
        <v>6</v>
      </c>
      <c r="E67" s="31">
        <f>IF('2017'!D49=0,0,'2017'!D49-'2016'!D49)</f>
        <v>1039</v>
      </c>
      <c r="F67" s="31">
        <f>IF('2017'!E49=0,0,'2017'!E49-'2016'!E49)</f>
        <v>662</v>
      </c>
      <c r="G67" s="31">
        <f>IF('2017'!F49=0,0,'2017'!F49-'2016'!F49)</f>
        <v>920</v>
      </c>
      <c r="H67" s="31">
        <f>IF('2017'!G49=0,0,'2017'!G49-'2016'!G49)</f>
        <v>581</v>
      </c>
      <c r="I67" s="31">
        <f>IF('2017'!H49=0,0,'2017'!H49-'2016'!H49)</f>
        <v>1647</v>
      </c>
      <c r="J67" s="31">
        <f>IF('2017'!I49=0,0,'2017'!I49-'2016'!I49)</f>
        <v>0</v>
      </c>
      <c r="K67" s="31">
        <f>IF('2017'!J49=0,0,'2017'!J49-'2016'!J49)</f>
        <v>0</v>
      </c>
      <c r="L67" s="31">
        <f>IF('2017'!K49=0,0,'2017'!K49-'2016'!K49)</f>
        <v>0</v>
      </c>
      <c r="M67" s="31">
        <f>IF('2017'!L49=0,0,'2017'!L49-'2016'!L49)</f>
        <v>0</v>
      </c>
      <c r="N67" s="31">
        <f>IF('2017'!M49=0,0,'2017'!M49-'2016'!M49)</f>
        <v>0</v>
      </c>
      <c r="O67" s="31"/>
      <c r="P67" s="31">
        <f>IF('2017'!O49=0,0,'2017'!O49-'2016'!O49)</f>
        <v>0</v>
      </c>
      <c r="Q67" s="31">
        <f>IF('2017'!P49=0,0,'2017'!P49-'2016'!P49)</f>
        <v>0</v>
      </c>
      <c r="R67" s="31">
        <f>IF('2017'!Q49=0,0,'2017'!Q49-'2016'!Q49)</f>
        <v>0</v>
      </c>
      <c r="S67" s="31">
        <f>IF('2017'!R49=0,0,'2017'!R49-'2016'!R49)</f>
        <v>0</v>
      </c>
      <c r="T67" s="31">
        <f>IF('2017'!S49=0,0,'2017'!S49-'2016'!S49)</f>
        <v>0</v>
      </c>
      <c r="U67" s="31">
        <f>IF('2017'!T49=0,0,'2017'!T49-'2016'!T49)</f>
        <v>0</v>
      </c>
      <c r="V67" s="31">
        <f>IF('2017'!U49=0,0,'2017'!U49-'2016'!U49)</f>
        <v>0</v>
      </c>
      <c r="W67" s="31">
        <f>IF('2017'!V49=0,0,'2017'!V49-'2016'!V49)</f>
        <v>0</v>
      </c>
      <c r="X67" s="31">
        <f>IF('2017'!W49=0,0,'2017'!W49-'2016'!W49)</f>
        <v>0</v>
      </c>
      <c r="Y67" s="31">
        <f>IF('2017'!X49=0,0,'2017'!X49-'2016'!X49)</f>
        <v>0</v>
      </c>
      <c r="Z67" s="31">
        <f>IF('2017'!Y49=0,0,'2017'!Y49-'2016'!Y49)</f>
        <v>0</v>
      </c>
      <c r="AA67" s="31">
        <f>IF('2017'!Z49=0,0,'2017'!Z49-'2016'!Z49)</f>
        <v>0</v>
      </c>
      <c r="AB67" s="31">
        <f>IF('2017'!AA49=0,0,'2017'!AA49-'2016'!AA49)</f>
        <v>0</v>
      </c>
      <c r="AC67" s="31"/>
      <c r="AD67" s="31">
        <f>IF('2017'!AC49=0,0,'2017'!AC49-'2016'!AB49)</f>
        <v>0</v>
      </c>
      <c r="AE67" s="31">
        <f>IF('2017'!AD49=0,0,'2017'!AD49-'2016'!AD49)</f>
        <v>0</v>
      </c>
      <c r="AF67" s="31">
        <f>IF('2017'!AE49=0,0,'2017'!AE49-'2016'!AE49)</f>
        <v>0</v>
      </c>
      <c r="AG67" s="31">
        <f>IF('2017'!AF49=0,0,'2017'!AF49-'2016'!AF49)</f>
        <v>0</v>
      </c>
      <c r="AH67" s="31">
        <f>IF('2017'!AG49=0,0,'2017'!AG49-'2016'!AG49)</f>
        <v>0</v>
      </c>
      <c r="AI67" s="31">
        <f>IF('2017'!AH49=0,0,'2017'!AH49-'2016'!AH49)</f>
        <v>0</v>
      </c>
      <c r="AJ67" s="31">
        <f>IF('2017'!AI49=0,0,'2017'!AI49-'2016'!AI49)</f>
        <v>0</v>
      </c>
      <c r="AK67" s="31">
        <f>IF('2017'!AJ49=0,0,'2017'!AJ49-'2016'!AJ49)</f>
        <v>0</v>
      </c>
      <c r="AL67" s="31">
        <f>IF('2017'!AK49=0,0,'2017'!AK49-'2016'!AK49)</f>
        <v>0</v>
      </c>
      <c r="AM67" s="31">
        <f>IF('2017'!AL49=0,0,'2017'!AL49-'2016'!AL49)</f>
        <v>0</v>
      </c>
      <c r="AN67" s="31">
        <f>IF('2017'!AM49=0,0,'2017'!AM49-'2016'!AM49)</f>
        <v>0</v>
      </c>
      <c r="AO67" s="31">
        <f>IF('2017'!AN49=0,0,'2017'!AN49-'2016'!AN49)</f>
        <v>0</v>
      </c>
      <c r="AP67" s="31">
        <f>IF('2017'!AO49=0,0,'2017'!AO49-'2016'!AO49)</f>
        <v>0</v>
      </c>
      <c r="AQ67" s="31"/>
      <c r="AR67" s="31">
        <f>IF('2017'!AQ49=0,0,'2017'!AQ49-'2016'!AQ49)</f>
        <v>0</v>
      </c>
      <c r="AS67" s="31">
        <f>IF('2017'!AR49=0,0,'2017'!AR49-'2016'!AR49)</f>
        <v>0</v>
      </c>
      <c r="AT67" s="31">
        <f>IF('2017'!AS49=0,0,'2017'!AS49-'2016'!AS49)</f>
        <v>0</v>
      </c>
      <c r="AU67" s="31">
        <f>IF('2017'!AT49=0,0,'2017'!AT49-'2016'!AT49)</f>
        <v>0</v>
      </c>
      <c r="AV67" s="31">
        <f>IF('2017'!AU49=0,0,'2017'!AU49-'2016'!AU49)</f>
        <v>0</v>
      </c>
      <c r="AW67" s="31">
        <f>IF('2017'!AV49=0,0,'2017'!AV49-'2016'!AV49)</f>
        <v>0</v>
      </c>
      <c r="AX67" s="31">
        <f>IF('2017'!AW49=0,0,'2017'!AW49-'2016'!AW49)</f>
        <v>0</v>
      </c>
      <c r="AY67" s="31">
        <f>IF('2017'!AX49=0,0,'2017'!AX49-'2016'!AX49)</f>
        <v>0</v>
      </c>
      <c r="AZ67" s="31">
        <f>IF('2017'!AY49=0,0,'2017'!AY49-'2016'!AY49)</f>
        <v>0</v>
      </c>
      <c r="BA67" s="31">
        <f>IF('2017'!AZ49=0,0,'2017'!AZ49-'2016'!AZ49)</f>
        <v>0</v>
      </c>
      <c r="BB67" s="31">
        <f>IF('2017'!BA49=0,0,'2017'!BA49-'2016'!BA49)</f>
        <v>0</v>
      </c>
      <c r="BC67" s="31">
        <f>IF('2017'!BB49=0,0,'2017'!BB49-'2016'!BB49)</f>
        <v>0</v>
      </c>
      <c r="BD67" s="31">
        <f>IF('2017'!BC49=0,0,'2017'!BC49-'2016'!BC49)</f>
        <v>0</v>
      </c>
      <c r="BE67" s="31">
        <f>IF('2017'!BD49=0,0,'2017'!BD49-'2016'!BD49)</f>
        <v>0</v>
      </c>
      <c r="BF67" s="3"/>
    </row>
    <row r="68" spans="2:58" ht="13.5" thickBot="1" x14ac:dyDescent="0.25">
      <c r="B68" s="161" t="s">
        <v>23</v>
      </c>
      <c r="C68" s="162">
        <f>IF('2017'!B50=0,0,'2017'!B50-'2016'!B50)</f>
        <v>-2119</v>
      </c>
      <c r="D68" s="162">
        <f>IF('2017'!C50=0,0,'2017'!C50-'2016'!C50)</f>
        <v>-831</v>
      </c>
      <c r="E68" s="162">
        <f>IF('2017'!D50=0,0,'2017'!D50-'2016'!D50)</f>
        <v>-1496</v>
      </c>
      <c r="F68" s="162">
        <f>IF('2017'!E50=0,0,'2017'!E50-'2016'!E50)</f>
        <v>-2122</v>
      </c>
      <c r="G68" s="162">
        <f>IF('2017'!F50=0,0,'2017'!F50-'2016'!F50)</f>
        <v>-264</v>
      </c>
      <c r="H68" s="162">
        <f>IF('2017'!G50=0,0,'2017'!G50-'2016'!G50)</f>
        <v>-564</v>
      </c>
      <c r="I68" s="162">
        <f>IF('2017'!H50=0,0,'2017'!H50-'2016'!H50)</f>
        <v>-644</v>
      </c>
      <c r="J68" s="162">
        <f>IF('2017'!I50=0,0,'2017'!I50-'2016'!I50)</f>
        <v>0</v>
      </c>
      <c r="K68" s="162">
        <f>IF('2017'!J50=0,0,'2017'!J50-'2016'!J50)</f>
        <v>0</v>
      </c>
      <c r="L68" s="162">
        <f>IF('2017'!K50=0,0,'2017'!K50-'2016'!K50)</f>
        <v>0</v>
      </c>
      <c r="M68" s="162">
        <f>IF('2017'!L50=0,0,'2017'!L50-'2016'!L50)</f>
        <v>0</v>
      </c>
      <c r="N68" s="162">
        <f>IF('2017'!M50=0,0,'2017'!M50-'2016'!M50)</f>
        <v>0</v>
      </c>
      <c r="O68" s="162"/>
      <c r="P68" s="162">
        <f>IF('2017'!O50=0,0,'2017'!O50-'2016'!O50)</f>
        <v>0</v>
      </c>
      <c r="Q68" s="162">
        <f>IF('2017'!P50=0,0,'2017'!P50-'2016'!P50)</f>
        <v>0</v>
      </c>
      <c r="R68" s="162">
        <f>IF('2017'!Q50=0,0,'2017'!Q50-'2016'!Q50)</f>
        <v>0</v>
      </c>
      <c r="S68" s="162">
        <f>IF('2017'!R50=0,0,'2017'!R50-'2016'!R50)</f>
        <v>0</v>
      </c>
      <c r="T68" s="162">
        <f>IF('2017'!S50=0,0,'2017'!S50-'2016'!S50)</f>
        <v>0</v>
      </c>
      <c r="U68" s="162">
        <f>IF('2017'!T50=0,0,'2017'!T50-'2016'!T50)</f>
        <v>0</v>
      </c>
      <c r="V68" s="162">
        <f>IF('2017'!U50=0,0,'2017'!U50-'2016'!U50)</f>
        <v>0</v>
      </c>
      <c r="W68" s="162">
        <f>IF('2017'!V50=0,0,'2017'!V50-'2016'!V50)</f>
        <v>0</v>
      </c>
      <c r="X68" s="162">
        <f>IF('2017'!W50=0,0,'2017'!W50-'2016'!W50)</f>
        <v>0</v>
      </c>
      <c r="Y68" s="162">
        <f>IF('2017'!X50=0,0,'2017'!X50-'2016'!X50)</f>
        <v>0</v>
      </c>
      <c r="Z68" s="162">
        <f>IF('2017'!Y50=0,0,'2017'!Y50-'2016'!Y50)</f>
        <v>0</v>
      </c>
      <c r="AA68" s="162">
        <f>IF('2017'!Z50=0,0,'2017'!Z50-'2016'!Z50)</f>
        <v>0</v>
      </c>
      <c r="AB68" s="162">
        <f>IF('2017'!AA50=0,0,'2017'!AA50-'2016'!AA50)</f>
        <v>0</v>
      </c>
      <c r="AC68" s="162"/>
      <c r="AD68" s="162">
        <f>IF('2017'!AC50=0,0,'2017'!AC50-'2016'!AB50)</f>
        <v>0</v>
      </c>
      <c r="AE68" s="162">
        <f>IF('2017'!AD50=0,0,'2017'!AD50-'2016'!AD50)</f>
        <v>0</v>
      </c>
      <c r="AF68" s="162">
        <f>IF('2017'!AE50=0,0,'2017'!AE50-'2016'!AE50)</f>
        <v>0</v>
      </c>
      <c r="AG68" s="162">
        <f>IF('2017'!AF50=0,0,'2017'!AF50-'2016'!AF50)</f>
        <v>0</v>
      </c>
      <c r="AH68" s="162">
        <f>IF('2017'!AG50=0,0,'2017'!AG50-'2016'!AG50)</f>
        <v>0</v>
      </c>
      <c r="AI68" s="162">
        <f>IF('2017'!AH50=0,0,'2017'!AH50-'2016'!AH50)</f>
        <v>0</v>
      </c>
      <c r="AJ68" s="162">
        <f>IF('2017'!AI50=0,0,'2017'!AI50-'2016'!AI50)</f>
        <v>0</v>
      </c>
      <c r="AK68" s="162">
        <f>IF('2017'!AJ50=0,0,'2017'!AJ50-'2016'!AJ50)</f>
        <v>0</v>
      </c>
      <c r="AL68" s="162">
        <f>IF('2017'!AK50=0,0,'2017'!AK50-'2016'!AK50)</f>
        <v>0</v>
      </c>
      <c r="AM68" s="162">
        <f>IF('2017'!AL50=0,0,'2017'!AL50-'2016'!AL50)</f>
        <v>0</v>
      </c>
      <c r="AN68" s="162">
        <f>IF('2017'!AM50=0,0,'2017'!AM50-'2016'!AM50)</f>
        <v>0</v>
      </c>
      <c r="AO68" s="162">
        <f>IF('2017'!AN50=0,0,'2017'!AN50-'2016'!AN50)</f>
        <v>0</v>
      </c>
      <c r="AP68" s="162">
        <f>IF('2017'!AO50=0,0,'2017'!AO50-'2016'!AO50)</f>
        <v>0</v>
      </c>
      <c r="AQ68" s="162"/>
      <c r="AR68" s="162">
        <f>IF('2017'!AQ50=0,0,'2017'!AQ50-'2016'!AQ50)</f>
        <v>0</v>
      </c>
      <c r="AS68" s="162">
        <f>IF('2017'!AR50=0,0,'2017'!AR50-'2016'!AR50)</f>
        <v>0</v>
      </c>
      <c r="AT68" s="162">
        <f>IF('2017'!AS50=0,0,'2017'!AS50-'2016'!AS50)</f>
        <v>0</v>
      </c>
      <c r="AU68" s="162">
        <f>IF('2017'!AT50=0,0,'2017'!AT50-'2016'!AT50)</f>
        <v>0</v>
      </c>
      <c r="AV68" s="162">
        <f>IF('2017'!AU50=0,0,'2017'!AU50-'2016'!AU50)</f>
        <v>0</v>
      </c>
      <c r="AW68" s="162">
        <f>IF('2017'!AV50=0,0,'2017'!AV50-'2016'!AV50)</f>
        <v>0</v>
      </c>
      <c r="AX68" s="162">
        <f>IF('2017'!AW50=0,0,'2017'!AW50-'2016'!AW50)</f>
        <v>0</v>
      </c>
      <c r="AY68" s="162">
        <f>IF('2017'!AX50=0,0,'2017'!AX50-'2016'!AX50)</f>
        <v>0</v>
      </c>
      <c r="AZ68" s="162">
        <f>IF('2017'!AY50=0,0,'2017'!AY50-'2016'!AY50)</f>
        <v>0</v>
      </c>
      <c r="BA68" s="162">
        <f>IF('2017'!AZ50=0,0,'2017'!AZ50-'2016'!AZ50)</f>
        <v>0</v>
      </c>
      <c r="BB68" s="162">
        <f>IF('2017'!BA50=0,0,'2017'!BA50-'2016'!BA50)</f>
        <v>0</v>
      </c>
      <c r="BC68" s="162">
        <f>IF('2017'!BB50=0,0,'2017'!BB50-'2016'!BB50)</f>
        <v>0</v>
      </c>
      <c r="BD68" s="162">
        <f>IF('2017'!BC50=0,0,'2017'!BC50-'2016'!BC50)</f>
        <v>0</v>
      </c>
      <c r="BE68" s="162">
        <f>IF('2017'!BD50=0,0,'2017'!BD50-'2016'!BD50)</f>
        <v>0</v>
      </c>
      <c r="BF68" s="3"/>
    </row>
    <row r="69" spans="2:58" ht="13.5" thickBot="1" x14ac:dyDescent="0.25">
      <c r="B69" s="34" t="s">
        <v>24</v>
      </c>
      <c r="C69" s="35">
        <f>IF('2017'!B51=0,0,'2017'!B51-'2016'!B51)</f>
        <v>-6053</v>
      </c>
      <c r="D69" s="35">
        <f>IF('2017'!C51=0,0,'2017'!C51-'2016'!C51)</f>
        <v>-2206</v>
      </c>
      <c r="E69" s="35">
        <f>IF('2017'!D51=0,0,'2017'!D51-'2016'!D51)</f>
        <v>-33</v>
      </c>
      <c r="F69" s="35">
        <f>IF('2017'!E51=0,0,'2017'!E51-'2016'!E51)</f>
        <v>482</v>
      </c>
      <c r="G69" s="35">
        <f>IF('2017'!F51=0,0,'2017'!F51-'2016'!F51)</f>
        <v>1953</v>
      </c>
      <c r="H69" s="35">
        <f>IF('2017'!G51=0,0,'2017'!G51-'2016'!G51)</f>
        <v>300</v>
      </c>
      <c r="I69" s="35">
        <f>IF('2017'!H51=0,0,'2017'!H51-'2016'!H51)</f>
        <v>3198</v>
      </c>
      <c r="J69" s="35">
        <f>IF('2017'!I51=0,0,'2017'!I51-'2016'!I51)</f>
        <v>0</v>
      </c>
      <c r="K69" s="35">
        <f>IF('2017'!J51=0,0,'2017'!J51-'2016'!J51)</f>
        <v>0</v>
      </c>
      <c r="L69" s="35">
        <f>IF('2017'!K51=0,0,'2017'!K51-'2016'!K51)</f>
        <v>0</v>
      </c>
      <c r="M69" s="35">
        <f>IF('2017'!L51=0,0,'2017'!L51-'2016'!L51)</f>
        <v>0</v>
      </c>
      <c r="N69" s="35">
        <f>IF('2017'!M51=0,0,'2017'!M51-'2016'!M51)</f>
        <v>0</v>
      </c>
      <c r="O69" s="35"/>
      <c r="P69" s="35">
        <f>IF('2017'!O51=0,0,'2017'!O51-'2016'!O51)</f>
        <v>0</v>
      </c>
      <c r="Q69" s="35">
        <f>IF('2017'!P51=0,0,'2017'!P51-'2016'!P51)</f>
        <v>0</v>
      </c>
      <c r="R69" s="35">
        <f>IF('2017'!Q51=0,0,'2017'!Q51-'2016'!Q51)</f>
        <v>0</v>
      </c>
      <c r="S69" s="35">
        <f>IF('2017'!R51=0,0,'2017'!R51-'2016'!R51)</f>
        <v>0</v>
      </c>
      <c r="T69" s="35">
        <f>IF('2017'!S51=0,0,'2017'!S51-'2016'!S51)</f>
        <v>0</v>
      </c>
      <c r="U69" s="35">
        <f>IF('2017'!T51=0,0,'2017'!T51-'2016'!T51)</f>
        <v>0</v>
      </c>
      <c r="V69" s="35">
        <f>IF('2017'!U51=0,0,'2017'!U51-'2016'!U51)</f>
        <v>0</v>
      </c>
      <c r="W69" s="35">
        <f>IF('2017'!V51=0,0,'2017'!V51-'2016'!V51)</f>
        <v>0</v>
      </c>
      <c r="X69" s="35">
        <f>IF('2017'!W51=0,0,'2017'!W51-'2016'!W51)</f>
        <v>0</v>
      </c>
      <c r="Y69" s="35">
        <f>IF('2017'!X51=0,0,'2017'!X51-'2016'!X51)</f>
        <v>0</v>
      </c>
      <c r="Z69" s="35">
        <f>IF('2017'!Y51=0,0,'2017'!Y51-'2016'!Y51)</f>
        <v>0</v>
      </c>
      <c r="AA69" s="35">
        <f>IF('2017'!Z51=0,0,'2017'!Z51-'2016'!Z51)</f>
        <v>0</v>
      </c>
      <c r="AB69" s="35">
        <f>IF('2017'!AA51=0,0,'2017'!AA51-'2016'!AA51)</f>
        <v>0</v>
      </c>
      <c r="AC69" s="35"/>
      <c r="AD69" s="35">
        <f>IF('2017'!AC51=0,0,'2017'!AC51-'2016'!AB51)</f>
        <v>0</v>
      </c>
      <c r="AE69" s="35">
        <f>IF('2017'!AD51=0,0,'2017'!AD51-'2016'!AD51)</f>
        <v>0</v>
      </c>
      <c r="AF69" s="35">
        <f>IF('2017'!AE51=0,0,'2017'!AE51-'2016'!AE51)</f>
        <v>0</v>
      </c>
      <c r="AG69" s="35">
        <f>IF('2017'!AF51=0,0,'2017'!AF51-'2016'!AF51)</f>
        <v>0</v>
      </c>
      <c r="AH69" s="35">
        <f>IF('2017'!AG51=0,0,'2017'!AG51-'2016'!AG51)</f>
        <v>0</v>
      </c>
      <c r="AI69" s="35">
        <f>IF('2017'!AH51=0,0,'2017'!AH51-'2016'!AH51)</f>
        <v>0</v>
      </c>
      <c r="AJ69" s="35">
        <f>IF('2017'!AI51=0,0,'2017'!AI51-'2016'!AI51)</f>
        <v>0</v>
      </c>
      <c r="AK69" s="35">
        <f>IF('2017'!AJ51=0,0,'2017'!AJ51-'2016'!AJ51)</f>
        <v>0</v>
      </c>
      <c r="AL69" s="35">
        <f>IF('2017'!AK51=0,0,'2017'!AK51-'2016'!AK51)</f>
        <v>0</v>
      </c>
      <c r="AM69" s="35">
        <f>IF('2017'!AL51=0,0,'2017'!AL51-'2016'!AL51)</f>
        <v>0</v>
      </c>
      <c r="AN69" s="35">
        <f>IF('2017'!AM51=0,0,'2017'!AM51-'2016'!AM51)</f>
        <v>0</v>
      </c>
      <c r="AO69" s="35">
        <f>IF('2017'!AN51=0,0,'2017'!AN51-'2016'!AN51)</f>
        <v>0</v>
      </c>
      <c r="AP69" s="35">
        <f>IF('2017'!AO51=0,0,'2017'!AO51-'2016'!AO51)</f>
        <v>0</v>
      </c>
      <c r="AQ69" s="35"/>
      <c r="AR69" s="35">
        <f>IF('2017'!AQ51=0,0,'2017'!AQ51-'2016'!AQ51)</f>
        <v>0</v>
      </c>
      <c r="AS69" s="35">
        <f>IF('2017'!AR51=0,0,'2017'!AR51-'2016'!AR51)</f>
        <v>0</v>
      </c>
      <c r="AT69" s="35">
        <f>IF('2017'!AS51=0,0,'2017'!AS51-'2016'!AS51)</f>
        <v>0</v>
      </c>
      <c r="AU69" s="35">
        <f>IF('2017'!AT51=0,0,'2017'!AT51-'2016'!AT51)</f>
        <v>0</v>
      </c>
      <c r="AV69" s="35">
        <f>IF('2017'!AU51=0,0,'2017'!AU51-'2016'!AU51)</f>
        <v>0</v>
      </c>
      <c r="AW69" s="35">
        <f>IF('2017'!AV51=0,0,'2017'!AV51-'2016'!AV51)</f>
        <v>0</v>
      </c>
      <c r="AX69" s="35">
        <f>IF('2017'!AW51=0,0,'2017'!AW51-'2016'!AW51)</f>
        <v>0</v>
      </c>
      <c r="AY69" s="35">
        <f>IF('2017'!AX51=0,0,'2017'!AX51-'2016'!AX51)</f>
        <v>0</v>
      </c>
      <c r="AZ69" s="35">
        <f>IF('2017'!AY51=0,0,'2017'!AY51-'2016'!AY51)</f>
        <v>0</v>
      </c>
      <c r="BA69" s="35">
        <f>IF('2017'!AZ51=0,0,'2017'!AZ51-'2016'!AZ51)</f>
        <v>0</v>
      </c>
      <c r="BB69" s="35">
        <f>IF('2017'!BA51=0,0,'2017'!BA51-'2016'!BA51)</f>
        <v>0</v>
      </c>
      <c r="BC69" s="35">
        <f>IF('2017'!BB51=0,0,'2017'!BB51-'2016'!BB51)</f>
        <v>0</v>
      </c>
      <c r="BD69" s="35">
        <f>IF('2017'!BC51=0,0,'2017'!BC51-'2016'!BC51)</f>
        <v>0</v>
      </c>
      <c r="BE69" s="35">
        <f>IF('2017'!BD51=0,0,'2017'!BD51-'2016'!BD51)</f>
        <v>0</v>
      </c>
      <c r="BF69" s="3"/>
    </row>
    <row r="70" spans="2:58" x14ac:dyDescent="0.2">
      <c r="F70" s="37"/>
      <c r="BF70" s="3"/>
    </row>
    <row r="71" spans="2:58" x14ac:dyDescent="0.2">
      <c r="B71" s="51"/>
      <c r="F71" s="37"/>
    </row>
    <row r="72" spans="2:58" x14ac:dyDescent="0.2">
      <c r="B72" s="51"/>
      <c r="F72" s="37"/>
    </row>
    <row r="73" spans="2:58" x14ac:dyDescent="0.2">
      <c r="B73" s="51"/>
      <c r="F73" s="37"/>
    </row>
    <row r="74" spans="2:58" x14ac:dyDescent="0.2">
      <c r="B74" s="51"/>
      <c r="F74" s="37"/>
    </row>
    <row r="75" spans="2:58" x14ac:dyDescent="0.2">
      <c r="B75" s="51"/>
      <c r="F75" s="37"/>
    </row>
    <row r="76" spans="2:58" x14ac:dyDescent="0.2">
      <c r="B76" s="51"/>
      <c r="F76" s="53"/>
    </row>
    <row r="77" spans="2:58" x14ac:dyDescent="0.2">
      <c r="F77" s="53"/>
    </row>
  </sheetData>
  <mergeCells count="15">
    <mergeCell ref="B31:BE31"/>
    <mergeCell ref="B51:BE51"/>
    <mergeCell ref="BF6:BF7"/>
    <mergeCell ref="BG6:BG7"/>
    <mergeCell ref="BH6:BH7"/>
    <mergeCell ref="BI6:BI7"/>
    <mergeCell ref="BJ6:BJ7"/>
    <mergeCell ref="B12:BE12"/>
    <mergeCell ref="B2:BE2"/>
    <mergeCell ref="BF2:BJ2"/>
    <mergeCell ref="BF3:BF4"/>
    <mergeCell ref="BG3:BG4"/>
    <mergeCell ref="BH3:BH4"/>
    <mergeCell ref="BI3:BI4"/>
    <mergeCell ref="BJ3:BJ4"/>
  </mergeCells>
  <pageMargins left="0.7" right="0.7" top="0.75" bottom="0.75" header="0.3" footer="0.3"/>
  <pageSetup paperSize="3" scale="4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J77"/>
  <sheetViews>
    <sheetView workbookViewId="0">
      <selection activeCell="B4" sqref="B4"/>
    </sheetView>
  </sheetViews>
  <sheetFormatPr defaultColWidth="8.85546875" defaultRowHeight="12.75" outlineLevelCol="1" x14ac:dyDescent="0.2"/>
  <cols>
    <col min="1" max="1" width="2.7109375" style="1" bestFit="1" customWidth="1"/>
    <col min="2" max="2" width="32" style="141" bestFit="1" customWidth="1"/>
    <col min="3" max="9" width="7.5703125" style="141" customWidth="1" outlineLevel="1"/>
    <col min="10" max="10" width="7.5703125" style="3" customWidth="1" outlineLevel="1"/>
    <col min="11" max="14" width="7.5703125" style="141" customWidth="1" outlineLevel="1"/>
    <col min="15" max="15" width="2.42578125" style="141" customWidth="1"/>
    <col min="16" max="28" width="7.5703125" style="141" customWidth="1" outlineLevel="1"/>
    <col min="29" max="29" width="3.140625" style="141" customWidth="1"/>
    <col min="30" max="42" width="7.5703125" style="141" customWidth="1" outlineLevel="1"/>
    <col min="43" max="43" width="3.28515625" style="141" customWidth="1"/>
    <col min="44" max="57" width="7.5703125" style="141" customWidth="1" outlineLevel="1"/>
    <col min="58" max="62" width="11.5703125" style="141" customWidth="1"/>
    <col min="63" max="63" width="8.85546875" style="141"/>
    <col min="64" max="64" width="13.42578125" style="141" bestFit="1" customWidth="1"/>
    <col min="65" max="256" width="8.85546875" style="141"/>
    <col min="257" max="257" width="2.7109375" style="141" bestFit="1" customWidth="1"/>
    <col min="258" max="258" width="32" style="141" bestFit="1" customWidth="1"/>
    <col min="259" max="270" width="7.5703125" style="141" customWidth="1"/>
    <col min="271" max="271" width="2.42578125" style="141" customWidth="1"/>
    <col min="272" max="284" width="7.5703125" style="141" customWidth="1"/>
    <col min="285" max="285" width="3.140625" style="141" customWidth="1"/>
    <col min="286" max="298" width="7.5703125" style="141" customWidth="1"/>
    <col min="299" max="299" width="3.28515625" style="141" customWidth="1"/>
    <col min="300" max="313" width="7.5703125" style="141" customWidth="1"/>
    <col min="314" max="319" width="8.85546875" style="141"/>
    <col min="320" max="320" width="13.42578125" style="141" bestFit="1" customWidth="1"/>
    <col min="321" max="512" width="8.85546875" style="141"/>
    <col min="513" max="513" width="2.7109375" style="141" bestFit="1" customWidth="1"/>
    <col min="514" max="514" width="32" style="141" bestFit="1" customWidth="1"/>
    <col min="515" max="526" width="7.5703125" style="141" customWidth="1"/>
    <col min="527" max="527" width="2.42578125" style="141" customWidth="1"/>
    <col min="528" max="540" width="7.5703125" style="141" customWidth="1"/>
    <col min="541" max="541" width="3.140625" style="141" customWidth="1"/>
    <col min="542" max="554" width="7.5703125" style="141" customWidth="1"/>
    <col min="555" max="555" width="3.28515625" style="141" customWidth="1"/>
    <col min="556" max="569" width="7.5703125" style="141" customWidth="1"/>
    <col min="570" max="575" width="8.85546875" style="141"/>
    <col min="576" max="576" width="13.42578125" style="141" bestFit="1" customWidth="1"/>
    <col min="577" max="768" width="8.85546875" style="141"/>
    <col min="769" max="769" width="2.7109375" style="141" bestFit="1" customWidth="1"/>
    <col min="770" max="770" width="32" style="141" bestFit="1" customWidth="1"/>
    <col min="771" max="782" width="7.5703125" style="141" customWidth="1"/>
    <col min="783" max="783" width="2.42578125" style="141" customWidth="1"/>
    <col min="784" max="796" width="7.5703125" style="141" customWidth="1"/>
    <col min="797" max="797" width="3.140625" style="141" customWidth="1"/>
    <col min="798" max="810" width="7.5703125" style="141" customWidth="1"/>
    <col min="811" max="811" width="3.28515625" style="141" customWidth="1"/>
    <col min="812" max="825" width="7.5703125" style="141" customWidth="1"/>
    <col min="826" max="831" width="8.85546875" style="141"/>
    <col min="832" max="832" width="13.42578125" style="141" bestFit="1" customWidth="1"/>
    <col min="833" max="1024" width="8.85546875" style="141"/>
    <col min="1025" max="1025" width="2.7109375" style="141" bestFit="1" customWidth="1"/>
    <col min="1026" max="1026" width="32" style="141" bestFit="1" customWidth="1"/>
    <col min="1027" max="1038" width="7.5703125" style="141" customWidth="1"/>
    <col min="1039" max="1039" width="2.42578125" style="141" customWidth="1"/>
    <col min="1040" max="1052" width="7.5703125" style="141" customWidth="1"/>
    <col min="1053" max="1053" width="3.140625" style="141" customWidth="1"/>
    <col min="1054" max="1066" width="7.5703125" style="141" customWidth="1"/>
    <col min="1067" max="1067" width="3.28515625" style="141" customWidth="1"/>
    <col min="1068" max="1081" width="7.5703125" style="141" customWidth="1"/>
    <col min="1082" max="1087" width="8.85546875" style="141"/>
    <col min="1088" max="1088" width="13.42578125" style="141" bestFit="1" customWidth="1"/>
    <col min="1089" max="1280" width="8.85546875" style="141"/>
    <col min="1281" max="1281" width="2.7109375" style="141" bestFit="1" customWidth="1"/>
    <col min="1282" max="1282" width="32" style="141" bestFit="1" customWidth="1"/>
    <col min="1283" max="1294" width="7.5703125" style="141" customWidth="1"/>
    <col min="1295" max="1295" width="2.42578125" style="141" customWidth="1"/>
    <col min="1296" max="1308" width="7.5703125" style="141" customWidth="1"/>
    <col min="1309" max="1309" width="3.140625" style="141" customWidth="1"/>
    <col min="1310" max="1322" width="7.5703125" style="141" customWidth="1"/>
    <col min="1323" max="1323" width="3.28515625" style="141" customWidth="1"/>
    <col min="1324" max="1337" width="7.5703125" style="141" customWidth="1"/>
    <col min="1338" max="1343" width="8.85546875" style="141"/>
    <col min="1344" max="1344" width="13.42578125" style="141" bestFit="1" customWidth="1"/>
    <col min="1345" max="1536" width="8.85546875" style="141"/>
    <col min="1537" max="1537" width="2.7109375" style="141" bestFit="1" customWidth="1"/>
    <col min="1538" max="1538" width="32" style="141" bestFit="1" customWidth="1"/>
    <col min="1539" max="1550" width="7.5703125" style="141" customWidth="1"/>
    <col min="1551" max="1551" width="2.42578125" style="141" customWidth="1"/>
    <col min="1552" max="1564" width="7.5703125" style="141" customWidth="1"/>
    <col min="1565" max="1565" width="3.140625" style="141" customWidth="1"/>
    <col min="1566" max="1578" width="7.5703125" style="141" customWidth="1"/>
    <col min="1579" max="1579" width="3.28515625" style="141" customWidth="1"/>
    <col min="1580" max="1593" width="7.5703125" style="141" customWidth="1"/>
    <col min="1594" max="1599" width="8.85546875" style="141"/>
    <col min="1600" max="1600" width="13.42578125" style="141" bestFit="1" customWidth="1"/>
    <col min="1601" max="1792" width="8.85546875" style="141"/>
    <col min="1793" max="1793" width="2.7109375" style="141" bestFit="1" customWidth="1"/>
    <col min="1794" max="1794" width="32" style="141" bestFit="1" customWidth="1"/>
    <col min="1795" max="1806" width="7.5703125" style="141" customWidth="1"/>
    <col min="1807" max="1807" width="2.42578125" style="141" customWidth="1"/>
    <col min="1808" max="1820" width="7.5703125" style="141" customWidth="1"/>
    <col min="1821" max="1821" width="3.140625" style="141" customWidth="1"/>
    <col min="1822" max="1834" width="7.5703125" style="141" customWidth="1"/>
    <col min="1835" max="1835" width="3.28515625" style="141" customWidth="1"/>
    <col min="1836" max="1849" width="7.5703125" style="141" customWidth="1"/>
    <col min="1850" max="1855" width="8.85546875" style="141"/>
    <col min="1856" max="1856" width="13.42578125" style="141" bestFit="1" customWidth="1"/>
    <col min="1857" max="2048" width="8.85546875" style="141"/>
    <col min="2049" max="2049" width="2.7109375" style="141" bestFit="1" customWidth="1"/>
    <col min="2050" max="2050" width="32" style="141" bestFit="1" customWidth="1"/>
    <col min="2051" max="2062" width="7.5703125" style="141" customWidth="1"/>
    <col min="2063" max="2063" width="2.42578125" style="141" customWidth="1"/>
    <col min="2064" max="2076" width="7.5703125" style="141" customWidth="1"/>
    <col min="2077" max="2077" width="3.140625" style="141" customWidth="1"/>
    <col min="2078" max="2090" width="7.5703125" style="141" customWidth="1"/>
    <col min="2091" max="2091" width="3.28515625" style="141" customWidth="1"/>
    <col min="2092" max="2105" width="7.5703125" style="141" customWidth="1"/>
    <col min="2106" max="2111" width="8.85546875" style="141"/>
    <col min="2112" max="2112" width="13.42578125" style="141" bestFit="1" customWidth="1"/>
    <col min="2113" max="2304" width="8.85546875" style="141"/>
    <col min="2305" max="2305" width="2.7109375" style="141" bestFit="1" customWidth="1"/>
    <col min="2306" max="2306" width="32" style="141" bestFit="1" customWidth="1"/>
    <col min="2307" max="2318" width="7.5703125" style="141" customWidth="1"/>
    <col min="2319" max="2319" width="2.42578125" style="141" customWidth="1"/>
    <col min="2320" max="2332" width="7.5703125" style="141" customWidth="1"/>
    <col min="2333" max="2333" width="3.140625" style="141" customWidth="1"/>
    <col min="2334" max="2346" width="7.5703125" style="141" customWidth="1"/>
    <col min="2347" max="2347" width="3.28515625" style="141" customWidth="1"/>
    <col min="2348" max="2361" width="7.5703125" style="141" customWidth="1"/>
    <col min="2362" max="2367" width="8.85546875" style="141"/>
    <col min="2368" max="2368" width="13.42578125" style="141" bestFit="1" customWidth="1"/>
    <col min="2369" max="2560" width="8.85546875" style="141"/>
    <col min="2561" max="2561" width="2.7109375" style="141" bestFit="1" customWidth="1"/>
    <col min="2562" max="2562" width="32" style="141" bestFit="1" customWidth="1"/>
    <col min="2563" max="2574" width="7.5703125" style="141" customWidth="1"/>
    <col min="2575" max="2575" width="2.42578125" style="141" customWidth="1"/>
    <col min="2576" max="2588" width="7.5703125" style="141" customWidth="1"/>
    <col min="2589" max="2589" width="3.140625" style="141" customWidth="1"/>
    <col min="2590" max="2602" width="7.5703125" style="141" customWidth="1"/>
    <col min="2603" max="2603" width="3.28515625" style="141" customWidth="1"/>
    <col min="2604" max="2617" width="7.5703125" style="141" customWidth="1"/>
    <col min="2618" max="2623" width="8.85546875" style="141"/>
    <col min="2624" max="2624" width="13.42578125" style="141" bestFit="1" customWidth="1"/>
    <col min="2625" max="2816" width="8.85546875" style="141"/>
    <col min="2817" max="2817" width="2.7109375" style="141" bestFit="1" customWidth="1"/>
    <col min="2818" max="2818" width="32" style="141" bestFit="1" customWidth="1"/>
    <col min="2819" max="2830" width="7.5703125" style="141" customWidth="1"/>
    <col min="2831" max="2831" width="2.42578125" style="141" customWidth="1"/>
    <col min="2832" max="2844" width="7.5703125" style="141" customWidth="1"/>
    <col min="2845" max="2845" width="3.140625" style="141" customWidth="1"/>
    <col min="2846" max="2858" width="7.5703125" style="141" customWidth="1"/>
    <col min="2859" max="2859" width="3.28515625" style="141" customWidth="1"/>
    <col min="2860" max="2873" width="7.5703125" style="141" customWidth="1"/>
    <col min="2874" max="2879" width="8.85546875" style="141"/>
    <col min="2880" max="2880" width="13.42578125" style="141" bestFit="1" customWidth="1"/>
    <col min="2881" max="3072" width="8.85546875" style="141"/>
    <col min="3073" max="3073" width="2.7109375" style="141" bestFit="1" customWidth="1"/>
    <col min="3074" max="3074" width="32" style="141" bestFit="1" customWidth="1"/>
    <col min="3075" max="3086" width="7.5703125" style="141" customWidth="1"/>
    <col min="3087" max="3087" width="2.42578125" style="141" customWidth="1"/>
    <col min="3088" max="3100" width="7.5703125" style="141" customWidth="1"/>
    <col min="3101" max="3101" width="3.140625" style="141" customWidth="1"/>
    <col min="3102" max="3114" width="7.5703125" style="141" customWidth="1"/>
    <col min="3115" max="3115" width="3.28515625" style="141" customWidth="1"/>
    <col min="3116" max="3129" width="7.5703125" style="141" customWidth="1"/>
    <col min="3130" max="3135" width="8.85546875" style="141"/>
    <col min="3136" max="3136" width="13.42578125" style="141" bestFit="1" customWidth="1"/>
    <col min="3137" max="3328" width="8.85546875" style="141"/>
    <col min="3329" max="3329" width="2.7109375" style="141" bestFit="1" customWidth="1"/>
    <col min="3330" max="3330" width="32" style="141" bestFit="1" customWidth="1"/>
    <col min="3331" max="3342" width="7.5703125" style="141" customWidth="1"/>
    <col min="3343" max="3343" width="2.42578125" style="141" customWidth="1"/>
    <col min="3344" max="3356" width="7.5703125" style="141" customWidth="1"/>
    <col min="3357" max="3357" width="3.140625" style="141" customWidth="1"/>
    <col min="3358" max="3370" width="7.5703125" style="141" customWidth="1"/>
    <col min="3371" max="3371" width="3.28515625" style="141" customWidth="1"/>
    <col min="3372" max="3385" width="7.5703125" style="141" customWidth="1"/>
    <col min="3386" max="3391" width="8.85546875" style="141"/>
    <col min="3392" max="3392" width="13.42578125" style="141" bestFit="1" customWidth="1"/>
    <col min="3393" max="3584" width="8.85546875" style="141"/>
    <col min="3585" max="3585" width="2.7109375" style="141" bestFit="1" customWidth="1"/>
    <col min="3586" max="3586" width="32" style="141" bestFit="1" customWidth="1"/>
    <col min="3587" max="3598" width="7.5703125" style="141" customWidth="1"/>
    <col min="3599" max="3599" width="2.42578125" style="141" customWidth="1"/>
    <col min="3600" max="3612" width="7.5703125" style="141" customWidth="1"/>
    <col min="3613" max="3613" width="3.140625" style="141" customWidth="1"/>
    <col min="3614" max="3626" width="7.5703125" style="141" customWidth="1"/>
    <col min="3627" max="3627" width="3.28515625" style="141" customWidth="1"/>
    <col min="3628" max="3641" width="7.5703125" style="141" customWidth="1"/>
    <col min="3642" max="3647" width="8.85546875" style="141"/>
    <col min="3648" max="3648" width="13.42578125" style="141" bestFit="1" customWidth="1"/>
    <col min="3649" max="3840" width="8.85546875" style="141"/>
    <col min="3841" max="3841" width="2.7109375" style="141" bestFit="1" customWidth="1"/>
    <col min="3842" max="3842" width="32" style="141" bestFit="1" customWidth="1"/>
    <col min="3843" max="3854" width="7.5703125" style="141" customWidth="1"/>
    <col min="3855" max="3855" width="2.42578125" style="141" customWidth="1"/>
    <col min="3856" max="3868" width="7.5703125" style="141" customWidth="1"/>
    <col min="3869" max="3869" width="3.140625" style="141" customWidth="1"/>
    <col min="3870" max="3882" width="7.5703125" style="141" customWidth="1"/>
    <col min="3883" max="3883" width="3.28515625" style="141" customWidth="1"/>
    <col min="3884" max="3897" width="7.5703125" style="141" customWidth="1"/>
    <col min="3898" max="3903" width="8.85546875" style="141"/>
    <col min="3904" max="3904" width="13.42578125" style="141" bestFit="1" customWidth="1"/>
    <col min="3905" max="4096" width="8.85546875" style="141"/>
    <col min="4097" max="4097" width="2.7109375" style="141" bestFit="1" customWidth="1"/>
    <col min="4098" max="4098" width="32" style="141" bestFit="1" customWidth="1"/>
    <col min="4099" max="4110" width="7.5703125" style="141" customWidth="1"/>
    <col min="4111" max="4111" width="2.42578125" style="141" customWidth="1"/>
    <col min="4112" max="4124" width="7.5703125" style="141" customWidth="1"/>
    <col min="4125" max="4125" width="3.140625" style="141" customWidth="1"/>
    <col min="4126" max="4138" width="7.5703125" style="141" customWidth="1"/>
    <col min="4139" max="4139" width="3.28515625" style="141" customWidth="1"/>
    <col min="4140" max="4153" width="7.5703125" style="141" customWidth="1"/>
    <col min="4154" max="4159" width="8.85546875" style="141"/>
    <col min="4160" max="4160" width="13.42578125" style="141" bestFit="1" customWidth="1"/>
    <col min="4161" max="4352" width="8.85546875" style="141"/>
    <col min="4353" max="4353" width="2.7109375" style="141" bestFit="1" customWidth="1"/>
    <col min="4354" max="4354" width="32" style="141" bestFit="1" customWidth="1"/>
    <col min="4355" max="4366" width="7.5703125" style="141" customWidth="1"/>
    <col min="4367" max="4367" width="2.42578125" style="141" customWidth="1"/>
    <col min="4368" max="4380" width="7.5703125" style="141" customWidth="1"/>
    <col min="4381" max="4381" width="3.140625" style="141" customWidth="1"/>
    <col min="4382" max="4394" width="7.5703125" style="141" customWidth="1"/>
    <col min="4395" max="4395" width="3.28515625" style="141" customWidth="1"/>
    <col min="4396" max="4409" width="7.5703125" style="141" customWidth="1"/>
    <col min="4410" max="4415" width="8.85546875" style="141"/>
    <col min="4416" max="4416" width="13.42578125" style="141" bestFit="1" customWidth="1"/>
    <col min="4417" max="4608" width="8.85546875" style="141"/>
    <col min="4609" max="4609" width="2.7109375" style="141" bestFit="1" customWidth="1"/>
    <col min="4610" max="4610" width="32" style="141" bestFit="1" customWidth="1"/>
    <col min="4611" max="4622" width="7.5703125" style="141" customWidth="1"/>
    <col min="4623" max="4623" width="2.42578125" style="141" customWidth="1"/>
    <col min="4624" max="4636" width="7.5703125" style="141" customWidth="1"/>
    <col min="4637" max="4637" width="3.140625" style="141" customWidth="1"/>
    <col min="4638" max="4650" width="7.5703125" style="141" customWidth="1"/>
    <col min="4651" max="4651" width="3.28515625" style="141" customWidth="1"/>
    <col min="4652" max="4665" width="7.5703125" style="141" customWidth="1"/>
    <col min="4666" max="4671" width="8.85546875" style="141"/>
    <col min="4672" max="4672" width="13.42578125" style="141" bestFit="1" customWidth="1"/>
    <col min="4673" max="4864" width="8.85546875" style="141"/>
    <col min="4865" max="4865" width="2.7109375" style="141" bestFit="1" customWidth="1"/>
    <col min="4866" max="4866" width="32" style="141" bestFit="1" customWidth="1"/>
    <col min="4867" max="4878" width="7.5703125" style="141" customWidth="1"/>
    <col min="4879" max="4879" width="2.42578125" style="141" customWidth="1"/>
    <col min="4880" max="4892" width="7.5703125" style="141" customWidth="1"/>
    <col min="4893" max="4893" width="3.140625" style="141" customWidth="1"/>
    <col min="4894" max="4906" width="7.5703125" style="141" customWidth="1"/>
    <col min="4907" max="4907" width="3.28515625" style="141" customWidth="1"/>
    <col min="4908" max="4921" width="7.5703125" style="141" customWidth="1"/>
    <col min="4922" max="4927" width="8.85546875" style="141"/>
    <col min="4928" max="4928" width="13.42578125" style="141" bestFit="1" customWidth="1"/>
    <col min="4929" max="5120" width="8.85546875" style="141"/>
    <col min="5121" max="5121" width="2.7109375" style="141" bestFit="1" customWidth="1"/>
    <col min="5122" max="5122" width="32" style="141" bestFit="1" customWidth="1"/>
    <col min="5123" max="5134" width="7.5703125" style="141" customWidth="1"/>
    <col min="5135" max="5135" width="2.42578125" style="141" customWidth="1"/>
    <col min="5136" max="5148" width="7.5703125" style="141" customWidth="1"/>
    <col min="5149" max="5149" width="3.140625" style="141" customWidth="1"/>
    <col min="5150" max="5162" width="7.5703125" style="141" customWidth="1"/>
    <col min="5163" max="5163" width="3.28515625" style="141" customWidth="1"/>
    <col min="5164" max="5177" width="7.5703125" style="141" customWidth="1"/>
    <col min="5178" max="5183" width="8.85546875" style="141"/>
    <col min="5184" max="5184" width="13.42578125" style="141" bestFit="1" customWidth="1"/>
    <col min="5185" max="5376" width="8.85546875" style="141"/>
    <col min="5377" max="5377" width="2.7109375" style="141" bestFit="1" customWidth="1"/>
    <col min="5378" max="5378" width="32" style="141" bestFit="1" customWidth="1"/>
    <col min="5379" max="5390" width="7.5703125" style="141" customWidth="1"/>
    <col min="5391" max="5391" width="2.42578125" style="141" customWidth="1"/>
    <col min="5392" max="5404" width="7.5703125" style="141" customWidth="1"/>
    <col min="5405" max="5405" width="3.140625" style="141" customWidth="1"/>
    <col min="5406" max="5418" width="7.5703125" style="141" customWidth="1"/>
    <col min="5419" max="5419" width="3.28515625" style="141" customWidth="1"/>
    <col min="5420" max="5433" width="7.5703125" style="141" customWidth="1"/>
    <col min="5434" max="5439" width="8.85546875" style="141"/>
    <col min="5440" max="5440" width="13.42578125" style="141" bestFit="1" customWidth="1"/>
    <col min="5441" max="5632" width="8.85546875" style="141"/>
    <col min="5633" max="5633" width="2.7109375" style="141" bestFit="1" customWidth="1"/>
    <col min="5634" max="5634" width="32" style="141" bestFit="1" customWidth="1"/>
    <col min="5635" max="5646" width="7.5703125" style="141" customWidth="1"/>
    <col min="5647" max="5647" width="2.42578125" style="141" customWidth="1"/>
    <col min="5648" max="5660" width="7.5703125" style="141" customWidth="1"/>
    <col min="5661" max="5661" width="3.140625" style="141" customWidth="1"/>
    <col min="5662" max="5674" width="7.5703125" style="141" customWidth="1"/>
    <col min="5675" max="5675" width="3.28515625" style="141" customWidth="1"/>
    <col min="5676" max="5689" width="7.5703125" style="141" customWidth="1"/>
    <col min="5690" max="5695" width="8.85546875" style="141"/>
    <col min="5696" max="5696" width="13.42578125" style="141" bestFit="1" customWidth="1"/>
    <col min="5697" max="5888" width="8.85546875" style="141"/>
    <col min="5889" max="5889" width="2.7109375" style="141" bestFit="1" customWidth="1"/>
    <col min="5890" max="5890" width="32" style="141" bestFit="1" customWidth="1"/>
    <col min="5891" max="5902" width="7.5703125" style="141" customWidth="1"/>
    <col min="5903" max="5903" width="2.42578125" style="141" customWidth="1"/>
    <col min="5904" max="5916" width="7.5703125" style="141" customWidth="1"/>
    <col min="5917" max="5917" width="3.140625" style="141" customWidth="1"/>
    <col min="5918" max="5930" width="7.5703125" style="141" customWidth="1"/>
    <col min="5931" max="5931" width="3.28515625" style="141" customWidth="1"/>
    <col min="5932" max="5945" width="7.5703125" style="141" customWidth="1"/>
    <col min="5946" max="5951" width="8.85546875" style="141"/>
    <col min="5952" max="5952" width="13.42578125" style="141" bestFit="1" customWidth="1"/>
    <col min="5953" max="6144" width="8.85546875" style="141"/>
    <col min="6145" max="6145" width="2.7109375" style="141" bestFit="1" customWidth="1"/>
    <col min="6146" max="6146" width="32" style="141" bestFit="1" customWidth="1"/>
    <col min="6147" max="6158" width="7.5703125" style="141" customWidth="1"/>
    <col min="6159" max="6159" width="2.42578125" style="141" customWidth="1"/>
    <col min="6160" max="6172" width="7.5703125" style="141" customWidth="1"/>
    <col min="6173" max="6173" width="3.140625" style="141" customWidth="1"/>
    <col min="6174" max="6186" width="7.5703125" style="141" customWidth="1"/>
    <col min="6187" max="6187" width="3.28515625" style="141" customWidth="1"/>
    <col min="6188" max="6201" width="7.5703125" style="141" customWidth="1"/>
    <col min="6202" max="6207" width="8.85546875" style="141"/>
    <col min="6208" max="6208" width="13.42578125" style="141" bestFit="1" customWidth="1"/>
    <col min="6209" max="6400" width="8.85546875" style="141"/>
    <col min="6401" max="6401" width="2.7109375" style="141" bestFit="1" customWidth="1"/>
    <col min="6402" max="6402" width="32" style="141" bestFit="1" customWidth="1"/>
    <col min="6403" max="6414" width="7.5703125" style="141" customWidth="1"/>
    <col min="6415" max="6415" width="2.42578125" style="141" customWidth="1"/>
    <col min="6416" max="6428" width="7.5703125" style="141" customWidth="1"/>
    <col min="6429" max="6429" width="3.140625" style="141" customWidth="1"/>
    <col min="6430" max="6442" width="7.5703125" style="141" customWidth="1"/>
    <col min="6443" max="6443" width="3.28515625" style="141" customWidth="1"/>
    <col min="6444" max="6457" width="7.5703125" style="141" customWidth="1"/>
    <col min="6458" max="6463" width="8.85546875" style="141"/>
    <col min="6464" max="6464" width="13.42578125" style="141" bestFit="1" customWidth="1"/>
    <col min="6465" max="6656" width="8.85546875" style="141"/>
    <col min="6657" max="6657" width="2.7109375" style="141" bestFit="1" customWidth="1"/>
    <col min="6658" max="6658" width="32" style="141" bestFit="1" customWidth="1"/>
    <col min="6659" max="6670" width="7.5703125" style="141" customWidth="1"/>
    <col min="6671" max="6671" width="2.42578125" style="141" customWidth="1"/>
    <col min="6672" max="6684" width="7.5703125" style="141" customWidth="1"/>
    <col min="6685" max="6685" width="3.140625" style="141" customWidth="1"/>
    <col min="6686" max="6698" width="7.5703125" style="141" customWidth="1"/>
    <col min="6699" max="6699" width="3.28515625" style="141" customWidth="1"/>
    <col min="6700" max="6713" width="7.5703125" style="141" customWidth="1"/>
    <col min="6714" max="6719" width="8.85546875" style="141"/>
    <col min="6720" max="6720" width="13.42578125" style="141" bestFit="1" customWidth="1"/>
    <col min="6721" max="6912" width="8.85546875" style="141"/>
    <col min="6913" max="6913" width="2.7109375" style="141" bestFit="1" customWidth="1"/>
    <col min="6914" max="6914" width="32" style="141" bestFit="1" customWidth="1"/>
    <col min="6915" max="6926" width="7.5703125" style="141" customWidth="1"/>
    <col min="6927" max="6927" width="2.42578125" style="141" customWidth="1"/>
    <col min="6928" max="6940" width="7.5703125" style="141" customWidth="1"/>
    <col min="6941" max="6941" width="3.140625" style="141" customWidth="1"/>
    <col min="6942" max="6954" width="7.5703125" style="141" customWidth="1"/>
    <col min="6955" max="6955" width="3.28515625" style="141" customWidth="1"/>
    <col min="6956" max="6969" width="7.5703125" style="141" customWidth="1"/>
    <col min="6970" max="6975" width="8.85546875" style="141"/>
    <col min="6976" max="6976" width="13.42578125" style="141" bestFit="1" customWidth="1"/>
    <col min="6977" max="7168" width="8.85546875" style="141"/>
    <col min="7169" max="7169" width="2.7109375" style="141" bestFit="1" customWidth="1"/>
    <col min="7170" max="7170" width="32" style="141" bestFit="1" customWidth="1"/>
    <col min="7171" max="7182" width="7.5703125" style="141" customWidth="1"/>
    <col min="7183" max="7183" width="2.42578125" style="141" customWidth="1"/>
    <col min="7184" max="7196" width="7.5703125" style="141" customWidth="1"/>
    <col min="7197" max="7197" width="3.140625" style="141" customWidth="1"/>
    <col min="7198" max="7210" width="7.5703125" style="141" customWidth="1"/>
    <col min="7211" max="7211" width="3.28515625" style="141" customWidth="1"/>
    <col min="7212" max="7225" width="7.5703125" style="141" customWidth="1"/>
    <col min="7226" max="7231" width="8.85546875" style="141"/>
    <col min="7232" max="7232" width="13.42578125" style="141" bestFit="1" customWidth="1"/>
    <col min="7233" max="7424" width="8.85546875" style="141"/>
    <col min="7425" max="7425" width="2.7109375" style="141" bestFit="1" customWidth="1"/>
    <col min="7426" max="7426" width="32" style="141" bestFit="1" customWidth="1"/>
    <col min="7427" max="7438" width="7.5703125" style="141" customWidth="1"/>
    <col min="7439" max="7439" width="2.42578125" style="141" customWidth="1"/>
    <col min="7440" max="7452" width="7.5703125" style="141" customWidth="1"/>
    <col min="7453" max="7453" width="3.140625" style="141" customWidth="1"/>
    <col min="7454" max="7466" width="7.5703125" style="141" customWidth="1"/>
    <col min="7467" max="7467" width="3.28515625" style="141" customWidth="1"/>
    <col min="7468" max="7481" width="7.5703125" style="141" customWidth="1"/>
    <col min="7482" max="7487" width="8.85546875" style="141"/>
    <col min="7488" max="7488" width="13.42578125" style="141" bestFit="1" customWidth="1"/>
    <col min="7489" max="7680" width="8.85546875" style="141"/>
    <col min="7681" max="7681" width="2.7109375" style="141" bestFit="1" customWidth="1"/>
    <col min="7682" max="7682" width="32" style="141" bestFit="1" customWidth="1"/>
    <col min="7683" max="7694" width="7.5703125" style="141" customWidth="1"/>
    <col min="7695" max="7695" width="2.42578125" style="141" customWidth="1"/>
    <col min="7696" max="7708" width="7.5703125" style="141" customWidth="1"/>
    <col min="7709" max="7709" width="3.140625" style="141" customWidth="1"/>
    <col min="7710" max="7722" width="7.5703125" style="141" customWidth="1"/>
    <col min="7723" max="7723" width="3.28515625" style="141" customWidth="1"/>
    <col min="7724" max="7737" width="7.5703125" style="141" customWidth="1"/>
    <col min="7738" max="7743" width="8.85546875" style="141"/>
    <col min="7744" max="7744" width="13.42578125" style="141" bestFit="1" customWidth="1"/>
    <col min="7745" max="7936" width="8.85546875" style="141"/>
    <col min="7937" max="7937" width="2.7109375" style="141" bestFit="1" customWidth="1"/>
    <col min="7938" max="7938" width="32" style="141" bestFit="1" customWidth="1"/>
    <col min="7939" max="7950" width="7.5703125" style="141" customWidth="1"/>
    <col min="7951" max="7951" width="2.42578125" style="141" customWidth="1"/>
    <col min="7952" max="7964" width="7.5703125" style="141" customWidth="1"/>
    <col min="7965" max="7965" width="3.140625" style="141" customWidth="1"/>
    <col min="7966" max="7978" width="7.5703125" style="141" customWidth="1"/>
    <col min="7979" max="7979" width="3.28515625" style="141" customWidth="1"/>
    <col min="7980" max="7993" width="7.5703125" style="141" customWidth="1"/>
    <col min="7994" max="7999" width="8.85546875" style="141"/>
    <col min="8000" max="8000" width="13.42578125" style="141" bestFit="1" customWidth="1"/>
    <col min="8001" max="8192" width="8.85546875" style="141"/>
    <col min="8193" max="8193" width="2.7109375" style="141" bestFit="1" customWidth="1"/>
    <col min="8194" max="8194" width="32" style="141" bestFit="1" customWidth="1"/>
    <col min="8195" max="8206" width="7.5703125" style="141" customWidth="1"/>
    <col min="8207" max="8207" width="2.42578125" style="141" customWidth="1"/>
    <col min="8208" max="8220" width="7.5703125" style="141" customWidth="1"/>
    <col min="8221" max="8221" width="3.140625" style="141" customWidth="1"/>
    <col min="8222" max="8234" width="7.5703125" style="141" customWidth="1"/>
    <col min="8235" max="8235" width="3.28515625" style="141" customWidth="1"/>
    <col min="8236" max="8249" width="7.5703125" style="141" customWidth="1"/>
    <col min="8250" max="8255" width="8.85546875" style="141"/>
    <col min="8256" max="8256" width="13.42578125" style="141" bestFit="1" customWidth="1"/>
    <col min="8257" max="8448" width="8.85546875" style="141"/>
    <col min="8449" max="8449" width="2.7109375" style="141" bestFit="1" customWidth="1"/>
    <col min="8450" max="8450" width="32" style="141" bestFit="1" customWidth="1"/>
    <col min="8451" max="8462" width="7.5703125" style="141" customWidth="1"/>
    <col min="8463" max="8463" width="2.42578125" style="141" customWidth="1"/>
    <col min="8464" max="8476" width="7.5703125" style="141" customWidth="1"/>
    <col min="8477" max="8477" width="3.140625" style="141" customWidth="1"/>
    <col min="8478" max="8490" width="7.5703125" style="141" customWidth="1"/>
    <col min="8491" max="8491" width="3.28515625" style="141" customWidth="1"/>
    <col min="8492" max="8505" width="7.5703125" style="141" customWidth="1"/>
    <col min="8506" max="8511" width="8.85546875" style="141"/>
    <col min="8512" max="8512" width="13.42578125" style="141" bestFit="1" customWidth="1"/>
    <col min="8513" max="8704" width="8.85546875" style="141"/>
    <col min="8705" max="8705" width="2.7109375" style="141" bestFit="1" customWidth="1"/>
    <col min="8706" max="8706" width="32" style="141" bestFit="1" customWidth="1"/>
    <col min="8707" max="8718" width="7.5703125" style="141" customWidth="1"/>
    <col min="8719" max="8719" width="2.42578125" style="141" customWidth="1"/>
    <col min="8720" max="8732" width="7.5703125" style="141" customWidth="1"/>
    <col min="8733" max="8733" width="3.140625" style="141" customWidth="1"/>
    <col min="8734" max="8746" width="7.5703125" style="141" customWidth="1"/>
    <col min="8747" max="8747" width="3.28515625" style="141" customWidth="1"/>
    <col min="8748" max="8761" width="7.5703125" style="141" customWidth="1"/>
    <col min="8762" max="8767" width="8.85546875" style="141"/>
    <col min="8768" max="8768" width="13.42578125" style="141" bestFit="1" customWidth="1"/>
    <col min="8769" max="8960" width="8.85546875" style="141"/>
    <col min="8961" max="8961" width="2.7109375" style="141" bestFit="1" customWidth="1"/>
    <col min="8962" max="8962" width="32" style="141" bestFit="1" customWidth="1"/>
    <col min="8963" max="8974" width="7.5703125" style="141" customWidth="1"/>
    <col min="8975" max="8975" width="2.42578125" style="141" customWidth="1"/>
    <col min="8976" max="8988" width="7.5703125" style="141" customWidth="1"/>
    <col min="8989" max="8989" width="3.140625" style="141" customWidth="1"/>
    <col min="8990" max="9002" width="7.5703125" style="141" customWidth="1"/>
    <col min="9003" max="9003" width="3.28515625" style="141" customWidth="1"/>
    <col min="9004" max="9017" width="7.5703125" style="141" customWidth="1"/>
    <col min="9018" max="9023" width="8.85546875" style="141"/>
    <col min="9024" max="9024" width="13.42578125" style="141" bestFit="1" customWidth="1"/>
    <col min="9025" max="9216" width="8.85546875" style="141"/>
    <col min="9217" max="9217" width="2.7109375" style="141" bestFit="1" customWidth="1"/>
    <col min="9218" max="9218" width="32" style="141" bestFit="1" customWidth="1"/>
    <col min="9219" max="9230" width="7.5703125" style="141" customWidth="1"/>
    <col min="9231" max="9231" width="2.42578125" style="141" customWidth="1"/>
    <col min="9232" max="9244" width="7.5703125" style="141" customWidth="1"/>
    <col min="9245" max="9245" width="3.140625" style="141" customWidth="1"/>
    <col min="9246" max="9258" width="7.5703125" style="141" customWidth="1"/>
    <col min="9259" max="9259" width="3.28515625" style="141" customWidth="1"/>
    <col min="9260" max="9273" width="7.5703125" style="141" customWidth="1"/>
    <col min="9274" max="9279" width="8.85546875" style="141"/>
    <col min="9280" max="9280" width="13.42578125" style="141" bestFit="1" customWidth="1"/>
    <col min="9281" max="9472" width="8.85546875" style="141"/>
    <col min="9473" max="9473" width="2.7109375" style="141" bestFit="1" customWidth="1"/>
    <col min="9474" max="9474" width="32" style="141" bestFit="1" customWidth="1"/>
    <col min="9475" max="9486" width="7.5703125" style="141" customWidth="1"/>
    <col min="9487" max="9487" width="2.42578125" style="141" customWidth="1"/>
    <col min="9488" max="9500" width="7.5703125" style="141" customWidth="1"/>
    <col min="9501" max="9501" width="3.140625" style="141" customWidth="1"/>
    <col min="9502" max="9514" width="7.5703125" style="141" customWidth="1"/>
    <col min="9515" max="9515" width="3.28515625" style="141" customWidth="1"/>
    <col min="9516" max="9529" width="7.5703125" style="141" customWidth="1"/>
    <col min="9530" max="9535" width="8.85546875" style="141"/>
    <col min="9536" max="9536" width="13.42578125" style="141" bestFit="1" customWidth="1"/>
    <col min="9537" max="9728" width="8.85546875" style="141"/>
    <col min="9729" max="9729" width="2.7109375" style="141" bestFit="1" customWidth="1"/>
    <col min="9730" max="9730" width="32" style="141" bestFit="1" customWidth="1"/>
    <col min="9731" max="9742" width="7.5703125" style="141" customWidth="1"/>
    <col min="9743" max="9743" width="2.42578125" style="141" customWidth="1"/>
    <col min="9744" max="9756" width="7.5703125" style="141" customWidth="1"/>
    <col min="9757" max="9757" width="3.140625" style="141" customWidth="1"/>
    <col min="9758" max="9770" width="7.5703125" style="141" customWidth="1"/>
    <col min="9771" max="9771" width="3.28515625" style="141" customWidth="1"/>
    <col min="9772" max="9785" width="7.5703125" style="141" customWidth="1"/>
    <col min="9786" max="9791" width="8.85546875" style="141"/>
    <col min="9792" max="9792" width="13.42578125" style="141" bestFit="1" customWidth="1"/>
    <col min="9793" max="9984" width="8.85546875" style="141"/>
    <col min="9985" max="9985" width="2.7109375" style="141" bestFit="1" customWidth="1"/>
    <col min="9986" max="9986" width="32" style="141" bestFit="1" customWidth="1"/>
    <col min="9987" max="9998" width="7.5703125" style="141" customWidth="1"/>
    <col min="9999" max="9999" width="2.42578125" style="141" customWidth="1"/>
    <col min="10000" max="10012" width="7.5703125" style="141" customWidth="1"/>
    <col min="10013" max="10013" width="3.140625" style="141" customWidth="1"/>
    <col min="10014" max="10026" width="7.5703125" style="141" customWidth="1"/>
    <col min="10027" max="10027" width="3.28515625" style="141" customWidth="1"/>
    <col min="10028" max="10041" width="7.5703125" style="141" customWidth="1"/>
    <col min="10042" max="10047" width="8.85546875" style="141"/>
    <col min="10048" max="10048" width="13.42578125" style="141" bestFit="1" customWidth="1"/>
    <col min="10049" max="10240" width="8.85546875" style="141"/>
    <col min="10241" max="10241" width="2.7109375" style="141" bestFit="1" customWidth="1"/>
    <col min="10242" max="10242" width="32" style="141" bestFit="1" customWidth="1"/>
    <col min="10243" max="10254" width="7.5703125" style="141" customWidth="1"/>
    <col min="10255" max="10255" width="2.42578125" style="141" customWidth="1"/>
    <col min="10256" max="10268" width="7.5703125" style="141" customWidth="1"/>
    <col min="10269" max="10269" width="3.140625" style="141" customWidth="1"/>
    <col min="10270" max="10282" width="7.5703125" style="141" customWidth="1"/>
    <col min="10283" max="10283" width="3.28515625" style="141" customWidth="1"/>
    <col min="10284" max="10297" width="7.5703125" style="141" customWidth="1"/>
    <col min="10298" max="10303" width="8.85546875" style="141"/>
    <col min="10304" max="10304" width="13.42578125" style="141" bestFit="1" customWidth="1"/>
    <col min="10305" max="10496" width="8.85546875" style="141"/>
    <col min="10497" max="10497" width="2.7109375" style="141" bestFit="1" customWidth="1"/>
    <col min="10498" max="10498" width="32" style="141" bestFit="1" customWidth="1"/>
    <col min="10499" max="10510" width="7.5703125" style="141" customWidth="1"/>
    <col min="10511" max="10511" width="2.42578125" style="141" customWidth="1"/>
    <col min="10512" max="10524" width="7.5703125" style="141" customWidth="1"/>
    <col min="10525" max="10525" width="3.140625" style="141" customWidth="1"/>
    <col min="10526" max="10538" width="7.5703125" style="141" customWidth="1"/>
    <col min="10539" max="10539" width="3.28515625" style="141" customWidth="1"/>
    <col min="10540" max="10553" width="7.5703125" style="141" customWidth="1"/>
    <col min="10554" max="10559" width="8.85546875" style="141"/>
    <col min="10560" max="10560" width="13.42578125" style="141" bestFit="1" customWidth="1"/>
    <col min="10561" max="10752" width="8.85546875" style="141"/>
    <col min="10753" max="10753" width="2.7109375" style="141" bestFit="1" customWidth="1"/>
    <col min="10754" max="10754" width="32" style="141" bestFit="1" customWidth="1"/>
    <col min="10755" max="10766" width="7.5703125" style="141" customWidth="1"/>
    <col min="10767" max="10767" width="2.42578125" style="141" customWidth="1"/>
    <col min="10768" max="10780" width="7.5703125" style="141" customWidth="1"/>
    <col min="10781" max="10781" width="3.140625" style="141" customWidth="1"/>
    <col min="10782" max="10794" width="7.5703125" style="141" customWidth="1"/>
    <col min="10795" max="10795" width="3.28515625" style="141" customWidth="1"/>
    <col min="10796" max="10809" width="7.5703125" style="141" customWidth="1"/>
    <col min="10810" max="10815" width="8.85546875" style="141"/>
    <col min="10816" max="10816" width="13.42578125" style="141" bestFit="1" customWidth="1"/>
    <col min="10817" max="11008" width="8.85546875" style="141"/>
    <col min="11009" max="11009" width="2.7109375" style="141" bestFit="1" customWidth="1"/>
    <col min="11010" max="11010" width="32" style="141" bestFit="1" customWidth="1"/>
    <col min="11011" max="11022" width="7.5703125" style="141" customWidth="1"/>
    <col min="11023" max="11023" width="2.42578125" style="141" customWidth="1"/>
    <col min="11024" max="11036" width="7.5703125" style="141" customWidth="1"/>
    <col min="11037" max="11037" width="3.140625" style="141" customWidth="1"/>
    <col min="11038" max="11050" width="7.5703125" style="141" customWidth="1"/>
    <col min="11051" max="11051" width="3.28515625" style="141" customWidth="1"/>
    <col min="11052" max="11065" width="7.5703125" style="141" customWidth="1"/>
    <col min="11066" max="11071" width="8.85546875" style="141"/>
    <col min="11072" max="11072" width="13.42578125" style="141" bestFit="1" customWidth="1"/>
    <col min="11073" max="11264" width="8.85546875" style="141"/>
    <col min="11265" max="11265" width="2.7109375" style="141" bestFit="1" customWidth="1"/>
    <col min="11266" max="11266" width="32" style="141" bestFit="1" customWidth="1"/>
    <col min="11267" max="11278" width="7.5703125" style="141" customWidth="1"/>
    <col min="11279" max="11279" width="2.42578125" style="141" customWidth="1"/>
    <col min="11280" max="11292" width="7.5703125" style="141" customWidth="1"/>
    <col min="11293" max="11293" width="3.140625" style="141" customWidth="1"/>
    <col min="11294" max="11306" width="7.5703125" style="141" customWidth="1"/>
    <col min="11307" max="11307" width="3.28515625" style="141" customWidth="1"/>
    <col min="11308" max="11321" width="7.5703125" style="141" customWidth="1"/>
    <col min="11322" max="11327" width="8.85546875" style="141"/>
    <col min="11328" max="11328" width="13.42578125" style="141" bestFit="1" customWidth="1"/>
    <col min="11329" max="11520" width="8.85546875" style="141"/>
    <col min="11521" max="11521" width="2.7109375" style="141" bestFit="1" customWidth="1"/>
    <col min="11522" max="11522" width="32" style="141" bestFit="1" customWidth="1"/>
    <col min="11523" max="11534" width="7.5703125" style="141" customWidth="1"/>
    <col min="11535" max="11535" width="2.42578125" style="141" customWidth="1"/>
    <col min="11536" max="11548" width="7.5703125" style="141" customWidth="1"/>
    <col min="11549" max="11549" width="3.140625" style="141" customWidth="1"/>
    <col min="11550" max="11562" width="7.5703125" style="141" customWidth="1"/>
    <col min="11563" max="11563" width="3.28515625" style="141" customWidth="1"/>
    <col min="11564" max="11577" width="7.5703125" style="141" customWidth="1"/>
    <col min="11578" max="11583" width="8.85546875" style="141"/>
    <col min="11584" max="11584" width="13.42578125" style="141" bestFit="1" customWidth="1"/>
    <col min="11585" max="11776" width="8.85546875" style="141"/>
    <col min="11777" max="11777" width="2.7109375" style="141" bestFit="1" customWidth="1"/>
    <col min="11778" max="11778" width="32" style="141" bestFit="1" customWidth="1"/>
    <col min="11779" max="11790" width="7.5703125" style="141" customWidth="1"/>
    <col min="11791" max="11791" width="2.42578125" style="141" customWidth="1"/>
    <col min="11792" max="11804" width="7.5703125" style="141" customWidth="1"/>
    <col min="11805" max="11805" width="3.140625" style="141" customWidth="1"/>
    <col min="11806" max="11818" width="7.5703125" style="141" customWidth="1"/>
    <col min="11819" max="11819" width="3.28515625" style="141" customWidth="1"/>
    <col min="11820" max="11833" width="7.5703125" style="141" customWidth="1"/>
    <col min="11834" max="11839" width="8.85546875" style="141"/>
    <col min="11840" max="11840" width="13.42578125" style="141" bestFit="1" customWidth="1"/>
    <col min="11841" max="12032" width="8.85546875" style="141"/>
    <col min="12033" max="12033" width="2.7109375" style="141" bestFit="1" customWidth="1"/>
    <col min="12034" max="12034" width="32" style="141" bestFit="1" customWidth="1"/>
    <col min="12035" max="12046" width="7.5703125" style="141" customWidth="1"/>
    <col min="12047" max="12047" width="2.42578125" style="141" customWidth="1"/>
    <col min="12048" max="12060" width="7.5703125" style="141" customWidth="1"/>
    <col min="12061" max="12061" width="3.140625" style="141" customWidth="1"/>
    <col min="12062" max="12074" width="7.5703125" style="141" customWidth="1"/>
    <col min="12075" max="12075" width="3.28515625" style="141" customWidth="1"/>
    <col min="12076" max="12089" width="7.5703125" style="141" customWidth="1"/>
    <col min="12090" max="12095" width="8.85546875" style="141"/>
    <col min="12096" max="12096" width="13.42578125" style="141" bestFit="1" customWidth="1"/>
    <col min="12097" max="12288" width="8.85546875" style="141"/>
    <col min="12289" max="12289" width="2.7109375" style="141" bestFit="1" customWidth="1"/>
    <col min="12290" max="12290" width="32" style="141" bestFit="1" customWidth="1"/>
    <col min="12291" max="12302" width="7.5703125" style="141" customWidth="1"/>
    <col min="12303" max="12303" width="2.42578125" style="141" customWidth="1"/>
    <col min="12304" max="12316" width="7.5703125" style="141" customWidth="1"/>
    <col min="12317" max="12317" width="3.140625" style="141" customWidth="1"/>
    <col min="12318" max="12330" width="7.5703125" style="141" customWidth="1"/>
    <col min="12331" max="12331" width="3.28515625" style="141" customWidth="1"/>
    <col min="12332" max="12345" width="7.5703125" style="141" customWidth="1"/>
    <col min="12346" max="12351" width="8.85546875" style="141"/>
    <col min="12352" max="12352" width="13.42578125" style="141" bestFit="1" customWidth="1"/>
    <col min="12353" max="12544" width="8.85546875" style="141"/>
    <col min="12545" max="12545" width="2.7109375" style="141" bestFit="1" customWidth="1"/>
    <col min="12546" max="12546" width="32" style="141" bestFit="1" customWidth="1"/>
    <col min="12547" max="12558" width="7.5703125" style="141" customWidth="1"/>
    <col min="12559" max="12559" width="2.42578125" style="141" customWidth="1"/>
    <col min="12560" max="12572" width="7.5703125" style="141" customWidth="1"/>
    <col min="12573" max="12573" width="3.140625" style="141" customWidth="1"/>
    <col min="12574" max="12586" width="7.5703125" style="141" customWidth="1"/>
    <col min="12587" max="12587" width="3.28515625" style="141" customWidth="1"/>
    <col min="12588" max="12601" width="7.5703125" style="141" customWidth="1"/>
    <col min="12602" max="12607" width="8.85546875" style="141"/>
    <col min="12608" max="12608" width="13.42578125" style="141" bestFit="1" customWidth="1"/>
    <col min="12609" max="12800" width="8.85546875" style="141"/>
    <col min="12801" max="12801" width="2.7109375" style="141" bestFit="1" customWidth="1"/>
    <col min="12802" max="12802" width="32" style="141" bestFit="1" customWidth="1"/>
    <col min="12803" max="12814" width="7.5703125" style="141" customWidth="1"/>
    <col min="12815" max="12815" width="2.42578125" style="141" customWidth="1"/>
    <col min="12816" max="12828" width="7.5703125" style="141" customWidth="1"/>
    <col min="12829" max="12829" width="3.140625" style="141" customWidth="1"/>
    <col min="12830" max="12842" width="7.5703125" style="141" customWidth="1"/>
    <col min="12843" max="12843" width="3.28515625" style="141" customWidth="1"/>
    <col min="12844" max="12857" width="7.5703125" style="141" customWidth="1"/>
    <col min="12858" max="12863" width="8.85546875" style="141"/>
    <col min="12864" max="12864" width="13.42578125" style="141" bestFit="1" customWidth="1"/>
    <col min="12865" max="13056" width="8.85546875" style="141"/>
    <col min="13057" max="13057" width="2.7109375" style="141" bestFit="1" customWidth="1"/>
    <col min="13058" max="13058" width="32" style="141" bestFit="1" customWidth="1"/>
    <col min="13059" max="13070" width="7.5703125" style="141" customWidth="1"/>
    <col min="13071" max="13071" width="2.42578125" style="141" customWidth="1"/>
    <col min="13072" max="13084" width="7.5703125" style="141" customWidth="1"/>
    <col min="13085" max="13085" width="3.140625" style="141" customWidth="1"/>
    <col min="13086" max="13098" width="7.5703125" style="141" customWidth="1"/>
    <col min="13099" max="13099" width="3.28515625" style="141" customWidth="1"/>
    <col min="13100" max="13113" width="7.5703125" style="141" customWidth="1"/>
    <col min="13114" max="13119" width="8.85546875" style="141"/>
    <col min="13120" max="13120" width="13.42578125" style="141" bestFit="1" customWidth="1"/>
    <col min="13121" max="13312" width="8.85546875" style="141"/>
    <col min="13313" max="13313" width="2.7109375" style="141" bestFit="1" customWidth="1"/>
    <col min="13314" max="13314" width="32" style="141" bestFit="1" customWidth="1"/>
    <col min="13315" max="13326" width="7.5703125" style="141" customWidth="1"/>
    <col min="13327" max="13327" width="2.42578125" style="141" customWidth="1"/>
    <col min="13328" max="13340" width="7.5703125" style="141" customWidth="1"/>
    <col min="13341" max="13341" width="3.140625" style="141" customWidth="1"/>
    <col min="13342" max="13354" width="7.5703125" style="141" customWidth="1"/>
    <col min="13355" max="13355" width="3.28515625" style="141" customWidth="1"/>
    <col min="13356" max="13369" width="7.5703125" style="141" customWidth="1"/>
    <col min="13370" max="13375" width="8.85546875" style="141"/>
    <col min="13376" max="13376" width="13.42578125" style="141" bestFit="1" customWidth="1"/>
    <col min="13377" max="13568" width="8.85546875" style="141"/>
    <col min="13569" max="13569" width="2.7109375" style="141" bestFit="1" customWidth="1"/>
    <col min="13570" max="13570" width="32" style="141" bestFit="1" customWidth="1"/>
    <col min="13571" max="13582" width="7.5703125" style="141" customWidth="1"/>
    <col min="13583" max="13583" width="2.42578125" style="141" customWidth="1"/>
    <col min="13584" max="13596" width="7.5703125" style="141" customWidth="1"/>
    <col min="13597" max="13597" width="3.140625" style="141" customWidth="1"/>
    <col min="13598" max="13610" width="7.5703125" style="141" customWidth="1"/>
    <col min="13611" max="13611" width="3.28515625" style="141" customWidth="1"/>
    <col min="13612" max="13625" width="7.5703125" style="141" customWidth="1"/>
    <col min="13626" max="13631" width="8.85546875" style="141"/>
    <col min="13632" max="13632" width="13.42578125" style="141" bestFit="1" customWidth="1"/>
    <col min="13633" max="13824" width="8.85546875" style="141"/>
    <col min="13825" max="13825" width="2.7109375" style="141" bestFit="1" customWidth="1"/>
    <col min="13826" max="13826" width="32" style="141" bestFit="1" customWidth="1"/>
    <col min="13827" max="13838" width="7.5703125" style="141" customWidth="1"/>
    <col min="13839" max="13839" width="2.42578125" style="141" customWidth="1"/>
    <col min="13840" max="13852" width="7.5703125" style="141" customWidth="1"/>
    <col min="13853" max="13853" width="3.140625" style="141" customWidth="1"/>
    <col min="13854" max="13866" width="7.5703125" style="141" customWidth="1"/>
    <col min="13867" max="13867" width="3.28515625" style="141" customWidth="1"/>
    <col min="13868" max="13881" width="7.5703125" style="141" customWidth="1"/>
    <col min="13882" max="13887" width="8.85546875" style="141"/>
    <col min="13888" max="13888" width="13.42578125" style="141" bestFit="1" customWidth="1"/>
    <col min="13889" max="14080" width="8.85546875" style="141"/>
    <col min="14081" max="14081" width="2.7109375" style="141" bestFit="1" customWidth="1"/>
    <col min="14082" max="14082" width="32" style="141" bestFit="1" customWidth="1"/>
    <col min="14083" max="14094" width="7.5703125" style="141" customWidth="1"/>
    <col min="14095" max="14095" width="2.42578125" style="141" customWidth="1"/>
    <col min="14096" max="14108" width="7.5703125" style="141" customWidth="1"/>
    <col min="14109" max="14109" width="3.140625" style="141" customWidth="1"/>
    <col min="14110" max="14122" width="7.5703125" style="141" customWidth="1"/>
    <col min="14123" max="14123" width="3.28515625" style="141" customWidth="1"/>
    <col min="14124" max="14137" width="7.5703125" style="141" customWidth="1"/>
    <col min="14138" max="14143" width="8.85546875" style="141"/>
    <col min="14144" max="14144" width="13.42578125" style="141" bestFit="1" customWidth="1"/>
    <col min="14145" max="14336" width="8.85546875" style="141"/>
    <col min="14337" max="14337" width="2.7109375" style="141" bestFit="1" customWidth="1"/>
    <col min="14338" max="14338" width="32" style="141" bestFit="1" customWidth="1"/>
    <col min="14339" max="14350" width="7.5703125" style="141" customWidth="1"/>
    <col min="14351" max="14351" width="2.42578125" style="141" customWidth="1"/>
    <col min="14352" max="14364" width="7.5703125" style="141" customWidth="1"/>
    <col min="14365" max="14365" width="3.140625" style="141" customWidth="1"/>
    <col min="14366" max="14378" width="7.5703125" style="141" customWidth="1"/>
    <col min="14379" max="14379" width="3.28515625" style="141" customWidth="1"/>
    <col min="14380" max="14393" width="7.5703125" style="141" customWidth="1"/>
    <col min="14394" max="14399" width="8.85546875" style="141"/>
    <col min="14400" max="14400" width="13.42578125" style="141" bestFit="1" customWidth="1"/>
    <col min="14401" max="14592" width="8.85546875" style="141"/>
    <col min="14593" max="14593" width="2.7109375" style="141" bestFit="1" customWidth="1"/>
    <col min="14594" max="14594" width="32" style="141" bestFit="1" customWidth="1"/>
    <col min="14595" max="14606" width="7.5703125" style="141" customWidth="1"/>
    <col min="14607" max="14607" width="2.42578125" style="141" customWidth="1"/>
    <col min="14608" max="14620" width="7.5703125" style="141" customWidth="1"/>
    <col min="14621" max="14621" width="3.140625" style="141" customWidth="1"/>
    <col min="14622" max="14634" width="7.5703125" style="141" customWidth="1"/>
    <col min="14635" max="14635" width="3.28515625" style="141" customWidth="1"/>
    <col min="14636" max="14649" width="7.5703125" style="141" customWidth="1"/>
    <col min="14650" max="14655" width="8.85546875" style="141"/>
    <col min="14656" max="14656" width="13.42578125" style="141" bestFit="1" customWidth="1"/>
    <col min="14657" max="14848" width="8.85546875" style="141"/>
    <col min="14849" max="14849" width="2.7109375" style="141" bestFit="1" customWidth="1"/>
    <col min="14850" max="14850" width="32" style="141" bestFit="1" customWidth="1"/>
    <col min="14851" max="14862" width="7.5703125" style="141" customWidth="1"/>
    <col min="14863" max="14863" width="2.42578125" style="141" customWidth="1"/>
    <col min="14864" max="14876" width="7.5703125" style="141" customWidth="1"/>
    <col min="14877" max="14877" width="3.140625" style="141" customWidth="1"/>
    <col min="14878" max="14890" width="7.5703125" style="141" customWidth="1"/>
    <col min="14891" max="14891" width="3.28515625" style="141" customWidth="1"/>
    <col min="14892" max="14905" width="7.5703125" style="141" customWidth="1"/>
    <col min="14906" max="14911" width="8.85546875" style="141"/>
    <col min="14912" max="14912" width="13.42578125" style="141" bestFit="1" customWidth="1"/>
    <col min="14913" max="15104" width="8.85546875" style="141"/>
    <col min="15105" max="15105" width="2.7109375" style="141" bestFit="1" customWidth="1"/>
    <col min="15106" max="15106" width="32" style="141" bestFit="1" customWidth="1"/>
    <col min="15107" max="15118" width="7.5703125" style="141" customWidth="1"/>
    <col min="15119" max="15119" width="2.42578125" style="141" customWidth="1"/>
    <col min="15120" max="15132" width="7.5703125" style="141" customWidth="1"/>
    <col min="15133" max="15133" width="3.140625" style="141" customWidth="1"/>
    <col min="15134" max="15146" width="7.5703125" style="141" customWidth="1"/>
    <col min="15147" max="15147" width="3.28515625" style="141" customWidth="1"/>
    <col min="15148" max="15161" width="7.5703125" style="141" customWidth="1"/>
    <col min="15162" max="15167" width="8.85546875" style="141"/>
    <col min="15168" max="15168" width="13.42578125" style="141" bestFit="1" customWidth="1"/>
    <col min="15169" max="15360" width="8.85546875" style="141"/>
    <col min="15361" max="15361" width="2.7109375" style="141" bestFit="1" customWidth="1"/>
    <col min="15362" max="15362" width="32" style="141" bestFit="1" customWidth="1"/>
    <col min="15363" max="15374" width="7.5703125" style="141" customWidth="1"/>
    <col min="15375" max="15375" width="2.42578125" style="141" customWidth="1"/>
    <col min="15376" max="15388" width="7.5703125" style="141" customWidth="1"/>
    <col min="15389" max="15389" width="3.140625" style="141" customWidth="1"/>
    <col min="15390" max="15402" width="7.5703125" style="141" customWidth="1"/>
    <col min="15403" max="15403" width="3.28515625" style="141" customWidth="1"/>
    <col min="15404" max="15417" width="7.5703125" style="141" customWidth="1"/>
    <col min="15418" max="15423" width="8.85546875" style="141"/>
    <col min="15424" max="15424" width="13.42578125" style="141" bestFit="1" customWidth="1"/>
    <col min="15425" max="15616" width="8.85546875" style="141"/>
    <col min="15617" max="15617" width="2.7109375" style="141" bestFit="1" customWidth="1"/>
    <col min="15618" max="15618" width="32" style="141" bestFit="1" customWidth="1"/>
    <col min="15619" max="15630" width="7.5703125" style="141" customWidth="1"/>
    <col min="15631" max="15631" width="2.42578125" style="141" customWidth="1"/>
    <col min="15632" max="15644" width="7.5703125" style="141" customWidth="1"/>
    <col min="15645" max="15645" width="3.140625" style="141" customWidth="1"/>
    <col min="15646" max="15658" width="7.5703125" style="141" customWidth="1"/>
    <col min="15659" max="15659" width="3.28515625" style="141" customWidth="1"/>
    <col min="15660" max="15673" width="7.5703125" style="141" customWidth="1"/>
    <col min="15674" max="15679" width="8.85546875" style="141"/>
    <col min="15680" max="15680" width="13.42578125" style="141" bestFit="1" customWidth="1"/>
    <col min="15681" max="15872" width="8.85546875" style="141"/>
    <col min="15873" max="15873" width="2.7109375" style="141" bestFit="1" customWidth="1"/>
    <col min="15874" max="15874" width="32" style="141" bestFit="1" customWidth="1"/>
    <col min="15875" max="15886" width="7.5703125" style="141" customWidth="1"/>
    <col min="15887" max="15887" width="2.42578125" style="141" customWidth="1"/>
    <col min="15888" max="15900" width="7.5703125" style="141" customWidth="1"/>
    <col min="15901" max="15901" width="3.140625" style="141" customWidth="1"/>
    <col min="15902" max="15914" width="7.5703125" style="141" customWidth="1"/>
    <col min="15915" max="15915" width="3.28515625" style="141" customWidth="1"/>
    <col min="15916" max="15929" width="7.5703125" style="141" customWidth="1"/>
    <col min="15930" max="15935" width="8.85546875" style="141"/>
    <col min="15936" max="15936" width="13.42578125" style="141" bestFit="1" customWidth="1"/>
    <col min="15937" max="16128" width="8.85546875" style="141"/>
    <col min="16129" max="16129" width="2.7109375" style="141" bestFit="1" customWidth="1"/>
    <col min="16130" max="16130" width="32" style="141" bestFit="1" customWidth="1"/>
    <col min="16131" max="16142" width="7.5703125" style="141" customWidth="1"/>
    <col min="16143" max="16143" width="2.42578125" style="141" customWidth="1"/>
    <col min="16144" max="16156" width="7.5703125" style="141" customWidth="1"/>
    <col min="16157" max="16157" width="3.140625" style="141" customWidth="1"/>
    <col min="16158" max="16170" width="7.5703125" style="141" customWidth="1"/>
    <col min="16171" max="16171" width="3.28515625" style="141" customWidth="1"/>
    <col min="16172" max="16185" width="7.5703125" style="141" customWidth="1"/>
    <col min="16186" max="16191" width="8.85546875" style="141"/>
    <col min="16192" max="16192" width="13.42578125" style="141" bestFit="1" customWidth="1"/>
    <col min="16193" max="16384" width="8.85546875" style="141"/>
  </cols>
  <sheetData>
    <row r="1" spans="1:62" ht="13.5" thickBot="1" x14ac:dyDescent="0.25"/>
    <row r="2" spans="1:62" ht="39.75" customHeight="1" thickBot="1" x14ac:dyDescent="0.25">
      <c r="B2" s="198" t="s">
        <v>0</v>
      </c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199"/>
      <c r="AD2" s="199"/>
      <c r="AE2" s="199"/>
      <c r="AF2" s="199"/>
      <c r="AG2" s="199"/>
      <c r="AH2" s="199"/>
      <c r="AI2" s="199"/>
      <c r="AJ2" s="199"/>
      <c r="AK2" s="199"/>
      <c r="AL2" s="199"/>
      <c r="AM2" s="199"/>
      <c r="AN2" s="199"/>
      <c r="AO2" s="199"/>
      <c r="AP2" s="199"/>
      <c r="AQ2" s="199"/>
      <c r="AR2" s="199"/>
      <c r="AS2" s="199"/>
      <c r="AT2" s="199"/>
      <c r="AU2" s="199"/>
      <c r="AV2" s="199"/>
      <c r="AW2" s="199"/>
      <c r="AX2" s="199"/>
      <c r="AY2" s="199"/>
      <c r="AZ2" s="199"/>
      <c r="BA2" s="199"/>
      <c r="BB2" s="199"/>
      <c r="BC2" s="199"/>
      <c r="BD2" s="199"/>
      <c r="BE2" s="200"/>
      <c r="BF2" s="201" t="s">
        <v>48</v>
      </c>
      <c r="BG2" s="202"/>
      <c r="BH2" s="202"/>
      <c r="BI2" s="202"/>
      <c r="BJ2" s="203"/>
    </row>
    <row r="3" spans="1:62" x14ac:dyDescent="0.2">
      <c r="B3" s="4" t="s">
        <v>9</v>
      </c>
      <c r="C3" s="5">
        <v>1</v>
      </c>
      <c r="D3" s="135">
        <f>C3+1</f>
        <v>2</v>
      </c>
      <c r="E3" s="135">
        <f t="shared" ref="E3:N3" si="0">D3+1</f>
        <v>3</v>
      </c>
      <c r="F3" s="135">
        <f t="shared" si="0"/>
        <v>4</v>
      </c>
      <c r="G3" s="135">
        <f t="shared" si="0"/>
        <v>5</v>
      </c>
      <c r="H3" s="135">
        <f t="shared" si="0"/>
        <v>6</v>
      </c>
      <c r="I3" s="135">
        <f t="shared" si="0"/>
        <v>7</v>
      </c>
      <c r="J3" s="135">
        <f t="shared" si="0"/>
        <v>8</v>
      </c>
      <c r="K3" s="135">
        <f t="shared" si="0"/>
        <v>9</v>
      </c>
      <c r="L3" s="135">
        <f t="shared" si="0"/>
        <v>10</v>
      </c>
      <c r="M3" s="135">
        <f t="shared" si="0"/>
        <v>11</v>
      </c>
      <c r="N3" s="135">
        <f t="shared" si="0"/>
        <v>12</v>
      </c>
      <c r="O3" s="135"/>
      <c r="P3" s="135">
        <f>N3+1</f>
        <v>13</v>
      </c>
      <c r="Q3" s="7">
        <f>P3+1</f>
        <v>14</v>
      </c>
      <c r="R3" s="7">
        <f t="shared" ref="R3:AB3" si="1">Q3+1</f>
        <v>15</v>
      </c>
      <c r="S3" s="7">
        <f t="shared" si="1"/>
        <v>16</v>
      </c>
      <c r="T3" s="7">
        <f t="shared" si="1"/>
        <v>17</v>
      </c>
      <c r="U3" s="7">
        <f t="shared" si="1"/>
        <v>18</v>
      </c>
      <c r="V3" s="7">
        <f t="shared" si="1"/>
        <v>19</v>
      </c>
      <c r="W3" s="7">
        <f t="shared" si="1"/>
        <v>20</v>
      </c>
      <c r="X3" s="7">
        <f t="shared" si="1"/>
        <v>21</v>
      </c>
      <c r="Y3" s="7">
        <f t="shared" si="1"/>
        <v>22</v>
      </c>
      <c r="Z3" s="7">
        <f t="shared" si="1"/>
        <v>23</v>
      </c>
      <c r="AA3" s="7">
        <f t="shared" si="1"/>
        <v>24</v>
      </c>
      <c r="AB3" s="7">
        <f t="shared" si="1"/>
        <v>25</v>
      </c>
      <c r="AC3" s="7"/>
      <c r="AD3" s="7">
        <f>AB3+1</f>
        <v>26</v>
      </c>
      <c r="AE3" s="7">
        <f>AD3+1</f>
        <v>27</v>
      </c>
      <c r="AF3" s="7">
        <f t="shared" ref="AF3:AP3" si="2">AE3+1</f>
        <v>28</v>
      </c>
      <c r="AG3" s="7">
        <f t="shared" si="2"/>
        <v>29</v>
      </c>
      <c r="AH3" s="7">
        <f t="shared" si="2"/>
        <v>30</v>
      </c>
      <c r="AI3" s="7">
        <f t="shared" si="2"/>
        <v>31</v>
      </c>
      <c r="AJ3" s="7">
        <f t="shared" si="2"/>
        <v>32</v>
      </c>
      <c r="AK3" s="7">
        <f t="shared" si="2"/>
        <v>33</v>
      </c>
      <c r="AL3" s="7">
        <f t="shared" si="2"/>
        <v>34</v>
      </c>
      <c r="AM3" s="7">
        <f t="shared" si="2"/>
        <v>35</v>
      </c>
      <c r="AN3" s="7">
        <f t="shared" si="2"/>
        <v>36</v>
      </c>
      <c r="AO3" s="7">
        <f t="shared" si="2"/>
        <v>37</v>
      </c>
      <c r="AP3" s="7">
        <f t="shared" si="2"/>
        <v>38</v>
      </c>
      <c r="AQ3" s="7"/>
      <c r="AR3" s="7">
        <f>AP3+1</f>
        <v>39</v>
      </c>
      <c r="AS3" s="7">
        <f>AR3+1</f>
        <v>40</v>
      </c>
      <c r="AT3" s="7">
        <f t="shared" ref="AT3:BA3" si="3">AS3+1</f>
        <v>41</v>
      </c>
      <c r="AU3" s="7">
        <f t="shared" si="3"/>
        <v>42</v>
      </c>
      <c r="AV3" s="7">
        <f t="shared" si="3"/>
        <v>43</v>
      </c>
      <c r="AW3" s="7">
        <f t="shared" si="3"/>
        <v>44</v>
      </c>
      <c r="AX3" s="7">
        <f t="shared" si="3"/>
        <v>45</v>
      </c>
      <c r="AY3" s="7">
        <f t="shared" si="3"/>
        <v>46</v>
      </c>
      <c r="AZ3" s="7">
        <f t="shared" si="3"/>
        <v>47</v>
      </c>
      <c r="BA3" s="7">
        <f t="shared" si="3"/>
        <v>48</v>
      </c>
      <c r="BB3" s="7">
        <f>BA3+1</f>
        <v>49</v>
      </c>
      <c r="BC3" s="7">
        <f>BB3+1</f>
        <v>50</v>
      </c>
      <c r="BD3" s="7">
        <f>BC3+1</f>
        <v>51</v>
      </c>
      <c r="BE3" s="7">
        <f>BD3+1</f>
        <v>52</v>
      </c>
      <c r="BF3" s="204" t="s">
        <v>3</v>
      </c>
      <c r="BG3" s="206" t="s">
        <v>4</v>
      </c>
      <c r="BH3" s="206" t="s">
        <v>5</v>
      </c>
      <c r="BI3" s="194" t="s">
        <v>6</v>
      </c>
      <c r="BJ3" s="196" t="s">
        <v>7</v>
      </c>
    </row>
    <row r="4" spans="1:62" ht="13.5" thickBot="1" x14ac:dyDescent="0.25">
      <c r="B4" s="8" t="s">
        <v>8</v>
      </c>
      <c r="C4" s="9">
        <v>42014</v>
      </c>
      <c r="D4" s="136">
        <f>C4+7</f>
        <v>42021</v>
      </c>
      <c r="E4" s="136">
        <f>D4+7</f>
        <v>42028</v>
      </c>
      <c r="F4" s="136">
        <f t="shared" ref="F4:N4" si="4">E4+7</f>
        <v>42035</v>
      </c>
      <c r="G4" s="136">
        <f t="shared" si="4"/>
        <v>42042</v>
      </c>
      <c r="H4" s="136">
        <f t="shared" si="4"/>
        <v>42049</v>
      </c>
      <c r="I4" s="136">
        <f t="shared" si="4"/>
        <v>42056</v>
      </c>
      <c r="J4" s="136">
        <f t="shared" si="4"/>
        <v>42063</v>
      </c>
      <c r="K4" s="136">
        <f t="shared" si="4"/>
        <v>42070</v>
      </c>
      <c r="L4" s="136">
        <f t="shared" si="4"/>
        <v>42077</v>
      </c>
      <c r="M4" s="136">
        <f t="shared" si="4"/>
        <v>42084</v>
      </c>
      <c r="N4" s="136">
        <f t="shared" si="4"/>
        <v>42091</v>
      </c>
      <c r="O4" s="136"/>
      <c r="P4" s="136">
        <f>N4+7</f>
        <v>42098</v>
      </c>
      <c r="Q4" s="136">
        <f>P4+7</f>
        <v>42105</v>
      </c>
      <c r="R4" s="136">
        <f t="shared" ref="R4:AB4" si="5">+Q4+7</f>
        <v>42112</v>
      </c>
      <c r="S4" s="136">
        <f t="shared" si="5"/>
        <v>42119</v>
      </c>
      <c r="T4" s="136">
        <f t="shared" si="5"/>
        <v>42126</v>
      </c>
      <c r="U4" s="136">
        <f t="shared" si="5"/>
        <v>42133</v>
      </c>
      <c r="V4" s="136">
        <f t="shared" si="5"/>
        <v>42140</v>
      </c>
      <c r="W4" s="136">
        <f t="shared" si="5"/>
        <v>42147</v>
      </c>
      <c r="X4" s="136">
        <f t="shared" si="5"/>
        <v>42154</v>
      </c>
      <c r="Y4" s="136">
        <f t="shared" si="5"/>
        <v>42161</v>
      </c>
      <c r="Z4" s="136">
        <f t="shared" si="5"/>
        <v>42168</v>
      </c>
      <c r="AA4" s="136">
        <f t="shared" si="5"/>
        <v>42175</v>
      </c>
      <c r="AB4" s="136">
        <f t="shared" si="5"/>
        <v>42182</v>
      </c>
      <c r="AC4" s="136"/>
      <c r="AD4" s="136">
        <f>+AB4+7</f>
        <v>42189</v>
      </c>
      <c r="AE4" s="136">
        <f>+AD4+7</f>
        <v>42196</v>
      </c>
      <c r="AF4" s="136">
        <f t="shared" ref="AF4:AP4" si="6">+AE4+7</f>
        <v>42203</v>
      </c>
      <c r="AG4" s="136">
        <f t="shared" si="6"/>
        <v>42210</v>
      </c>
      <c r="AH4" s="136">
        <f t="shared" si="6"/>
        <v>42217</v>
      </c>
      <c r="AI4" s="136">
        <f t="shared" si="6"/>
        <v>42224</v>
      </c>
      <c r="AJ4" s="136">
        <f t="shared" si="6"/>
        <v>42231</v>
      </c>
      <c r="AK4" s="136">
        <f t="shared" si="6"/>
        <v>42238</v>
      </c>
      <c r="AL4" s="136">
        <f t="shared" si="6"/>
        <v>42245</v>
      </c>
      <c r="AM4" s="136">
        <f t="shared" si="6"/>
        <v>42252</v>
      </c>
      <c r="AN4" s="136">
        <f t="shared" si="6"/>
        <v>42259</v>
      </c>
      <c r="AO4" s="136">
        <f t="shared" si="6"/>
        <v>42266</v>
      </c>
      <c r="AP4" s="136">
        <f t="shared" si="6"/>
        <v>42273</v>
      </c>
      <c r="AQ4" s="136"/>
      <c r="AR4" s="136">
        <f>+AP4+7</f>
        <v>42280</v>
      </c>
      <c r="AS4" s="136">
        <f>+AR4+7</f>
        <v>42287</v>
      </c>
      <c r="AT4" s="136">
        <f t="shared" ref="AT4:AZ4" si="7">+AS4+7</f>
        <v>42294</v>
      </c>
      <c r="AU4" s="136">
        <f t="shared" si="7"/>
        <v>42301</v>
      </c>
      <c r="AV4" s="136">
        <f t="shared" si="7"/>
        <v>42308</v>
      </c>
      <c r="AW4" s="136">
        <f t="shared" si="7"/>
        <v>42315</v>
      </c>
      <c r="AX4" s="136">
        <f t="shared" si="7"/>
        <v>42322</v>
      </c>
      <c r="AY4" s="136">
        <f t="shared" si="7"/>
        <v>42329</v>
      </c>
      <c r="AZ4" s="136">
        <f t="shared" si="7"/>
        <v>42336</v>
      </c>
      <c r="BA4" s="136">
        <f>+AZ4+7</f>
        <v>42343</v>
      </c>
      <c r="BB4" s="136">
        <f>+BA4+7</f>
        <v>42350</v>
      </c>
      <c r="BC4" s="136">
        <f>+BB4+7</f>
        <v>42357</v>
      </c>
      <c r="BD4" s="136">
        <f>+BC4+7</f>
        <v>42364</v>
      </c>
      <c r="BE4" s="136">
        <f>+BD4+7</f>
        <v>42371</v>
      </c>
      <c r="BF4" s="205"/>
      <c r="BG4" s="207"/>
      <c r="BH4" s="207"/>
      <c r="BI4" s="195"/>
      <c r="BJ4" s="197"/>
    </row>
    <row r="5" spans="1:62" ht="13.5" customHeight="1" thickBot="1" x14ac:dyDescent="0.25">
      <c r="B5" s="11"/>
      <c r="C5" s="178">
        <v>2646.3601385010002</v>
      </c>
      <c r="D5" s="154">
        <v>2807.7666479969998</v>
      </c>
      <c r="E5" s="154">
        <v>2906.4901181649998</v>
      </c>
      <c r="F5" s="154">
        <v>2841.8882141969998</v>
      </c>
      <c r="G5" s="154">
        <v>2791</v>
      </c>
      <c r="H5" s="154">
        <v>2729.8653865239999</v>
      </c>
      <c r="I5" s="154">
        <v>2209.8300329250001</v>
      </c>
      <c r="J5" s="154">
        <v>2998.3758759140001</v>
      </c>
      <c r="K5" s="154">
        <v>2757</v>
      </c>
      <c r="L5" s="154">
        <v>2928</v>
      </c>
      <c r="M5" s="154">
        <v>2931.2035544109999</v>
      </c>
      <c r="N5" s="154">
        <v>3190.1393343190002</v>
      </c>
      <c r="O5" s="154"/>
      <c r="P5" s="154">
        <v>2902.9825188099999</v>
      </c>
      <c r="Q5" s="154">
        <v>2897.463101928</v>
      </c>
      <c r="R5" s="154">
        <v>2842.282199153</v>
      </c>
      <c r="S5" s="154">
        <v>2876.1292113180002</v>
      </c>
      <c r="T5" s="154">
        <v>2832.9120813549998</v>
      </c>
      <c r="U5" s="154">
        <v>2776.5030099609999</v>
      </c>
      <c r="V5" s="154">
        <v>2754.0049520349999</v>
      </c>
      <c r="W5" s="154">
        <v>2772.085990477</v>
      </c>
      <c r="X5" s="154">
        <v>2753.1064995709999</v>
      </c>
      <c r="Y5" s="154">
        <v>2777.485278095</v>
      </c>
      <c r="Z5" s="154">
        <v>2717</v>
      </c>
      <c r="AA5" s="154">
        <v>2709.6215552919998</v>
      </c>
      <c r="AB5" s="154">
        <v>2807.1416140299998</v>
      </c>
      <c r="AC5" s="179"/>
      <c r="AD5" s="169">
        <v>2490.843006392</v>
      </c>
      <c r="AE5" s="169">
        <v>2702.4492966829998</v>
      </c>
      <c r="AF5" s="169">
        <v>2618.7339223580002</v>
      </c>
      <c r="AG5" s="169">
        <v>2684.672758061</v>
      </c>
      <c r="AH5" s="169">
        <v>2578.7686364400001</v>
      </c>
      <c r="AI5" s="169">
        <v>2801.2007431070001</v>
      </c>
      <c r="AJ5" s="169">
        <v>2645.0627338139998</v>
      </c>
      <c r="AK5" s="169">
        <v>2894.552609201</v>
      </c>
      <c r="AL5" s="169">
        <v>2724.8639731409999</v>
      </c>
      <c r="AM5" s="169">
        <v>2957.5432715319998</v>
      </c>
      <c r="AN5" s="169">
        <v>2829</v>
      </c>
      <c r="AO5" s="169">
        <v>2880.115498013</v>
      </c>
      <c r="AP5" s="169">
        <v>2947.4541333279999</v>
      </c>
      <c r="AQ5" s="169"/>
      <c r="AR5" s="169">
        <v>3126.762987699</v>
      </c>
      <c r="AS5" s="169">
        <v>3047.123124576</v>
      </c>
      <c r="AT5" s="169">
        <v>2624.5647359700001</v>
      </c>
      <c r="AU5" s="169">
        <v>2680.3728853849998</v>
      </c>
      <c r="AV5" s="169">
        <v>2977.6009018059999</v>
      </c>
      <c r="AW5" s="169">
        <v>3047.8235309739998</v>
      </c>
      <c r="AX5" s="169">
        <v>2879.7999152890002</v>
      </c>
      <c r="AY5" s="169">
        <v>2642.559206979</v>
      </c>
      <c r="AZ5" s="169">
        <v>2882.94721936</v>
      </c>
      <c r="BA5" s="169">
        <v>2903.443682909</v>
      </c>
      <c r="BB5" s="169">
        <v>2772.0362712380002</v>
      </c>
      <c r="BC5" s="169">
        <v>2819.4775701530002</v>
      </c>
      <c r="BD5" s="169">
        <v>2257.310079546</v>
      </c>
      <c r="BE5" s="180">
        <v>2420</v>
      </c>
      <c r="BF5" s="142">
        <v>36063</v>
      </c>
      <c r="BG5" s="143">
        <v>36281</v>
      </c>
      <c r="BH5" s="191">
        <v>36138</v>
      </c>
      <c r="BI5" s="144">
        <v>36775</v>
      </c>
      <c r="BJ5" s="145">
        <f>SUM(BF5:BI5)</f>
        <v>145257</v>
      </c>
    </row>
    <row r="6" spans="1:62" x14ac:dyDescent="0.2">
      <c r="B6" s="4" t="s">
        <v>40</v>
      </c>
      <c r="C6" s="5">
        <v>1</v>
      </c>
      <c r="D6" s="135">
        <v>2</v>
      </c>
      <c r="E6" s="135">
        <v>3</v>
      </c>
      <c r="F6" s="135">
        <v>4</v>
      </c>
      <c r="G6" s="135">
        <v>5</v>
      </c>
      <c r="H6" s="135">
        <v>6</v>
      </c>
      <c r="I6" s="135">
        <v>7</v>
      </c>
      <c r="J6" s="135">
        <v>8</v>
      </c>
      <c r="K6" s="135">
        <v>9</v>
      </c>
      <c r="L6" s="135">
        <v>10</v>
      </c>
      <c r="M6" s="135">
        <v>11</v>
      </c>
      <c r="N6" s="135">
        <v>12</v>
      </c>
      <c r="O6" s="135"/>
      <c r="P6" s="135">
        <v>13</v>
      </c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  <c r="X6" s="7">
        <v>21</v>
      </c>
      <c r="Y6" s="7">
        <v>22</v>
      </c>
      <c r="Z6" s="7">
        <v>23</v>
      </c>
      <c r="AA6" s="7">
        <v>24</v>
      </c>
      <c r="AB6" s="7">
        <v>25</v>
      </c>
      <c r="AC6" s="7"/>
      <c r="AD6" s="7">
        <v>26</v>
      </c>
      <c r="AE6" s="7">
        <v>27</v>
      </c>
      <c r="AF6" s="7">
        <v>28</v>
      </c>
      <c r="AG6" s="7">
        <v>29</v>
      </c>
      <c r="AH6" s="7">
        <v>30</v>
      </c>
      <c r="AI6" s="7">
        <v>31</v>
      </c>
      <c r="AJ6" s="7">
        <v>32</v>
      </c>
      <c r="AK6" s="7">
        <v>33</v>
      </c>
      <c r="AL6" s="7">
        <v>34</v>
      </c>
      <c r="AM6" s="7">
        <v>35</v>
      </c>
      <c r="AN6" s="7">
        <v>36</v>
      </c>
      <c r="AO6" s="7">
        <v>37</v>
      </c>
      <c r="AP6" s="7">
        <v>38</v>
      </c>
      <c r="AQ6" s="7"/>
      <c r="AR6" s="7">
        <v>39</v>
      </c>
      <c r="AS6" s="7">
        <v>40</v>
      </c>
      <c r="AT6" s="7">
        <v>41</v>
      </c>
      <c r="AU6" s="7">
        <v>42</v>
      </c>
      <c r="AV6" s="7">
        <v>43</v>
      </c>
      <c r="AW6" s="7">
        <v>44</v>
      </c>
      <c r="AX6" s="7">
        <v>45</v>
      </c>
      <c r="AY6" s="7">
        <v>46</v>
      </c>
      <c r="AZ6" s="7">
        <v>47</v>
      </c>
      <c r="BA6" s="7">
        <v>48</v>
      </c>
      <c r="BB6" s="7">
        <v>49</v>
      </c>
      <c r="BC6" s="7">
        <v>50</v>
      </c>
      <c r="BD6" s="7">
        <v>51</v>
      </c>
      <c r="BE6" s="7">
        <v>52</v>
      </c>
      <c r="BF6" s="204" t="s">
        <v>3</v>
      </c>
      <c r="BG6" s="206" t="s">
        <v>4</v>
      </c>
      <c r="BH6" s="206" t="s">
        <v>5</v>
      </c>
      <c r="BI6" s="194" t="s">
        <v>6</v>
      </c>
      <c r="BJ6" s="196" t="s">
        <v>7</v>
      </c>
    </row>
    <row r="7" spans="1:62" ht="13.5" thickBot="1" x14ac:dyDescent="0.25">
      <c r="B7" s="8" t="s">
        <v>8</v>
      </c>
      <c r="C7" s="9">
        <v>42378</v>
      </c>
      <c r="D7" s="136">
        <f>C7+7</f>
        <v>42385</v>
      </c>
      <c r="E7" s="136">
        <f>D7+7</f>
        <v>42392</v>
      </c>
      <c r="F7" s="136">
        <f t="shared" ref="F7:N7" si="8">+E7+7</f>
        <v>42399</v>
      </c>
      <c r="G7" s="136">
        <f t="shared" si="8"/>
        <v>42406</v>
      </c>
      <c r="H7" s="136">
        <f t="shared" si="8"/>
        <v>42413</v>
      </c>
      <c r="I7" s="136">
        <f t="shared" si="8"/>
        <v>42420</v>
      </c>
      <c r="J7" s="136">
        <f t="shared" si="8"/>
        <v>42427</v>
      </c>
      <c r="K7" s="136">
        <f t="shared" si="8"/>
        <v>42434</v>
      </c>
      <c r="L7" s="136">
        <f t="shared" si="8"/>
        <v>42441</v>
      </c>
      <c r="M7" s="136">
        <f t="shared" si="8"/>
        <v>42448</v>
      </c>
      <c r="N7" s="136">
        <f t="shared" si="8"/>
        <v>42455</v>
      </c>
      <c r="O7" s="136"/>
      <c r="P7" s="136">
        <f>+N7+7</f>
        <v>42462</v>
      </c>
      <c r="Q7" s="136">
        <f>+P7+7</f>
        <v>42469</v>
      </c>
      <c r="R7" s="136">
        <f t="shared" ref="R7:AB7" si="9">+Q7+7</f>
        <v>42476</v>
      </c>
      <c r="S7" s="136">
        <f t="shared" si="9"/>
        <v>42483</v>
      </c>
      <c r="T7" s="136">
        <f t="shared" si="9"/>
        <v>42490</v>
      </c>
      <c r="U7" s="136">
        <f t="shared" si="9"/>
        <v>42497</v>
      </c>
      <c r="V7" s="136">
        <f t="shared" si="9"/>
        <v>42504</v>
      </c>
      <c r="W7" s="136">
        <f t="shared" si="9"/>
        <v>42511</v>
      </c>
      <c r="X7" s="136">
        <f t="shared" si="9"/>
        <v>42518</v>
      </c>
      <c r="Y7" s="136">
        <f t="shared" si="9"/>
        <v>42525</v>
      </c>
      <c r="Z7" s="136">
        <f t="shared" si="9"/>
        <v>42532</v>
      </c>
      <c r="AA7" s="136">
        <f t="shared" si="9"/>
        <v>42539</v>
      </c>
      <c r="AB7" s="136">
        <f t="shared" si="9"/>
        <v>42546</v>
      </c>
      <c r="AC7" s="136"/>
      <c r="AD7" s="136">
        <f>+AB7+7</f>
        <v>42553</v>
      </c>
      <c r="AE7" s="136">
        <f>+AD7+7</f>
        <v>42560</v>
      </c>
      <c r="AF7" s="136">
        <f t="shared" ref="AF7:AP7" si="10">+AE7+7</f>
        <v>42567</v>
      </c>
      <c r="AG7" s="136">
        <f t="shared" si="10"/>
        <v>42574</v>
      </c>
      <c r="AH7" s="136">
        <f t="shared" si="10"/>
        <v>42581</v>
      </c>
      <c r="AI7" s="136">
        <f t="shared" si="10"/>
        <v>42588</v>
      </c>
      <c r="AJ7" s="136">
        <f t="shared" si="10"/>
        <v>42595</v>
      </c>
      <c r="AK7" s="136">
        <f t="shared" si="10"/>
        <v>42602</v>
      </c>
      <c r="AL7" s="136">
        <f t="shared" si="10"/>
        <v>42609</v>
      </c>
      <c r="AM7" s="136">
        <f t="shared" si="10"/>
        <v>42616</v>
      </c>
      <c r="AN7" s="136">
        <f t="shared" si="10"/>
        <v>42623</v>
      </c>
      <c r="AO7" s="136">
        <f t="shared" si="10"/>
        <v>42630</v>
      </c>
      <c r="AP7" s="136">
        <f t="shared" si="10"/>
        <v>42637</v>
      </c>
      <c r="AQ7" s="136"/>
      <c r="AR7" s="136">
        <f>+AP7+7</f>
        <v>42644</v>
      </c>
      <c r="AS7" s="136">
        <f>+AR7+7</f>
        <v>42651</v>
      </c>
      <c r="AT7" s="136">
        <f t="shared" ref="AT7:BA7" si="11">+AS7+7</f>
        <v>42658</v>
      </c>
      <c r="AU7" s="136">
        <f t="shared" si="11"/>
        <v>42665</v>
      </c>
      <c r="AV7" s="136">
        <f t="shared" si="11"/>
        <v>42672</v>
      </c>
      <c r="AW7" s="136">
        <f t="shared" si="11"/>
        <v>42679</v>
      </c>
      <c r="AX7" s="136">
        <f t="shared" si="11"/>
        <v>42686</v>
      </c>
      <c r="AY7" s="136">
        <f t="shared" si="11"/>
        <v>42693</v>
      </c>
      <c r="AZ7" s="136">
        <f t="shared" si="11"/>
        <v>42700</v>
      </c>
      <c r="BA7" s="136">
        <f t="shared" si="11"/>
        <v>42707</v>
      </c>
      <c r="BB7" s="136">
        <f>+BA7+7</f>
        <v>42714</v>
      </c>
      <c r="BC7" s="136">
        <f>+BB7+7</f>
        <v>42721</v>
      </c>
      <c r="BD7" s="136">
        <f>+BC7+7</f>
        <v>42728</v>
      </c>
      <c r="BE7" s="136">
        <f>+BD7+7</f>
        <v>42735</v>
      </c>
      <c r="BF7" s="205"/>
      <c r="BG7" s="207"/>
      <c r="BH7" s="207"/>
      <c r="BI7" s="195"/>
      <c r="BJ7" s="197"/>
    </row>
    <row r="8" spans="1:62" ht="13.5" customHeight="1" thickBot="1" x14ac:dyDescent="0.25">
      <c r="B8" s="11"/>
      <c r="C8" s="178">
        <v>2611.6616877900001</v>
      </c>
      <c r="D8" s="154">
        <v>2751.9917259449999</v>
      </c>
      <c r="E8" s="154">
        <v>2654.7494823379998</v>
      </c>
      <c r="F8" s="154">
        <v>2737.8706343419999</v>
      </c>
      <c r="G8" s="154">
        <v>2694</v>
      </c>
      <c r="H8" s="154">
        <v>2711.1402931399998</v>
      </c>
      <c r="I8" s="154">
        <v>2577.5784096440002</v>
      </c>
      <c r="J8" s="154">
        <v>2776.3653614549999</v>
      </c>
      <c r="K8" s="154">
        <v>2618.8505638070001</v>
      </c>
      <c r="L8" s="154">
        <v>2637.5045445619999</v>
      </c>
      <c r="M8" s="154">
        <v>2748.790455846</v>
      </c>
      <c r="N8" s="154">
        <v>2725.7216157990001</v>
      </c>
      <c r="O8" s="154"/>
      <c r="P8" s="154">
        <v>2723.716016505</v>
      </c>
      <c r="Q8" s="154">
        <v>2678.762718211</v>
      </c>
      <c r="R8" s="154">
        <v>2673.0629547550002</v>
      </c>
      <c r="S8" s="154">
        <v>2512.5609723130001</v>
      </c>
      <c r="T8" s="154">
        <v>2694.962422221</v>
      </c>
      <c r="U8" s="154">
        <v>2418.2306902310002</v>
      </c>
      <c r="V8" s="154">
        <v>2198.8412190580002</v>
      </c>
      <c r="W8" s="154">
        <v>2441.7342804569998</v>
      </c>
      <c r="X8" s="154">
        <v>2297.310360038</v>
      </c>
      <c r="Y8" s="154">
        <v>2337.8753714660002</v>
      </c>
      <c r="Z8" s="154">
        <v>2503.338878737</v>
      </c>
      <c r="AA8" s="154">
        <v>2469.583883285</v>
      </c>
      <c r="AB8" s="154">
        <v>2507.0938258810002</v>
      </c>
      <c r="AC8" s="179"/>
      <c r="AD8" s="181">
        <v>2392.4750015929999</v>
      </c>
      <c r="AE8" s="181">
        <v>2458.1250057900002</v>
      </c>
      <c r="AF8" s="181">
        <v>2457.0762808720001</v>
      </c>
      <c r="AG8" s="181">
        <v>2550.7920272639999</v>
      </c>
      <c r="AH8" s="181">
        <v>2569.1895934499998</v>
      </c>
      <c r="AI8" s="181">
        <v>2665.82722741</v>
      </c>
      <c r="AJ8" s="181">
        <v>2446.3945773720002</v>
      </c>
      <c r="AK8" s="181">
        <v>2684.397685813</v>
      </c>
      <c r="AL8" s="181">
        <v>2699.9244800370002</v>
      </c>
      <c r="AM8" s="181">
        <v>2715.128025467</v>
      </c>
      <c r="AN8" s="181">
        <v>2485</v>
      </c>
      <c r="AO8" s="181">
        <v>2755.6965034200002</v>
      </c>
      <c r="AP8" s="181">
        <v>2674</v>
      </c>
      <c r="AQ8" s="181"/>
      <c r="AR8" s="181">
        <v>2829</v>
      </c>
      <c r="AS8" s="181">
        <v>2847.8606209640002</v>
      </c>
      <c r="AT8" s="181">
        <v>2784.7326053100001</v>
      </c>
      <c r="AU8" s="181">
        <v>2571.565848142</v>
      </c>
      <c r="AV8" s="181">
        <v>2889.979607969</v>
      </c>
      <c r="AW8" s="181">
        <v>2839.4810423670001</v>
      </c>
      <c r="AX8" s="181">
        <v>2784.7960278740002</v>
      </c>
      <c r="AY8" s="181">
        <v>2810.6962152800002</v>
      </c>
      <c r="AZ8" s="181">
        <v>2833.9339337739998</v>
      </c>
      <c r="BA8" s="181">
        <v>2790.453032977</v>
      </c>
      <c r="BB8" s="181">
        <v>2657.3515353349999</v>
      </c>
      <c r="BC8" s="181">
        <v>2578.445930335</v>
      </c>
      <c r="BD8" s="181">
        <v>2710.4513180240001</v>
      </c>
      <c r="BE8" s="180">
        <v>2334.8279497799999</v>
      </c>
      <c r="BF8" s="173">
        <v>34335</v>
      </c>
      <c r="BG8" s="174">
        <v>32091</v>
      </c>
      <c r="BH8" s="192">
        <v>33915</v>
      </c>
      <c r="BI8" s="175">
        <v>35611</v>
      </c>
      <c r="BJ8" s="146">
        <f>SUM(BF8:BI8)</f>
        <v>135952</v>
      </c>
    </row>
    <row r="9" spans="1:62" ht="13.5" thickBot="1" x14ac:dyDescent="0.25">
      <c r="B9" s="21" t="s">
        <v>10</v>
      </c>
      <c r="C9" s="166">
        <f>IF(C5&lt;&gt;"",(C8-C5)/C5,"")</f>
        <v>-1.3111764421699085E-2</v>
      </c>
      <c r="D9" s="166">
        <f t="shared" ref="D9:BE9" si="12">IF(D5&lt;&gt;"",(D8-D5)/D5,"")</f>
        <v>-1.9864514770765795E-2</v>
      </c>
      <c r="E9" s="166">
        <f t="shared" si="12"/>
        <v>-8.6613277730988952E-2</v>
      </c>
      <c r="F9" s="166">
        <f t="shared" si="12"/>
        <v>-3.6601573325568321E-2</v>
      </c>
      <c r="G9" s="166">
        <f t="shared" si="12"/>
        <v>-3.47545682551057E-2</v>
      </c>
      <c r="H9" s="166">
        <f t="shared" si="12"/>
        <v>-6.8593467928626094E-3</v>
      </c>
      <c r="I9" s="166">
        <f t="shared" si="12"/>
        <v>0.16641477907340996</v>
      </c>
      <c r="J9" s="166">
        <f t="shared" si="12"/>
        <v>-7.4043590145723259E-2</v>
      </c>
      <c r="K9" s="166">
        <f t="shared" si="12"/>
        <v>-5.0108609428001424E-2</v>
      </c>
      <c r="L9" s="166">
        <f t="shared" si="12"/>
        <v>-9.9212928769808792E-2</v>
      </c>
      <c r="M9" s="166">
        <f t="shared" si="12"/>
        <v>-6.2231467442954255E-2</v>
      </c>
      <c r="N9" s="166">
        <f t="shared" si="12"/>
        <v>-0.14557913302527881</v>
      </c>
      <c r="O9" s="166"/>
      <c r="P9" s="166">
        <f t="shared" si="12"/>
        <v>-6.1752525598564548E-2</v>
      </c>
      <c r="Q9" s="166">
        <f t="shared" si="12"/>
        <v>-7.5479954713305805E-2</v>
      </c>
      <c r="R9" s="166">
        <f t="shared" si="12"/>
        <v>-5.9536398056613489E-2</v>
      </c>
      <c r="S9" s="166">
        <f t="shared" si="12"/>
        <v>-0.12640886841046797</v>
      </c>
      <c r="T9" s="166">
        <f t="shared" si="12"/>
        <v>-4.869535487596835E-2</v>
      </c>
      <c r="U9" s="166">
        <f t="shared" si="12"/>
        <v>-0.12903725241595621</v>
      </c>
      <c r="V9" s="166">
        <f t="shared" si="12"/>
        <v>-0.20158414478041367</v>
      </c>
      <c r="W9" s="166">
        <f t="shared" si="12"/>
        <v>-0.11917080175537978</v>
      </c>
      <c r="X9" s="166">
        <f t="shared" si="12"/>
        <v>-0.1655570315220366</v>
      </c>
      <c r="Y9" s="166">
        <f t="shared" si="12"/>
        <v>-0.15827623285568451</v>
      </c>
      <c r="Z9" s="166">
        <f t="shared" si="12"/>
        <v>-7.8638616585572335E-2</v>
      </c>
      <c r="AA9" s="166">
        <f t="shared" si="12"/>
        <v>-8.8587157692998353E-2</v>
      </c>
      <c r="AB9" s="166">
        <f t="shared" si="12"/>
        <v>-0.10688730010961002</v>
      </c>
      <c r="AC9" s="166"/>
      <c r="AD9" s="166">
        <f t="shared" si="12"/>
        <v>-3.9491852576243547E-2</v>
      </c>
      <c r="AE9" s="166">
        <f t="shared" si="12"/>
        <v>-9.0408464348576148E-2</v>
      </c>
      <c r="AF9" s="166">
        <f t="shared" si="12"/>
        <v>-6.1731220612301789E-2</v>
      </c>
      <c r="AG9" s="166">
        <f t="shared" si="12"/>
        <v>-4.9868547440282886E-2</v>
      </c>
      <c r="AH9" s="166">
        <f t="shared" si="12"/>
        <v>-3.7145802281914652E-3</v>
      </c>
      <c r="AI9" s="166">
        <f t="shared" si="12"/>
        <v>-4.8326959797550341E-2</v>
      </c>
      <c r="AJ9" s="166">
        <f t="shared" si="12"/>
        <v>-7.5109052765464535E-2</v>
      </c>
      <c r="AK9" s="166">
        <f t="shared" si="12"/>
        <v>-7.2603594324032794E-2</v>
      </c>
      <c r="AL9" s="166">
        <f t="shared" si="12"/>
        <v>-9.1525644398503542E-3</v>
      </c>
      <c r="AM9" s="166">
        <f t="shared" si="12"/>
        <v>-8.1965071618184407E-2</v>
      </c>
      <c r="AN9" s="166">
        <f t="shared" si="12"/>
        <v>-0.1215977377165076</v>
      </c>
      <c r="AO9" s="166">
        <f t="shared" si="12"/>
        <v>-4.3199307346818823E-2</v>
      </c>
      <c r="AP9" s="166">
        <f t="shared" si="12"/>
        <v>-9.2776382925165352E-2</v>
      </c>
      <c r="AQ9" s="166"/>
      <c r="AR9" s="166">
        <f t="shared" si="12"/>
        <v>-9.5230431238449958E-2</v>
      </c>
      <c r="AS9" s="166">
        <f t="shared" si="12"/>
        <v>-6.539365016296371E-2</v>
      </c>
      <c r="AT9" s="166">
        <f t="shared" si="12"/>
        <v>6.102645026997372E-2</v>
      </c>
      <c r="AU9" s="166">
        <f t="shared" si="12"/>
        <v>-4.0593992662842159E-2</v>
      </c>
      <c r="AV9" s="166">
        <f t="shared" si="12"/>
        <v>-2.9426809275835162E-2</v>
      </c>
      <c r="AW9" s="166">
        <f t="shared" si="12"/>
        <v>-6.8357792532830544E-2</v>
      </c>
      <c r="AX9" s="166">
        <f t="shared" si="12"/>
        <v>-3.2989752833389459E-2</v>
      </c>
      <c r="AY9" s="166">
        <f t="shared" si="12"/>
        <v>6.3626581329549875E-2</v>
      </c>
      <c r="AZ9" s="166">
        <f t="shared" si="12"/>
        <v>-1.7001104028842012E-2</v>
      </c>
      <c r="BA9" s="166">
        <f t="shared" si="12"/>
        <v>-3.8916081133970236E-2</v>
      </c>
      <c r="BB9" s="166">
        <f t="shared" si="12"/>
        <v>-4.1372018502406432E-2</v>
      </c>
      <c r="BC9" s="166">
        <f t="shared" si="12"/>
        <v>-8.5488050115937103E-2</v>
      </c>
      <c r="BD9" s="166">
        <f t="shared" si="12"/>
        <v>0.20074390425312674</v>
      </c>
      <c r="BE9" s="171">
        <f t="shared" si="12"/>
        <v>-3.5195062074380196E-2</v>
      </c>
      <c r="BF9" s="176">
        <f>IF(BF5&lt;&gt;0,(BF8-BF5)/BF5,"")</f>
        <v>-4.7916146743199398E-2</v>
      </c>
      <c r="BG9" s="177">
        <f>IF(BG5&lt;&gt;0,(BG8-BG5)/BG5,"")</f>
        <v>-0.11548744521926077</v>
      </c>
      <c r="BH9" s="177">
        <f>IF(BH5&lt;&gt;0,(BH8-BH5)/BH5,"")</f>
        <v>-6.1514195583596214E-2</v>
      </c>
      <c r="BI9" s="182">
        <f>IF(BI5&lt;&gt;0,(BI8-BI5)/BI5,"")</f>
        <v>-3.1651937457511894E-2</v>
      </c>
      <c r="BJ9" s="183">
        <f>IF(BJ5&lt;&gt;0,(BJ8-BJ5)/BJ5,"")</f>
        <v>-6.4058874959554452E-2</v>
      </c>
    </row>
    <row r="10" spans="1:62" x14ac:dyDescent="0.2">
      <c r="B10" s="23" t="s">
        <v>47</v>
      </c>
      <c r="BF10" s="23"/>
    </row>
    <row r="11" spans="1:62" ht="13.5" thickBot="1" x14ac:dyDescent="0.25">
      <c r="BF11" s="23"/>
    </row>
    <row r="12" spans="1:62" ht="28.5" thickBot="1" x14ac:dyDescent="0.25">
      <c r="B12" s="198" t="s">
        <v>41</v>
      </c>
      <c r="C12" s="199"/>
      <c r="D12" s="199"/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99"/>
      <c r="S12" s="199"/>
      <c r="T12" s="199"/>
      <c r="U12" s="199"/>
      <c r="V12" s="199"/>
      <c r="W12" s="199"/>
      <c r="X12" s="199"/>
      <c r="Y12" s="199"/>
      <c r="Z12" s="199"/>
      <c r="AA12" s="199"/>
      <c r="AB12" s="199"/>
      <c r="AC12" s="199"/>
      <c r="AD12" s="199"/>
      <c r="AE12" s="199"/>
      <c r="AF12" s="199"/>
      <c r="AG12" s="199"/>
      <c r="AH12" s="199"/>
      <c r="AI12" s="199"/>
      <c r="AJ12" s="199"/>
      <c r="AK12" s="199"/>
      <c r="AL12" s="199"/>
      <c r="AM12" s="199"/>
      <c r="AN12" s="199"/>
      <c r="AO12" s="199"/>
      <c r="AP12" s="199"/>
      <c r="AQ12" s="199"/>
      <c r="AR12" s="199"/>
      <c r="AS12" s="199"/>
      <c r="AT12" s="199"/>
      <c r="AU12" s="199"/>
      <c r="AV12" s="199"/>
      <c r="AW12" s="199"/>
      <c r="AX12" s="199"/>
      <c r="AY12" s="199"/>
      <c r="AZ12" s="199"/>
      <c r="BA12" s="199"/>
      <c r="BB12" s="199"/>
      <c r="BC12" s="199"/>
      <c r="BD12" s="199"/>
      <c r="BE12" s="199"/>
      <c r="BF12" s="23"/>
    </row>
    <row r="13" spans="1:62" ht="13.5" thickBot="1" x14ac:dyDescent="0.25">
      <c r="BF13" s="23"/>
    </row>
    <row r="14" spans="1:62" x14ac:dyDescent="0.2">
      <c r="B14" s="24" t="s">
        <v>40</v>
      </c>
      <c r="C14" s="5">
        <v>1</v>
      </c>
      <c r="D14" s="135">
        <f t="shared" ref="D14:N14" si="13">C14+1</f>
        <v>2</v>
      </c>
      <c r="E14" s="135">
        <f t="shared" si="13"/>
        <v>3</v>
      </c>
      <c r="F14" s="135">
        <f t="shared" si="13"/>
        <v>4</v>
      </c>
      <c r="G14" s="135">
        <f t="shared" si="13"/>
        <v>5</v>
      </c>
      <c r="H14" s="135">
        <f t="shared" si="13"/>
        <v>6</v>
      </c>
      <c r="I14" s="135">
        <f t="shared" si="13"/>
        <v>7</v>
      </c>
      <c r="J14" s="135">
        <f t="shared" si="13"/>
        <v>8</v>
      </c>
      <c r="K14" s="135">
        <f t="shared" si="13"/>
        <v>9</v>
      </c>
      <c r="L14" s="135">
        <f t="shared" si="13"/>
        <v>10</v>
      </c>
      <c r="M14" s="135">
        <f t="shared" si="13"/>
        <v>11</v>
      </c>
      <c r="N14" s="135">
        <f t="shared" si="13"/>
        <v>12</v>
      </c>
      <c r="O14" s="135"/>
      <c r="P14" s="135">
        <f>N14+1</f>
        <v>13</v>
      </c>
      <c r="Q14" s="25">
        <f>P14+1</f>
        <v>14</v>
      </c>
      <c r="R14" s="25">
        <f t="shared" ref="R14:AB14" si="14">Q14+1</f>
        <v>15</v>
      </c>
      <c r="S14" s="25">
        <f t="shared" si="14"/>
        <v>16</v>
      </c>
      <c r="T14" s="25">
        <f t="shared" si="14"/>
        <v>17</v>
      </c>
      <c r="U14" s="25">
        <f t="shared" si="14"/>
        <v>18</v>
      </c>
      <c r="V14" s="25">
        <f t="shared" si="14"/>
        <v>19</v>
      </c>
      <c r="W14" s="25">
        <f t="shared" si="14"/>
        <v>20</v>
      </c>
      <c r="X14" s="25">
        <f t="shared" si="14"/>
        <v>21</v>
      </c>
      <c r="Y14" s="25">
        <f t="shared" si="14"/>
        <v>22</v>
      </c>
      <c r="Z14" s="25">
        <f t="shared" si="14"/>
        <v>23</v>
      </c>
      <c r="AA14" s="25">
        <f t="shared" si="14"/>
        <v>24</v>
      </c>
      <c r="AB14" s="25">
        <f t="shared" si="14"/>
        <v>25</v>
      </c>
      <c r="AC14" s="25"/>
      <c r="AD14" s="25">
        <f>AB14+1</f>
        <v>26</v>
      </c>
      <c r="AE14" s="25">
        <f>AD14+1</f>
        <v>27</v>
      </c>
      <c r="AF14" s="25">
        <f t="shared" ref="AF14:AP14" si="15">AE14+1</f>
        <v>28</v>
      </c>
      <c r="AG14" s="25">
        <f t="shared" si="15"/>
        <v>29</v>
      </c>
      <c r="AH14" s="25">
        <f t="shared" si="15"/>
        <v>30</v>
      </c>
      <c r="AI14" s="25">
        <f t="shared" si="15"/>
        <v>31</v>
      </c>
      <c r="AJ14" s="25">
        <f t="shared" si="15"/>
        <v>32</v>
      </c>
      <c r="AK14" s="25">
        <f t="shared" si="15"/>
        <v>33</v>
      </c>
      <c r="AL14" s="25">
        <f t="shared" si="15"/>
        <v>34</v>
      </c>
      <c r="AM14" s="25">
        <f t="shared" si="15"/>
        <v>35</v>
      </c>
      <c r="AN14" s="25">
        <f t="shared" si="15"/>
        <v>36</v>
      </c>
      <c r="AO14" s="25">
        <f t="shared" si="15"/>
        <v>37</v>
      </c>
      <c r="AP14" s="25">
        <f t="shared" si="15"/>
        <v>38</v>
      </c>
      <c r="AQ14" s="25"/>
      <c r="AR14" s="25">
        <f>AP14+1</f>
        <v>39</v>
      </c>
      <c r="AS14" s="25">
        <f>AR14+1</f>
        <v>40</v>
      </c>
      <c r="AT14" s="25">
        <f t="shared" ref="AT14:BE14" si="16">AS14+1</f>
        <v>41</v>
      </c>
      <c r="AU14" s="25">
        <f t="shared" si="16"/>
        <v>42</v>
      </c>
      <c r="AV14" s="25">
        <f t="shared" si="16"/>
        <v>43</v>
      </c>
      <c r="AW14" s="25">
        <f t="shared" si="16"/>
        <v>44</v>
      </c>
      <c r="AX14" s="25">
        <f t="shared" si="16"/>
        <v>45</v>
      </c>
      <c r="AY14" s="25">
        <f t="shared" si="16"/>
        <v>46</v>
      </c>
      <c r="AZ14" s="25">
        <f t="shared" si="16"/>
        <v>47</v>
      </c>
      <c r="BA14" s="25">
        <f t="shared" si="16"/>
        <v>48</v>
      </c>
      <c r="BB14" s="25">
        <f t="shared" si="16"/>
        <v>49</v>
      </c>
      <c r="BC14" s="25">
        <f t="shared" si="16"/>
        <v>50</v>
      </c>
      <c r="BD14" s="25">
        <f t="shared" si="16"/>
        <v>51</v>
      </c>
      <c r="BE14" s="25">
        <f t="shared" si="16"/>
        <v>52</v>
      </c>
      <c r="BF14" s="23"/>
      <c r="BH14" s="23"/>
    </row>
    <row r="15" spans="1:62" ht="13.5" thickBot="1" x14ac:dyDescent="0.25">
      <c r="B15" s="26" t="s">
        <v>8</v>
      </c>
      <c r="C15" s="9">
        <v>42378</v>
      </c>
      <c r="D15" s="136">
        <f>+C15+7</f>
        <v>42385</v>
      </c>
      <c r="E15" s="136">
        <f t="shared" ref="E15:AB15" si="17">+D15+7</f>
        <v>42392</v>
      </c>
      <c r="F15" s="136">
        <f t="shared" si="17"/>
        <v>42399</v>
      </c>
      <c r="G15" s="136">
        <f t="shared" si="17"/>
        <v>42406</v>
      </c>
      <c r="H15" s="136">
        <f t="shared" si="17"/>
        <v>42413</v>
      </c>
      <c r="I15" s="136">
        <f t="shared" si="17"/>
        <v>42420</v>
      </c>
      <c r="J15" s="136">
        <f t="shared" si="17"/>
        <v>42427</v>
      </c>
      <c r="K15" s="136">
        <f t="shared" si="17"/>
        <v>42434</v>
      </c>
      <c r="L15" s="136">
        <f t="shared" si="17"/>
        <v>42441</v>
      </c>
      <c r="M15" s="136">
        <f t="shared" si="17"/>
        <v>42448</v>
      </c>
      <c r="N15" s="136">
        <f t="shared" si="17"/>
        <v>42455</v>
      </c>
      <c r="O15" s="136"/>
      <c r="P15" s="136">
        <f>+N15+7</f>
        <v>42462</v>
      </c>
      <c r="Q15" s="136">
        <f>+P15+7</f>
        <v>42469</v>
      </c>
      <c r="R15" s="136">
        <f t="shared" si="17"/>
        <v>42476</v>
      </c>
      <c r="S15" s="136">
        <f t="shared" si="17"/>
        <v>42483</v>
      </c>
      <c r="T15" s="136">
        <f t="shared" si="17"/>
        <v>42490</v>
      </c>
      <c r="U15" s="136">
        <f t="shared" si="17"/>
        <v>42497</v>
      </c>
      <c r="V15" s="136">
        <f t="shared" si="17"/>
        <v>42504</v>
      </c>
      <c r="W15" s="136">
        <f t="shared" si="17"/>
        <v>42511</v>
      </c>
      <c r="X15" s="136">
        <f t="shared" si="17"/>
        <v>42518</v>
      </c>
      <c r="Y15" s="136">
        <f t="shared" si="17"/>
        <v>42525</v>
      </c>
      <c r="Z15" s="136">
        <f t="shared" si="17"/>
        <v>42532</v>
      </c>
      <c r="AA15" s="136">
        <f t="shared" si="17"/>
        <v>42539</v>
      </c>
      <c r="AB15" s="136">
        <f t="shared" si="17"/>
        <v>42546</v>
      </c>
      <c r="AC15" s="136"/>
      <c r="AD15" s="136">
        <f>+AB15+7</f>
        <v>42553</v>
      </c>
      <c r="AE15" s="136">
        <f>+AD15+7</f>
        <v>42560</v>
      </c>
      <c r="AF15" s="136">
        <f t="shared" ref="AF15:AP15" si="18">+AE15+7</f>
        <v>42567</v>
      </c>
      <c r="AG15" s="136">
        <f t="shared" si="18"/>
        <v>42574</v>
      </c>
      <c r="AH15" s="136">
        <f t="shared" si="18"/>
        <v>42581</v>
      </c>
      <c r="AI15" s="136">
        <f t="shared" si="18"/>
        <v>42588</v>
      </c>
      <c r="AJ15" s="136">
        <f t="shared" si="18"/>
        <v>42595</v>
      </c>
      <c r="AK15" s="136">
        <f t="shared" si="18"/>
        <v>42602</v>
      </c>
      <c r="AL15" s="136">
        <f t="shared" si="18"/>
        <v>42609</v>
      </c>
      <c r="AM15" s="136">
        <f t="shared" si="18"/>
        <v>42616</v>
      </c>
      <c r="AN15" s="136">
        <f t="shared" si="18"/>
        <v>42623</v>
      </c>
      <c r="AO15" s="136">
        <f t="shared" si="18"/>
        <v>42630</v>
      </c>
      <c r="AP15" s="136">
        <f t="shared" si="18"/>
        <v>42637</v>
      </c>
      <c r="AQ15" s="136"/>
      <c r="AR15" s="136">
        <f>+AP15+7</f>
        <v>42644</v>
      </c>
      <c r="AS15" s="136">
        <f>+AR15+7</f>
        <v>42651</v>
      </c>
      <c r="AT15" s="136">
        <f t="shared" ref="AT15:BE15" si="19">+AS15+7</f>
        <v>42658</v>
      </c>
      <c r="AU15" s="136">
        <f t="shared" si="19"/>
        <v>42665</v>
      </c>
      <c r="AV15" s="136">
        <f t="shared" si="19"/>
        <v>42672</v>
      </c>
      <c r="AW15" s="136">
        <f t="shared" si="19"/>
        <v>42679</v>
      </c>
      <c r="AX15" s="136">
        <f t="shared" si="19"/>
        <v>42686</v>
      </c>
      <c r="AY15" s="136">
        <f t="shared" si="19"/>
        <v>42693</v>
      </c>
      <c r="AZ15" s="136">
        <f t="shared" si="19"/>
        <v>42700</v>
      </c>
      <c r="BA15" s="136">
        <f t="shared" si="19"/>
        <v>42707</v>
      </c>
      <c r="BB15" s="136">
        <f t="shared" si="19"/>
        <v>42714</v>
      </c>
      <c r="BC15" s="136">
        <f t="shared" si="19"/>
        <v>42721</v>
      </c>
      <c r="BD15" s="136">
        <f t="shared" si="19"/>
        <v>42728</v>
      </c>
      <c r="BE15" s="136">
        <f t="shared" si="19"/>
        <v>42735</v>
      </c>
      <c r="BF15" s="23"/>
      <c r="BH15" s="23"/>
    </row>
    <row r="16" spans="1:62" s="102" customFormat="1" ht="13.5" customHeight="1" x14ac:dyDescent="0.15">
      <c r="A16" s="27"/>
      <c r="B16" s="28" t="s">
        <v>12</v>
      </c>
      <c r="C16" s="12">
        <f>'2016'!B38</f>
        <v>4327</v>
      </c>
      <c r="D16" s="12">
        <f>'2016'!C38</f>
        <v>5009</v>
      </c>
      <c r="E16" s="12">
        <f>'2016'!D38</f>
        <v>4977</v>
      </c>
      <c r="F16" s="12">
        <f>'2016'!E38</f>
        <v>5022</v>
      </c>
      <c r="G16" s="12">
        <f>'2016'!F38</f>
        <v>5571</v>
      </c>
      <c r="H16" s="12">
        <f>'2016'!G38</f>
        <v>4429</v>
      </c>
      <c r="I16" s="12">
        <f>'2016'!H38</f>
        <v>4660</v>
      </c>
      <c r="J16" s="12">
        <f>'2016'!I38</f>
        <v>5473</v>
      </c>
      <c r="K16" s="12">
        <f>'2016'!J38</f>
        <v>5055</v>
      </c>
      <c r="L16" s="12">
        <f>'2016'!K38</f>
        <v>5118</v>
      </c>
      <c r="M16" s="12">
        <f>'2016'!L38</f>
        <v>5761</v>
      </c>
      <c r="N16" s="12">
        <f>'2016'!M38</f>
        <v>6001</v>
      </c>
      <c r="O16" s="12"/>
      <c r="P16" s="12">
        <f>'2016'!O38</f>
        <v>5875</v>
      </c>
      <c r="Q16" s="12">
        <f>'2016'!P38</f>
        <v>5830</v>
      </c>
      <c r="R16" s="12">
        <f>'2016'!Q38</f>
        <v>5842</v>
      </c>
      <c r="S16" s="12">
        <f>'2016'!R38</f>
        <v>4768</v>
      </c>
      <c r="T16" s="12">
        <f>'2016'!S38</f>
        <v>5711</v>
      </c>
      <c r="U16" s="12">
        <f>'2016'!T38</f>
        <v>5620</v>
      </c>
      <c r="V16" s="12">
        <f>'2016'!U38</f>
        <v>4188</v>
      </c>
      <c r="W16" s="12">
        <f>'2016'!V38</f>
        <v>4504</v>
      </c>
      <c r="X16" s="12">
        <f>'2016'!W38</f>
        <v>4411</v>
      </c>
      <c r="Y16" s="12">
        <f>'2016'!X38</f>
        <v>3978</v>
      </c>
      <c r="Z16" s="12">
        <f>'2016'!Y38</f>
        <v>4703</v>
      </c>
      <c r="AA16" s="12">
        <f>'2016'!Z38</f>
        <v>4627</v>
      </c>
      <c r="AB16" s="12">
        <f>'2016'!AA38</f>
        <v>4379</v>
      </c>
      <c r="AC16" s="12"/>
      <c r="AD16" s="12">
        <f>'2016'!AC38</f>
        <v>4412</v>
      </c>
      <c r="AE16" s="12">
        <f>'2016'!AD38</f>
        <v>3777</v>
      </c>
      <c r="AF16" s="12">
        <f>'2016'!AE38</f>
        <v>4495</v>
      </c>
      <c r="AG16" s="12">
        <f>'2016'!AF38</f>
        <v>4358</v>
      </c>
      <c r="AH16" s="12">
        <f>'2016'!AG38</f>
        <v>5092</v>
      </c>
      <c r="AI16" s="12">
        <f>'2016'!AH38</f>
        <v>4892</v>
      </c>
      <c r="AJ16" s="12">
        <f>'2016'!AI38</f>
        <v>4259</v>
      </c>
      <c r="AK16" s="12">
        <f>'2016'!AJ38</f>
        <v>4942</v>
      </c>
      <c r="AL16" s="12">
        <f>'2016'!AK38</f>
        <v>4610</v>
      </c>
      <c r="AM16" s="12">
        <f>'2016'!AL38</f>
        <v>5285</v>
      </c>
      <c r="AN16" s="12">
        <f>'2016'!AM38</f>
        <v>4653</v>
      </c>
      <c r="AO16" s="12">
        <f>'2016'!AN38</f>
        <v>6280</v>
      </c>
      <c r="AP16" s="12">
        <f>'2016'!AO38</f>
        <v>6673</v>
      </c>
      <c r="AQ16" s="12"/>
      <c r="AR16" s="12">
        <f>'2016'!AQ38</f>
        <v>6430</v>
      </c>
      <c r="AS16" s="12">
        <f>'2016'!AR38</f>
        <v>6164</v>
      </c>
      <c r="AT16" s="12">
        <f>'2016'!AS38</f>
        <v>6668</v>
      </c>
      <c r="AU16" s="12">
        <f>'2016'!AT38</f>
        <v>5494</v>
      </c>
      <c r="AV16" s="12">
        <f>'2016'!AU38</f>
        <v>6117</v>
      </c>
      <c r="AW16" s="12">
        <f>'2016'!AV38</f>
        <v>5421</v>
      </c>
      <c r="AX16" s="12">
        <f>'2016'!AW38</f>
        <v>5393</v>
      </c>
      <c r="AY16" s="12">
        <f>'2016'!AX38</f>
        <v>5891</v>
      </c>
      <c r="AZ16" s="12">
        <f>'2016'!AY38</f>
        <v>6265</v>
      </c>
      <c r="BA16" s="12">
        <f>'2016'!AZ38</f>
        <v>5564</v>
      </c>
      <c r="BB16" s="12">
        <f>'2016'!BA38</f>
        <v>5539</v>
      </c>
      <c r="BC16" s="12">
        <f>'2016'!BB38</f>
        <v>5024</v>
      </c>
      <c r="BD16" s="12">
        <f>'2016'!BC38</f>
        <v>5661</v>
      </c>
      <c r="BE16" s="12">
        <f>'2016'!BD38</f>
        <v>4789</v>
      </c>
    </row>
    <row r="17" spans="1:61" x14ac:dyDescent="0.2">
      <c r="B17" s="30" t="s">
        <v>13</v>
      </c>
      <c r="C17" s="31">
        <f>'2016'!B39</f>
        <v>3341</v>
      </c>
      <c r="D17" s="31">
        <f>'2016'!C39</f>
        <v>2352</v>
      </c>
      <c r="E17" s="31">
        <f>'2016'!D39</f>
        <v>2882</v>
      </c>
      <c r="F17" s="31">
        <f>'2016'!E39</f>
        <v>2873</v>
      </c>
      <c r="G17" s="31">
        <f>'2016'!F39</f>
        <v>2914</v>
      </c>
      <c r="H17" s="31">
        <f>'2016'!G39</f>
        <v>3720</v>
      </c>
      <c r="I17" s="31">
        <f>'2016'!H39</f>
        <v>2501</v>
      </c>
      <c r="J17" s="31">
        <f>'2016'!I39</f>
        <v>2888</v>
      </c>
      <c r="K17" s="31">
        <f>'2016'!J39</f>
        <v>2776</v>
      </c>
      <c r="L17" s="31">
        <f>'2016'!K39</f>
        <v>2770</v>
      </c>
      <c r="M17" s="31">
        <f>'2016'!L39</f>
        <v>2383</v>
      </c>
      <c r="N17" s="31">
        <f>'2016'!M39</f>
        <v>2346</v>
      </c>
      <c r="O17" s="31"/>
      <c r="P17" s="31">
        <f>'2016'!O39</f>
        <v>2160</v>
      </c>
      <c r="Q17" s="31">
        <f>'2016'!P39</f>
        <v>2685</v>
      </c>
      <c r="R17" s="31">
        <f>'2016'!Q39</f>
        <v>2653</v>
      </c>
      <c r="S17" s="31">
        <f>'2016'!R39</f>
        <v>2314</v>
      </c>
      <c r="T17" s="31">
        <f>'2016'!S39</f>
        <v>2414</v>
      </c>
      <c r="U17" s="31">
        <f>'2016'!T39</f>
        <v>2053</v>
      </c>
      <c r="V17" s="31">
        <f>'2016'!U39</f>
        <v>2303</v>
      </c>
      <c r="W17" s="31">
        <f>'2016'!V39</f>
        <v>2778</v>
      </c>
      <c r="X17" s="31">
        <f>'2016'!W39</f>
        <v>2641</v>
      </c>
      <c r="Y17" s="31">
        <f>'2016'!X39</f>
        <v>2401</v>
      </c>
      <c r="Z17" s="31">
        <f>'2016'!Y39</f>
        <v>2796</v>
      </c>
      <c r="AA17" s="31">
        <f>'2016'!Z39</f>
        <v>3067</v>
      </c>
      <c r="AB17" s="31">
        <f>'2016'!AA39</f>
        <v>3463</v>
      </c>
      <c r="AC17" s="31"/>
      <c r="AD17" s="31">
        <f>'2016'!AC39</f>
        <v>3345</v>
      </c>
      <c r="AE17" s="31">
        <f>'2016'!AD39</f>
        <v>3473</v>
      </c>
      <c r="AF17" s="31">
        <f>'2016'!AE39</f>
        <v>3304</v>
      </c>
      <c r="AG17" s="31">
        <f>'2016'!AF39</f>
        <v>4071</v>
      </c>
      <c r="AH17" s="31">
        <f>'2016'!AG39</f>
        <v>3504</v>
      </c>
      <c r="AI17" s="31">
        <f>'2016'!AH39</f>
        <v>4046</v>
      </c>
      <c r="AJ17" s="31">
        <f>'2016'!AI39</f>
        <v>3426</v>
      </c>
      <c r="AK17" s="31">
        <f>'2016'!AJ39</f>
        <v>3746</v>
      </c>
      <c r="AL17" s="31">
        <f>'2016'!AK39</f>
        <v>4104</v>
      </c>
      <c r="AM17" s="31">
        <f>'2016'!AL39</f>
        <v>3470</v>
      </c>
      <c r="AN17" s="31">
        <f>'2016'!AM39</f>
        <v>3631</v>
      </c>
      <c r="AO17" s="31">
        <f>'2016'!AN39</f>
        <v>3640</v>
      </c>
      <c r="AP17" s="31">
        <f>'2016'!AO39</f>
        <v>4551</v>
      </c>
      <c r="AQ17" s="31"/>
      <c r="AR17" s="31">
        <f>'2016'!AQ39</f>
        <v>3473</v>
      </c>
      <c r="AS17" s="31">
        <f>'2016'!AR39</f>
        <v>3787</v>
      </c>
      <c r="AT17" s="31">
        <f>'2016'!AS39</f>
        <v>3366</v>
      </c>
      <c r="AU17" s="31">
        <f>'2016'!AT39</f>
        <v>3063</v>
      </c>
      <c r="AV17" s="31">
        <f>'2016'!AU39</f>
        <v>3493</v>
      </c>
      <c r="AW17" s="31">
        <f>'2016'!AV39</f>
        <v>3658</v>
      </c>
      <c r="AX17" s="31">
        <f>'2016'!AW39</f>
        <v>3418</v>
      </c>
      <c r="AY17" s="31">
        <f>'2016'!AX39</f>
        <v>3752</v>
      </c>
      <c r="AZ17" s="31">
        <f>'2016'!AY39</f>
        <v>2865</v>
      </c>
      <c r="BA17" s="31">
        <f>'2016'!AZ39</f>
        <v>3862</v>
      </c>
      <c r="BB17" s="31">
        <f>'2016'!BA39</f>
        <v>2846</v>
      </c>
      <c r="BC17" s="31">
        <f>'2016'!BB39</f>
        <v>3759</v>
      </c>
      <c r="BD17" s="31">
        <f>'2016'!BC39</f>
        <v>3023</v>
      </c>
      <c r="BE17" s="31">
        <f>'2016'!BD39</f>
        <v>2741</v>
      </c>
      <c r="BF17" s="102"/>
      <c r="BG17" s="102"/>
      <c r="BH17" s="102"/>
      <c r="BI17" s="102"/>
    </row>
    <row r="18" spans="1:61" x14ac:dyDescent="0.2">
      <c r="B18" s="32" t="s">
        <v>45</v>
      </c>
      <c r="C18" s="33">
        <f>'2016'!B40</f>
        <v>4589</v>
      </c>
      <c r="D18" s="33">
        <f>'2016'!C40</f>
        <v>5200</v>
      </c>
      <c r="E18" s="33">
        <f>'2016'!D40</f>
        <v>4730</v>
      </c>
      <c r="F18" s="33">
        <f>'2016'!E40</f>
        <v>4567</v>
      </c>
      <c r="G18" s="33">
        <f>'2016'!F40</f>
        <v>4416</v>
      </c>
      <c r="H18" s="33">
        <f>'2016'!G40</f>
        <v>4894</v>
      </c>
      <c r="I18" s="33">
        <f>'2016'!H40</f>
        <v>4615</v>
      </c>
      <c r="J18" s="33">
        <f>'2016'!I40</f>
        <v>4432</v>
      </c>
      <c r="K18" s="33">
        <f>'2016'!J40</f>
        <v>4699</v>
      </c>
      <c r="L18" s="33">
        <f>'2016'!K40</f>
        <v>4413</v>
      </c>
      <c r="M18" s="33">
        <f>'2016'!L40</f>
        <v>5001</v>
      </c>
      <c r="N18" s="33">
        <f>'2016'!M40</f>
        <v>5155</v>
      </c>
      <c r="O18" s="33"/>
      <c r="P18" s="33">
        <f>'2016'!O40</f>
        <v>5329</v>
      </c>
      <c r="Q18" s="33">
        <f>'2016'!P40</f>
        <v>4981</v>
      </c>
      <c r="R18" s="33">
        <f>'2016'!Q40</f>
        <v>4838</v>
      </c>
      <c r="S18" s="33">
        <f>'2016'!R40</f>
        <v>4482</v>
      </c>
      <c r="T18" s="33">
        <f>'2016'!S40</f>
        <v>4702</v>
      </c>
      <c r="U18" s="33">
        <f>'2016'!T40</f>
        <v>4023</v>
      </c>
      <c r="V18" s="33">
        <f>'2016'!U40</f>
        <v>4009</v>
      </c>
      <c r="W18" s="33">
        <f>'2016'!V40</f>
        <v>3982</v>
      </c>
      <c r="X18" s="33">
        <f>'2016'!W40</f>
        <v>4997</v>
      </c>
      <c r="Y18" s="33">
        <f>'2016'!X40</f>
        <v>4681</v>
      </c>
      <c r="Z18" s="33">
        <f>'2016'!Y40</f>
        <v>4866</v>
      </c>
      <c r="AA18" s="33">
        <f>'2016'!Z40</f>
        <v>4147</v>
      </c>
      <c r="AB18" s="33">
        <f>'2016'!AA40</f>
        <v>4984</v>
      </c>
      <c r="AC18" s="33"/>
      <c r="AD18" s="33">
        <f>'2016'!AC40</f>
        <v>4918</v>
      </c>
      <c r="AE18" s="33">
        <f>'2016'!AD40</f>
        <v>5052</v>
      </c>
      <c r="AF18" s="33">
        <f>'2016'!AE40</f>
        <v>5036</v>
      </c>
      <c r="AG18" s="33">
        <f>'2016'!AF40</f>
        <v>5154</v>
      </c>
      <c r="AH18" s="33">
        <f>'2016'!AG40</f>
        <v>4834</v>
      </c>
      <c r="AI18" s="33">
        <f>'2016'!AH40</f>
        <v>4545</v>
      </c>
      <c r="AJ18" s="33">
        <f>'2016'!AI40</f>
        <v>4641</v>
      </c>
      <c r="AK18" s="33">
        <f>'2016'!AJ40</f>
        <v>5181</v>
      </c>
      <c r="AL18" s="33">
        <f>'2016'!AK40</f>
        <v>4851</v>
      </c>
      <c r="AM18" s="33">
        <f>'2016'!AL40</f>
        <v>5410</v>
      </c>
      <c r="AN18" s="33">
        <f>'2016'!AM40</f>
        <v>5460</v>
      </c>
      <c r="AO18" s="33">
        <f>'2016'!AN40</f>
        <v>4416</v>
      </c>
      <c r="AP18" s="33">
        <f>'2016'!AO40</f>
        <v>4497</v>
      </c>
      <c r="AQ18" s="33"/>
      <c r="AR18" s="33">
        <f>'2016'!AQ40</f>
        <v>4370</v>
      </c>
      <c r="AS18" s="33">
        <f>'2016'!AR40</f>
        <v>4831</v>
      </c>
      <c r="AT18" s="33">
        <f>'2016'!AS40</f>
        <v>4727</v>
      </c>
      <c r="AU18" s="33">
        <f>'2016'!AT40</f>
        <v>4209</v>
      </c>
      <c r="AV18" s="33">
        <f>'2016'!AU40</f>
        <v>5162</v>
      </c>
      <c r="AW18" s="33">
        <f>'2016'!AV40</f>
        <v>4673</v>
      </c>
      <c r="AX18" s="33">
        <f>'2016'!AW40</f>
        <v>5084</v>
      </c>
      <c r="AY18" s="33">
        <f>'2016'!AX40</f>
        <v>4855</v>
      </c>
      <c r="AZ18" s="33">
        <f>'2016'!AY40</f>
        <v>4808</v>
      </c>
      <c r="BA18" s="33">
        <f>'2016'!AZ40</f>
        <v>4728</v>
      </c>
      <c r="BB18" s="33">
        <f>'2016'!BA40</f>
        <v>4992</v>
      </c>
      <c r="BC18" s="33">
        <f>'2016'!BB40</f>
        <v>4373</v>
      </c>
      <c r="BD18" s="33">
        <f>'2016'!BC40</f>
        <v>4541</v>
      </c>
      <c r="BE18" s="33">
        <f>'2016'!BD40</f>
        <v>4656</v>
      </c>
      <c r="BF18" s="102"/>
      <c r="BG18" s="102"/>
      <c r="BH18" s="102"/>
      <c r="BI18" s="102"/>
    </row>
    <row r="19" spans="1:61" x14ac:dyDescent="0.2">
      <c r="B19" s="30" t="s">
        <v>46</v>
      </c>
      <c r="C19" s="31">
        <f>'2016'!B41</f>
        <v>1236</v>
      </c>
      <c r="D19" s="31">
        <f>'2016'!C41</f>
        <v>1071</v>
      </c>
      <c r="E19" s="31">
        <f>'2016'!D41</f>
        <v>733</v>
      </c>
      <c r="F19" s="31">
        <f>'2016'!E41</f>
        <v>506</v>
      </c>
      <c r="G19" s="31">
        <f>'2016'!F41</f>
        <v>560</v>
      </c>
      <c r="H19" s="31">
        <f>'2016'!G41</f>
        <v>697</v>
      </c>
      <c r="I19" s="31">
        <f>'2016'!H41</f>
        <v>691</v>
      </c>
      <c r="J19" s="31">
        <f>'2016'!I41</f>
        <v>993</v>
      </c>
      <c r="K19" s="31">
        <f>'2016'!J41</f>
        <v>693</v>
      </c>
      <c r="L19" s="31">
        <f>'2016'!K41</f>
        <v>778</v>
      </c>
      <c r="M19" s="31">
        <f>'2016'!L41</f>
        <v>712</v>
      </c>
      <c r="N19" s="31">
        <f>'2016'!M41</f>
        <v>844</v>
      </c>
      <c r="O19" s="31"/>
      <c r="P19" s="31">
        <f>'2016'!O41</f>
        <v>859</v>
      </c>
      <c r="Q19" s="31">
        <f>'2016'!P41</f>
        <v>1011</v>
      </c>
      <c r="R19" s="31">
        <f>'2016'!Q41</f>
        <v>1159</v>
      </c>
      <c r="S19" s="31">
        <f>'2016'!R41</f>
        <v>933</v>
      </c>
      <c r="T19" s="31">
        <f>'2016'!S41</f>
        <v>822</v>
      </c>
      <c r="U19" s="31">
        <f>'2016'!T41</f>
        <v>714</v>
      </c>
      <c r="V19" s="31">
        <f>'2016'!U41</f>
        <v>917</v>
      </c>
      <c r="W19" s="31">
        <f>'2016'!V41</f>
        <v>1069</v>
      </c>
      <c r="X19" s="31">
        <f>'2016'!W41</f>
        <v>932</v>
      </c>
      <c r="Y19" s="31">
        <f>'2016'!X41</f>
        <v>1208</v>
      </c>
      <c r="Z19" s="31">
        <f>'2016'!Y41</f>
        <v>1300</v>
      </c>
      <c r="AA19" s="31">
        <f>'2016'!Z41</f>
        <v>1404</v>
      </c>
      <c r="AB19" s="31">
        <f>'2016'!AA41</f>
        <v>1390</v>
      </c>
      <c r="AC19" s="31"/>
      <c r="AD19" s="31">
        <f>'2016'!AC41</f>
        <v>1413</v>
      </c>
      <c r="AE19" s="31">
        <f>'2016'!AD41</f>
        <v>1358</v>
      </c>
      <c r="AF19" s="31">
        <f>'2016'!AE41</f>
        <v>1402</v>
      </c>
      <c r="AG19" s="31">
        <f>'2016'!AF41</f>
        <v>1170</v>
      </c>
      <c r="AH19" s="31">
        <f>'2016'!AG41</f>
        <v>1222</v>
      </c>
      <c r="AI19" s="31">
        <f>'2016'!AH41</f>
        <v>1411</v>
      </c>
      <c r="AJ19" s="31">
        <f>'2016'!AI41</f>
        <v>1146</v>
      </c>
      <c r="AK19" s="31">
        <f>'2016'!AJ41</f>
        <v>1391</v>
      </c>
      <c r="AL19" s="31">
        <f>'2016'!AK41</f>
        <v>1088</v>
      </c>
      <c r="AM19" s="31">
        <f>'2016'!AL41</f>
        <v>1212</v>
      </c>
      <c r="AN19" s="31">
        <f>'2016'!AM41</f>
        <v>1125</v>
      </c>
      <c r="AO19" s="31">
        <f>'2016'!AN41</f>
        <v>1379</v>
      </c>
      <c r="AP19" s="31">
        <f>'2016'!AO41</f>
        <v>982</v>
      </c>
      <c r="AQ19" s="31"/>
      <c r="AR19" s="31">
        <f>'2016'!AQ41</f>
        <v>1159</v>
      </c>
      <c r="AS19" s="31">
        <f>'2016'!AR41</f>
        <v>1096</v>
      </c>
      <c r="AT19" s="31">
        <f>'2016'!AS41</f>
        <v>1639</v>
      </c>
      <c r="AU19" s="31">
        <f>'2016'!AT41</f>
        <v>1650</v>
      </c>
      <c r="AV19" s="31">
        <f>'2016'!AU41</f>
        <v>1255</v>
      </c>
      <c r="AW19" s="31">
        <f>'2016'!AV41</f>
        <v>1787</v>
      </c>
      <c r="AX19" s="31">
        <f>'2016'!AW41</f>
        <v>834</v>
      </c>
      <c r="AY19" s="31">
        <f>'2016'!AX41</f>
        <v>912</v>
      </c>
      <c r="AZ19" s="31">
        <f>'2016'!AY41</f>
        <v>1045</v>
      </c>
      <c r="BA19" s="31">
        <f>'2016'!AZ41</f>
        <v>1138</v>
      </c>
      <c r="BB19" s="31">
        <f>'2016'!BA41</f>
        <v>1305</v>
      </c>
      <c r="BC19" s="31">
        <f>'2016'!BB41</f>
        <v>1231</v>
      </c>
      <c r="BD19" s="31">
        <f>'2016'!BC41</f>
        <v>1024</v>
      </c>
      <c r="BE19" s="31">
        <f>'2016'!BD41</f>
        <v>824</v>
      </c>
      <c r="BF19" s="102"/>
      <c r="BG19" s="102"/>
      <c r="BH19" s="102"/>
      <c r="BI19" s="102"/>
    </row>
    <row r="20" spans="1:61" x14ac:dyDescent="0.2">
      <c r="B20" s="32" t="s">
        <v>15</v>
      </c>
      <c r="C20" s="33">
        <f>'2016'!B42</f>
        <v>1708</v>
      </c>
      <c r="D20" s="33">
        <f>'2016'!C42</f>
        <v>1749</v>
      </c>
      <c r="E20" s="33">
        <f>'2016'!D42</f>
        <v>1695</v>
      </c>
      <c r="F20" s="33">
        <f>'2016'!E42</f>
        <v>2355</v>
      </c>
      <c r="G20" s="33">
        <f>'2016'!F42</f>
        <v>2014</v>
      </c>
      <c r="H20" s="33">
        <f>'2016'!G42</f>
        <v>1875</v>
      </c>
      <c r="I20" s="33">
        <f>'2016'!H42</f>
        <v>1995</v>
      </c>
      <c r="J20" s="33">
        <f>'2016'!I42</f>
        <v>2342</v>
      </c>
      <c r="K20" s="33">
        <f>'2016'!J42</f>
        <v>1918</v>
      </c>
      <c r="L20" s="33">
        <f>'2016'!K42</f>
        <v>2246</v>
      </c>
      <c r="M20" s="33">
        <f>'2016'!L42</f>
        <v>2705</v>
      </c>
      <c r="N20" s="33">
        <f>'2016'!M42</f>
        <v>2650</v>
      </c>
      <c r="O20" s="33"/>
      <c r="P20" s="33">
        <f>'2016'!O42</f>
        <v>2403</v>
      </c>
      <c r="Q20" s="33">
        <f>'2016'!P42</f>
        <v>2250</v>
      </c>
      <c r="R20" s="33">
        <f>'2016'!Q42</f>
        <v>1834</v>
      </c>
      <c r="S20" s="33">
        <f>'2016'!R42</f>
        <v>2246</v>
      </c>
      <c r="T20" s="33">
        <f>'2016'!S42</f>
        <v>2468</v>
      </c>
      <c r="U20" s="33">
        <f>'2016'!T42</f>
        <v>2310</v>
      </c>
      <c r="V20" s="33">
        <f>'2016'!U42</f>
        <v>2246</v>
      </c>
      <c r="W20" s="33">
        <f>'2016'!V42</f>
        <v>2539</v>
      </c>
      <c r="X20" s="33">
        <f>'2016'!W42</f>
        <v>2142</v>
      </c>
      <c r="Y20" s="33">
        <f>'2016'!X42</f>
        <v>2259</v>
      </c>
      <c r="Z20" s="33">
        <f>'2016'!Y42</f>
        <v>1910</v>
      </c>
      <c r="AA20" s="33">
        <f>'2016'!Z42</f>
        <v>1894</v>
      </c>
      <c r="AB20" s="33">
        <f>'2016'!AA42</f>
        <v>2139</v>
      </c>
      <c r="AC20" s="33"/>
      <c r="AD20" s="33">
        <f>'2016'!AC42</f>
        <v>1995</v>
      </c>
      <c r="AE20" s="33">
        <f>'2016'!AD42</f>
        <v>2214</v>
      </c>
      <c r="AF20" s="33">
        <f>'2016'!AE42</f>
        <v>2221</v>
      </c>
      <c r="AG20" s="33">
        <f>'2016'!AF42</f>
        <v>1820</v>
      </c>
      <c r="AH20" s="33">
        <f>'2016'!AG42</f>
        <v>2039</v>
      </c>
      <c r="AI20" s="33">
        <f>'2016'!AH42</f>
        <v>2605</v>
      </c>
      <c r="AJ20" s="33">
        <f>'2016'!AI42</f>
        <v>1942</v>
      </c>
      <c r="AK20" s="33">
        <f>'2016'!AJ42</f>
        <v>2391</v>
      </c>
      <c r="AL20" s="33">
        <f>'2016'!AK42</f>
        <v>2594</v>
      </c>
      <c r="AM20" s="33">
        <f>'2016'!AL42</f>
        <v>2690</v>
      </c>
      <c r="AN20" s="33">
        <f>'2016'!AM42</f>
        <v>1953</v>
      </c>
      <c r="AO20" s="33">
        <f>'2016'!AN42</f>
        <v>2245</v>
      </c>
      <c r="AP20" s="33">
        <f>'2016'!AO42</f>
        <v>2216</v>
      </c>
      <c r="AQ20" s="33"/>
      <c r="AR20" s="33">
        <f>'2016'!AQ42</f>
        <v>2569</v>
      </c>
      <c r="AS20" s="33">
        <f>'2016'!AR42</f>
        <v>1995</v>
      </c>
      <c r="AT20" s="33">
        <f>'2016'!AS42</f>
        <v>2372</v>
      </c>
      <c r="AU20" s="33">
        <f>'2016'!AT42</f>
        <v>2182</v>
      </c>
      <c r="AV20" s="33">
        <f>'2016'!AU42</f>
        <v>2195</v>
      </c>
      <c r="AW20" s="33">
        <f>'2016'!AV42</f>
        <v>2631</v>
      </c>
      <c r="AX20" s="33">
        <f>'2016'!AW42</f>
        <v>2547</v>
      </c>
      <c r="AY20" s="33">
        <f>'2016'!AX42</f>
        <v>2640</v>
      </c>
      <c r="AZ20" s="33">
        <f>'2016'!AY42</f>
        <v>2926</v>
      </c>
      <c r="BA20" s="33">
        <f>'2016'!AZ42</f>
        <v>2885</v>
      </c>
      <c r="BB20" s="33">
        <f>'2016'!BA42</f>
        <v>2240</v>
      </c>
      <c r="BC20" s="33">
        <f>'2016'!BB42</f>
        <v>2854</v>
      </c>
      <c r="BD20" s="33">
        <f>'2016'!BC42</f>
        <v>2437</v>
      </c>
      <c r="BE20" s="33">
        <f>'2016'!BD42</f>
        <v>2518</v>
      </c>
      <c r="BF20" s="102"/>
      <c r="BG20" s="102"/>
      <c r="BH20" s="102"/>
      <c r="BI20" s="102"/>
    </row>
    <row r="21" spans="1:61" x14ac:dyDescent="0.2">
      <c r="B21" s="30" t="s">
        <v>16</v>
      </c>
      <c r="C21" s="31">
        <f>'2016'!B43</f>
        <v>1127</v>
      </c>
      <c r="D21" s="31">
        <f>'2016'!C43</f>
        <v>1279</v>
      </c>
      <c r="E21" s="31">
        <f>'2016'!D43</f>
        <v>1032</v>
      </c>
      <c r="F21" s="31">
        <f>'2016'!E43</f>
        <v>1271</v>
      </c>
      <c r="G21" s="31">
        <f>'2016'!F43</f>
        <v>1128</v>
      </c>
      <c r="H21" s="31">
        <f>'2016'!G43</f>
        <v>1118</v>
      </c>
      <c r="I21" s="31">
        <f>'2016'!H43</f>
        <v>1027</v>
      </c>
      <c r="J21" s="31">
        <f>'2016'!I43</f>
        <v>1433</v>
      </c>
      <c r="K21" s="31">
        <f>'2016'!J43</f>
        <v>1216</v>
      </c>
      <c r="L21" s="31">
        <f>'2016'!K43</f>
        <v>1478</v>
      </c>
      <c r="M21" s="31">
        <f>'2016'!L43</f>
        <v>1439</v>
      </c>
      <c r="N21" s="31">
        <f>'2016'!M43</f>
        <v>1669</v>
      </c>
      <c r="O21" s="31"/>
      <c r="P21" s="31">
        <f>'2016'!O43</f>
        <v>1417</v>
      </c>
      <c r="Q21" s="31">
        <f>'2016'!P43</f>
        <v>1516</v>
      </c>
      <c r="R21" s="31">
        <f>'2016'!Q43</f>
        <v>1500</v>
      </c>
      <c r="S21" s="31">
        <f>'2016'!R43</f>
        <v>1175</v>
      </c>
      <c r="T21" s="31">
        <f>'2016'!S43</f>
        <v>1394</v>
      </c>
      <c r="U21" s="31">
        <f>'2016'!T43</f>
        <v>1296</v>
      </c>
      <c r="V21" s="31">
        <f>'2016'!U43</f>
        <v>982</v>
      </c>
      <c r="W21" s="31">
        <f>'2016'!V43</f>
        <v>947</v>
      </c>
      <c r="X21" s="31">
        <f>'2016'!W43</f>
        <v>855</v>
      </c>
      <c r="Y21" s="31">
        <f>'2016'!X43</f>
        <v>803</v>
      </c>
      <c r="Z21" s="31">
        <f>'2016'!Y43</f>
        <v>1064</v>
      </c>
      <c r="AA21" s="31">
        <f>'2016'!Z43</f>
        <v>1242</v>
      </c>
      <c r="AB21" s="31">
        <f>'2016'!AA43</f>
        <v>923</v>
      </c>
      <c r="AC21" s="31"/>
      <c r="AD21" s="31">
        <f>'2016'!AC43</f>
        <v>938</v>
      </c>
      <c r="AE21" s="31">
        <f>'2016'!AD43</f>
        <v>882</v>
      </c>
      <c r="AF21" s="31">
        <f>'2016'!AE43</f>
        <v>993</v>
      </c>
      <c r="AG21" s="31">
        <f>'2016'!AF43</f>
        <v>1176</v>
      </c>
      <c r="AH21" s="31">
        <f>'2016'!AG43</f>
        <v>1007</v>
      </c>
      <c r="AI21" s="31">
        <f>'2016'!AH43</f>
        <v>1106</v>
      </c>
      <c r="AJ21" s="31">
        <f>'2016'!AI43</f>
        <v>1443</v>
      </c>
      <c r="AK21" s="31">
        <f>'2016'!AJ43</f>
        <v>1140</v>
      </c>
      <c r="AL21" s="31">
        <f>'2016'!AK43</f>
        <v>1206</v>
      </c>
      <c r="AM21" s="31">
        <f>'2016'!AL43</f>
        <v>1103</v>
      </c>
      <c r="AN21" s="31">
        <f>'2016'!AM43</f>
        <v>1108</v>
      </c>
      <c r="AO21" s="31">
        <f>'2016'!AN43</f>
        <v>1256</v>
      </c>
      <c r="AP21" s="31">
        <f>'2016'!AO43</f>
        <v>928</v>
      </c>
      <c r="AQ21" s="31"/>
      <c r="AR21" s="31">
        <f>'2016'!AQ43</f>
        <v>1069</v>
      </c>
      <c r="AS21" s="31">
        <f>'2016'!AR43</f>
        <v>995</v>
      </c>
      <c r="AT21" s="31">
        <f>'2016'!AS43</f>
        <v>1182</v>
      </c>
      <c r="AU21" s="31">
        <f>'2016'!AT43</f>
        <v>1254</v>
      </c>
      <c r="AV21" s="31">
        <f>'2016'!AU43</f>
        <v>1087</v>
      </c>
      <c r="AW21" s="31">
        <f>'2016'!AV43</f>
        <v>1229</v>
      </c>
      <c r="AX21" s="31">
        <f>'2016'!AW43</f>
        <v>1180</v>
      </c>
      <c r="AY21" s="31">
        <f>'2016'!AX43</f>
        <v>1094</v>
      </c>
      <c r="AZ21" s="31">
        <f>'2016'!AY43</f>
        <v>1158</v>
      </c>
      <c r="BA21" s="31">
        <f>'2016'!AZ43</f>
        <v>1114</v>
      </c>
      <c r="BB21" s="31">
        <f>'2016'!BA43</f>
        <v>1181</v>
      </c>
      <c r="BC21" s="31">
        <f>'2016'!BB43</f>
        <v>1043</v>
      </c>
      <c r="BD21" s="31">
        <f>'2016'!BC43</f>
        <v>1442</v>
      </c>
      <c r="BE21" s="31">
        <f>'2016'!BD43</f>
        <v>964</v>
      </c>
      <c r="BF21" s="102"/>
      <c r="BG21" s="102"/>
      <c r="BH21" s="102"/>
      <c r="BI21" s="102"/>
    </row>
    <row r="22" spans="1:61" x14ac:dyDescent="0.2">
      <c r="B22" s="32" t="s">
        <v>17</v>
      </c>
      <c r="C22" s="33">
        <f>'2016'!B44</f>
        <v>1419</v>
      </c>
      <c r="D22" s="33">
        <f>'2016'!C44</f>
        <v>1270</v>
      </c>
      <c r="E22" s="33">
        <f>'2016'!D44</f>
        <v>1327</v>
      </c>
      <c r="F22" s="33">
        <f>'2016'!E44</f>
        <v>1392</v>
      </c>
      <c r="G22" s="33">
        <f>'2016'!F44</f>
        <v>1299</v>
      </c>
      <c r="H22" s="33">
        <f>'2016'!G44</f>
        <v>1236</v>
      </c>
      <c r="I22" s="33">
        <f>'2016'!H44</f>
        <v>1254</v>
      </c>
      <c r="J22" s="33">
        <f>'2016'!I44</f>
        <v>1443</v>
      </c>
      <c r="K22" s="33">
        <f>'2016'!J44</f>
        <v>1384</v>
      </c>
      <c r="L22" s="33">
        <f>'2016'!K44</f>
        <v>1351</v>
      </c>
      <c r="M22" s="33">
        <f>'2016'!L44</f>
        <v>1374</v>
      </c>
      <c r="N22" s="33">
        <f>'2016'!M44</f>
        <v>1222</v>
      </c>
      <c r="O22" s="33"/>
      <c r="P22" s="33">
        <f>'2016'!O44</f>
        <v>1466</v>
      </c>
      <c r="Q22" s="33">
        <f>'2016'!P44</f>
        <v>1368</v>
      </c>
      <c r="R22" s="33">
        <f>'2016'!Q44</f>
        <v>1345</v>
      </c>
      <c r="S22" s="33">
        <f>'2016'!R44</f>
        <v>1446</v>
      </c>
      <c r="T22" s="33">
        <f>'2016'!S44</f>
        <v>1219</v>
      </c>
      <c r="U22" s="33">
        <f>'2016'!T44</f>
        <v>1264</v>
      </c>
      <c r="V22" s="33">
        <f>'2016'!U44</f>
        <v>1392</v>
      </c>
      <c r="W22" s="33">
        <f>'2016'!V44</f>
        <v>1413</v>
      </c>
      <c r="X22" s="33">
        <f>'2016'!W44</f>
        <v>1367</v>
      </c>
      <c r="Y22" s="33">
        <f>'2016'!X44</f>
        <v>1329</v>
      </c>
      <c r="Z22" s="33">
        <f>'2016'!Y44</f>
        <v>1400</v>
      </c>
      <c r="AA22" s="33">
        <f>'2016'!Z44</f>
        <v>1426</v>
      </c>
      <c r="AB22" s="33">
        <f>'2016'!AA44</f>
        <v>1315</v>
      </c>
      <c r="AC22" s="33"/>
      <c r="AD22" s="33">
        <f>'2016'!AC44</f>
        <v>1249</v>
      </c>
      <c r="AE22" s="33">
        <f>'2016'!AD44</f>
        <v>1380</v>
      </c>
      <c r="AF22" s="33">
        <f>'2016'!AE44</f>
        <v>1386</v>
      </c>
      <c r="AG22" s="33">
        <f>'2016'!AF44</f>
        <v>1353</v>
      </c>
      <c r="AH22" s="33">
        <f>'2016'!AG44</f>
        <v>1236</v>
      </c>
      <c r="AI22" s="33">
        <f>'2016'!AH44</f>
        <v>1314</v>
      </c>
      <c r="AJ22" s="33">
        <f>'2016'!AI44</f>
        <v>1294</v>
      </c>
      <c r="AK22" s="33">
        <f>'2016'!AJ44</f>
        <v>1262</v>
      </c>
      <c r="AL22" s="33">
        <f>'2016'!AK44</f>
        <v>1278</v>
      </c>
      <c r="AM22" s="33">
        <f>'2016'!AL44</f>
        <v>1273</v>
      </c>
      <c r="AN22" s="33">
        <f>'2016'!AM44</f>
        <v>1262</v>
      </c>
      <c r="AO22" s="33">
        <f>'2016'!AN44</f>
        <v>1364</v>
      </c>
      <c r="AP22" s="33">
        <f>'2016'!AO44</f>
        <v>1299</v>
      </c>
      <c r="AQ22" s="33"/>
      <c r="AR22" s="33">
        <f>'2016'!AQ44</f>
        <v>1324</v>
      </c>
      <c r="AS22" s="33">
        <f>'2016'!AR44</f>
        <v>1174</v>
      </c>
      <c r="AT22" s="33">
        <f>'2016'!AS44</f>
        <v>1156</v>
      </c>
      <c r="AU22" s="33">
        <f>'2016'!AT44</f>
        <v>1271</v>
      </c>
      <c r="AV22" s="33">
        <f>'2016'!AU44</f>
        <v>1133</v>
      </c>
      <c r="AW22" s="33">
        <f>'2016'!AV44</f>
        <v>1119</v>
      </c>
      <c r="AX22" s="33">
        <f>'2016'!AW44</f>
        <v>1235</v>
      </c>
      <c r="AY22" s="33">
        <f>'2016'!AX44</f>
        <v>1298</v>
      </c>
      <c r="AZ22" s="33">
        <f>'2016'!AY44</f>
        <v>1220</v>
      </c>
      <c r="BA22" s="33">
        <f>'2016'!AZ44</f>
        <v>1185</v>
      </c>
      <c r="BB22" s="33">
        <f>'2016'!BA44</f>
        <v>1142</v>
      </c>
      <c r="BC22" s="33">
        <f>'2016'!BB44</f>
        <v>1145</v>
      </c>
      <c r="BD22" s="33">
        <f>'2016'!BC44</f>
        <v>1179</v>
      </c>
      <c r="BE22" s="33">
        <f>'2016'!BD44</f>
        <v>1020</v>
      </c>
      <c r="BF22" s="102"/>
      <c r="BG22" s="102"/>
      <c r="BH22" s="102"/>
      <c r="BI22" s="102"/>
    </row>
    <row r="23" spans="1:61" s="3" customFormat="1" ht="12.75" customHeight="1" x14ac:dyDescent="0.15">
      <c r="A23" s="1"/>
      <c r="B23" s="30" t="s">
        <v>18</v>
      </c>
      <c r="C23" s="31">
        <f>'2016'!B45</f>
        <v>4176</v>
      </c>
      <c r="D23" s="31">
        <f>'2016'!C45</f>
        <v>4441</v>
      </c>
      <c r="E23" s="31">
        <f>'2016'!D45</f>
        <v>4381</v>
      </c>
      <c r="F23" s="31">
        <f>'2016'!E45</f>
        <v>4166</v>
      </c>
      <c r="G23" s="31">
        <f>'2016'!F45</f>
        <v>4534</v>
      </c>
      <c r="H23" s="31">
        <f>'2016'!G45</f>
        <v>4224</v>
      </c>
      <c r="I23" s="31">
        <f>'2016'!H45</f>
        <v>4338</v>
      </c>
      <c r="J23" s="31">
        <f>'2016'!I45</f>
        <v>4064</v>
      </c>
      <c r="K23" s="31">
        <f>'2016'!J45</f>
        <v>4367</v>
      </c>
      <c r="L23" s="31">
        <f>'2016'!K45</f>
        <v>4166</v>
      </c>
      <c r="M23" s="31">
        <f>'2016'!L45</f>
        <v>3991</v>
      </c>
      <c r="N23" s="31">
        <f>'2016'!M45</f>
        <v>4440</v>
      </c>
      <c r="O23" s="31"/>
      <c r="P23" s="31">
        <f>'2016'!O45</f>
        <v>3963</v>
      </c>
      <c r="Q23" s="31">
        <f>'2016'!P45</f>
        <v>4039</v>
      </c>
      <c r="R23" s="31">
        <f>'2016'!Q45</f>
        <v>3897</v>
      </c>
      <c r="S23" s="31">
        <f>'2016'!R45</f>
        <v>3964</v>
      </c>
      <c r="T23" s="31">
        <f>'2016'!S45</f>
        <v>4069</v>
      </c>
      <c r="U23" s="31">
        <f>'2016'!T45</f>
        <v>3651</v>
      </c>
      <c r="V23" s="31">
        <f>'2016'!U45</f>
        <v>3710</v>
      </c>
      <c r="W23" s="31">
        <f>'2016'!V45</f>
        <v>4060</v>
      </c>
      <c r="X23" s="31">
        <f>'2016'!W45</f>
        <v>3679</v>
      </c>
      <c r="Y23" s="31">
        <f>'2016'!X45</f>
        <v>3500</v>
      </c>
      <c r="Z23" s="31">
        <f>'2016'!Y45</f>
        <v>4008</v>
      </c>
      <c r="AA23" s="31">
        <f>'2016'!Z45</f>
        <v>4029</v>
      </c>
      <c r="AB23" s="31">
        <f>'2016'!AA45</f>
        <v>3802</v>
      </c>
      <c r="AC23" s="31"/>
      <c r="AD23" s="31">
        <f>'2016'!AC45</f>
        <v>3886</v>
      </c>
      <c r="AE23" s="31">
        <f>'2016'!AD45</f>
        <v>4187</v>
      </c>
      <c r="AF23" s="31">
        <f>'2016'!AE45</f>
        <v>4123</v>
      </c>
      <c r="AG23" s="31">
        <f>'2016'!AF45</f>
        <v>3939</v>
      </c>
      <c r="AH23" s="31">
        <f>'2016'!AG45</f>
        <v>3928</v>
      </c>
      <c r="AI23" s="31">
        <f>'2016'!AH45</f>
        <v>4319</v>
      </c>
      <c r="AJ23" s="31">
        <f>'2016'!AI45</f>
        <v>4053</v>
      </c>
      <c r="AK23" s="31">
        <f>'2016'!AJ45</f>
        <v>4177</v>
      </c>
      <c r="AL23" s="31">
        <f>'2016'!AK45</f>
        <v>4110</v>
      </c>
      <c r="AM23" s="31">
        <f>'2016'!AL45</f>
        <v>4035</v>
      </c>
      <c r="AN23" s="31">
        <f>'2016'!AM45</f>
        <v>3935</v>
      </c>
      <c r="AO23" s="31">
        <f>'2016'!AN45</f>
        <v>4183</v>
      </c>
      <c r="AP23" s="31">
        <f>'2016'!AO45</f>
        <v>3983</v>
      </c>
      <c r="AQ23" s="31"/>
      <c r="AR23" s="31">
        <f>'2016'!AQ45</f>
        <v>4327</v>
      </c>
      <c r="AS23" s="31">
        <f>'2016'!AR45</f>
        <v>4457</v>
      </c>
      <c r="AT23" s="31">
        <f>'2016'!AS45</f>
        <v>4447</v>
      </c>
      <c r="AU23" s="31">
        <f>'2016'!AT45</f>
        <v>4339</v>
      </c>
      <c r="AV23" s="31">
        <f>'2016'!AU45</f>
        <v>4226</v>
      </c>
      <c r="AW23" s="31">
        <f>'2016'!AV45</f>
        <v>4074</v>
      </c>
      <c r="AX23" s="31">
        <f>'2016'!AW45</f>
        <v>4064</v>
      </c>
      <c r="AY23" s="31">
        <f>'2016'!AX45</f>
        <v>4578</v>
      </c>
      <c r="AZ23" s="31">
        <f>'2016'!AY45</f>
        <v>4083</v>
      </c>
      <c r="BA23" s="31">
        <f>'2016'!AZ45</f>
        <v>4307</v>
      </c>
      <c r="BB23" s="31">
        <f>'2016'!BA45</f>
        <v>4182</v>
      </c>
      <c r="BC23" s="31">
        <f>'2016'!BB45</f>
        <v>4224</v>
      </c>
      <c r="BD23" s="31">
        <f>'2016'!BC45</f>
        <v>4437</v>
      </c>
      <c r="BE23" s="31">
        <f>'2016'!BD45</f>
        <v>4057</v>
      </c>
      <c r="BF23" s="102"/>
      <c r="BG23" s="102"/>
      <c r="BH23" s="102"/>
      <c r="BI23" s="102"/>
    </row>
    <row r="24" spans="1:61" x14ac:dyDescent="0.2">
      <c r="B24" s="32" t="s">
        <v>19</v>
      </c>
      <c r="C24" s="33">
        <f>'2016'!B46</f>
        <v>1492</v>
      </c>
      <c r="D24" s="33">
        <f>'2016'!C46</f>
        <v>1918</v>
      </c>
      <c r="E24" s="33">
        <f>'2016'!D46</f>
        <v>1481</v>
      </c>
      <c r="F24" s="33">
        <f>'2016'!E46</f>
        <v>1182</v>
      </c>
      <c r="G24" s="33">
        <f>'2016'!F46</f>
        <v>1375</v>
      </c>
      <c r="H24" s="33">
        <f>'2016'!G46</f>
        <v>1312</v>
      </c>
      <c r="I24" s="33">
        <f>'2016'!H46</f>
        <v>1296</v>
      </c>
      <c r="J24" s="33">
        <f>'2016'!I46</f>
        <v>1266</v>
      </c>
      <c r="K24" s="33">
        <f>'2016'!J46</f>
        <v>1410</v>
      </c>
      <c r="L24" s="33">
        <f>'2016'!K46</f>
        <v>1222</v>
      </c>
      <c r="M24" s="33">
        <f>'2016'!L46</f>
        <v>863</v>
      </c>
      <c r="N24" s="33">
        <f>'2016'!M46</f>
        <v>816</v>
      </c>
      <c r="O24" s="33"/>
      <c r="P24" s="33">
        <f>'2016'!O46</f>
        <v>1394</v>
      </c>
      <c r="Q24" s="33">
        <f>'2016'!P46</f>
        <v>1039</v>
      </c>
      <c r="R24" s="33">
        <f>'2016'!Q46</f>
        <v>1064</v>
      </c>
      <c r="S24" s="33">
        <f>'2016'!R46</f>
        <v>985</v>
      </c>
      <c r="T24" s="33">
        <f>'2016'!S46</f>
        <v>1150</v>
      </c>
      <c r="U24" s="33">
        <f>'2016'!T46</f>
        <v>441</v>
      </c>
      <c r="V24" s="33">
        <f>'2016'!U46</f>
        <v>207</v>
      </c>
      <c r="W24" s="33">
        <f>'2016'!V46</f>
        <v>319</v>
      </c>
      <c r="X24" s="33">
        <f>'2016'!W46</f>
        <v>328</v>
      </c>
      <c r="Y24" s="33">
        <f>'2016'!X46</f>
        <v>535</v>
      </c>
      <c r="Z24" s="33">
        <f>'2016'!Y46</f>
        <v>428</v>
      </c>
      <c r="AA24" s="33">
        <f>'2016'!Z46</f>
        <v>332</v>
      </c>
      <c r="AB24" s="33">
        <f>'2016'!AA46</f>
        <v>330</v>
      </c>
      <c r="AC24" s="33"/>
      <c r="AD24" s="33">
        <f>'2016'!AC46</f>
        <v>201</v>
      </c>
      <c r="AE24" s="33">
        <f>'2016'!AD46</f>
        <v>415</v>
      </c>
      <c r="AF24" s="33">
        <f>'2016'!AE46</f>
        <v>577</v>
      </c>
      <c r="AG24" s="33">
        <f>'2016'!AF46</f>
        <v>442</v>
      </c>
      <c r="AH24" s="33">
        <f>'2016'!AG46</f>
        <v>354</v>
      </c>
      <c r="AI24" s="33">
        <f>'2016'!AH46</f>
        <v>400</v>
      </c>
      <c r="AJ24" s="33">
        <f>'2016'!AI46</f>
        <v>308</v>
      </c>
      <c r="AK24" s="33">
        <f>'2016'!AJ46</f>
        <v>309</v>
      </c>
      <c r="AL24" s="33">
        <f>'2016'!AK46</f>
        <v>395</v>
      </c>
      <c r="AM24" s="33">
        <f>'2016'!AL46</f>
        <v>201</v>
      </c>
      <c r="AN24" s="33">
        <f>'2016'!AM46</f>
        <v>386</v>
      </c>
      <c r="AO24" s="33">
        <f>'2016'!AN46</f>
        <v>312</v>
      </c>
      <c r="AP24" s="33">
        <f>'2016'!AO46</f>
        <v>201</v>
      </c>
      <c r="AQ24" s="33"/>
      <c r="AR24" s="33">
        <f>'2016'!AQ46</f>
        <v>307</v>
      </c>
      <c r="AS24" s="33">
        <f>'2016'!AR46</f>
        <v>925</v>
      </c>
      <c r="AT24" s="33">
        <f>'2016'!AS46</f>
        <v>510</v>
      </c>
      <c r="AU24" s="33">
        <f>'2016'!AT46</f>
        <v>747</v>
      </c>
      <c r="AV24" s="33">
        <f>'2016'!AU46</f>
        <v>620</v>
      </c>
      <c r="AW24" s="33">
        <f>'2016'!AV46</f>
        <v>695</v>
      </c>
      <c r="AX24" s="33">
        <f>'2016'!AW46</f>
        <v>743</v>
      </c>
      <c r="AY24" s="33">
        <f>'2016'!AX46</f>
        <v>507</v>
      </c>
      <c r="AZ24" s="33">
        <f>'2016'!AY46</f>
        <v>839</v>
      </c>
      <c r="BA24" s="33">
        <f>'2016'!AZ46</f>
        <v>740</v>
      </c>
      <c r="BB24" s="33">
        <f>'2016'!BA46</f>
        <v>813</v>
      </c>
      <c r="BC24" s="33">
        <f>'2016'!BB46</f>
        <v>295</v>
      </c>
      <c r="BD24" s="33">
        <f>'2016'!BC46</f>
        <v>802</v>
      </c>
      <c r="BE24" s="33">
        <f>'2016'!BD46</f>
        <v>608</v>
      </c>
      <c r="BF24" s="102"/>
      <c r="BG24" s="102"/>
      <c r="BH24" s="102"/>
      <c r="BI24" s="102"/>
    </row>
    <row r="25" spans="1:61" x14ac:dyDescent="0.2">
      <c r="B25" s="30" t="s">
        <v>20</v>
      </c>
      <c r="C25" s="31">
        <f>'2016'!B47</f>
        <v>3776</v>
      </c>
      <c r="D25" s="31">
        <f>'2016'!C47</f>
        <v>3825</v>
      </c>
      <c r="E25" s="31">
        <f>'2016'!D47</f>
        <v>3348</v>
      </c>
      <c r="F25" s="31">
        <f>'2016'!E47</f>
        <v>4104</v>
      </c>
      <c r="G25" s="31">
        <f>'2016'!F47</f>
        <v>3522</v>
      </c>
      <c r="H25" s="31">
        <f>'2016'!G47</f>
        <v>3679</v>
      </c>
      <c r="I25" s="31">
        <f>'2016'!H47</f>
        <v>3469</v>
      </c>
      <c r="J25" s="31">
        <f>'2016'!I47</f>
        <v>3719</v>
      </c>
      <c r="K25" s="31">
        <f>'2016'!J47</f>
        <v>3525</v>
      </c>
      <c r="L25" s="31">
        <f>'2016'!K47</f>
        <v>3749</v>
      </c>
      <c r="M25" s="31">
        <f>'2016'!L47</f>
        <v>3661</v>
      </c>
      <c r="N25" s="31">
        <f>'2016'!M47</f>
        <v>3544</v>
      </c>
      <c r="O25" s="31"/>
      <c r="P25" s="31">
        <f>'2016'!O47</f>
        <v>3657</v>
      </c>
      <c r="Q25" s="31">
        <f>'2016'!P47</f>
        <v>3416</v>
      </c>
      <c r="R25" s="31">
        <f>'2016'!Q47</f>
        <v>3971</v>
      </c>
      <c r="S25" s="31">
        <f>'2016'!R47</f>
        <v>4142</v>
      </c>
      <c r="T25" s="31">
        <f>'2016'!S47</f>
        <v>4036</v>
      </c>
      <c r="U25" s="31">
        <f>'2016'!T47</f>
        <v>3495</v>
      </c>
      <c r="V25" s="31">
        <f>'2016'!U47</f>
        <v>3439</v>
      </c>
      <c r="W25" s="31">
        <f>'2016'!V47</f>
        <v>3718</v>
      </c>
      <c r="X25" s="31">
        <f>'2016'!W47</f>
        <v>4082</v>
      </c>
      <c r="Y25" s="31">
        <f>'2016'!X47</f>
        <v>3948</v>
      </c>
      <c r="Z25" s="31">
        <f>'2016'!Y47</f>
        <v>4361</v>
      </c>
      <c r="AA25" s="31">
        <f>'2016'!Z47</f>
        <v>4103</v>
      </c>
      <c r="AB25" s="31">
        <f>'2016'!AA47</f>
        <v>4241</v>
      </c>
      <c r="AC25" s="31"/>
      <c r="AD25" s="31">
        <f>'2016'!AC47</f>
        <v>3704</v>
      </c>
      <c r="AE25" s="31">
        <f>'2016'!AD47</f>
        <v>3955</v>
      </c>
      <c r="AF25" s="31">
        <f>'2016'!AE47</f>
        <v>4069</v>
      </c>
      <c r="AG25" s="31">
        <f>'2016'!AF47</f>
        <v>3858</v>
      </c>
      <c r="AH25" s="31">
        <f>'2016'!AG47</f>
        <v>3997</v>
      </c>
      <c r="AI25" s="31">
        <f>'2016'!AH47</f>
        <v>3532</v>
      </c>
      <c r="AJ25" s="31">
        <f>'2016'!AI47</f>
        <v>4080</v>
      </c>
      <c r="AK25" s="31">
        <f>'2016'!AJ47</f>
        <v>4078</v>
      </c>
      <c r="AL25" s="31">
        <f>'2016'!AK47</f>
        <v>4193</v>
      </c>
      <c r="AM25" s="31">
        <f>'2016'!AL47</f>
        <v>3945</v>
      </c>
      <c r="AN25" s="31">
        <f>'2016'!AM47</f>
        <v>3502</v>
      </c>
      <c r="AO25" s="31">
        <f>'2016'!AN47</f>
        <v>3693</v>
      </c>
      <c r="AP25" s="31">
        <f>'2016'!AO47</f>
        <v>4127</v>
      </c>
      <c r="AQ25" s="31"/>
      <c r="AR25" s="31">
        <f>'2016'!AQ47</f>
        <v>4126</v>
      </c>
      <c r="AS25" s="31">
        <f>'2016'!AR47</f>
        <v>4049</v>
      </c>
      <c r="AT25" s="31">
        <f>'2016'!AS47</f>
        <v>3890</v>
      </c>
      <c r="AU25" s="31">
        <f>'2016'!AT47</f>
        <v>3993</v>
      </c>
      <c r="AV25" s="31">
        <f>'2016'!AU47</f>
        <v>4414</v>
      </c>
      <c r="AW25" s="31">
        <f>'2016'!AV47</f>
        <v>4443</v>
      </c>
      <c r="AX25" s="31">
        <f>'2016'!AW47</f>
        <v>4189</v>
      </c>
      <c r="AY25" s="31">
        <f>'2016'!AX47</f>
        <v>4291</v>
      </c>
      <c r="AZ25" s="31">
        <f>'2016'!AY47</f>
        <v>4050</v>
      </c>
      <c r="BA25" s="31">
        <f>'2016'!AZ47</f>
        <v>4084</v>
      </c>
      <c r="BB25" s="31">
        <f>'2016'!BA47</f>
        <v>4307</v>
      </c>
      <c r="BC25" s="31">
        <f>'2016'!BB47</f>
        <v>3204</v>
      </c>
      <c r="BD25" s="31">
        <f>'2016'!BC47</f>
        <v>3576</v>
      </c>
      <c r="BE25" s="31">
        <f>'2016'!BD47</f>
        <v>3233</v>
      </c>
      <c r="BF25" s="102"/>
      <c r="BG25" s="102"/>
      <c r="BH25" s="102"/>
      <c r="BI25" s="102"/>
    </row>
    <row r="26" spans="1:61" x14ac:dyDescent="0.2">
      <c r="B26" s="32" t="s">
        <v>21</v>
      </c>
      <c r="C26" s="33">
        <f>'2016'!B48</f>
        <v>2204</v>
      </c>
      <c r="D26" s="33">
        <f>'2016'!C48</f>
        <v>2336</v>
      </c>
      <c r="E26" s="33">
        <f>'2016'!D48</f>
        <v>2442</v>
      </c>
      <c r="F26" s="33">
        <f>'2016'!E48</f>
        <v>2620</v>
      </c>
      <c r="G26" s="33">
        <f>'2016'!F48</f>
        <v>2765</v>
      </c>
      <c r="H26" s="33">
        <f>'2016'!G48</f>
        <v>2366</v>
      </c>
      <c r="I26" s="33">
        <f>'2016'!H48</f>
        <v>2857</v>
      </c>
      <c r="J26" s="33">
        <f>'2016'!I48</f>
        <v>2430</v>
      </c>
      <c r="K26" s="33">
        <f>'2016'!J48</f>
        <v>2649</v>
      </c>
      <c r="L26" s="33">
        <f>'2016'!K48</f>
        <v>2811</v>
      </c>
      <c r="M26" s="33">
        <f>'2016'!L48</f>
        <v>3111</v>
      </c>
      <c r="N26" s="33">
        <f>'2016'!M48</f>
        <v>2318</v>
      </c>
      <c r="O26" s="33"/>
      <c r="P26" s="33">
        <f>'2016'!O48</f>
        <v>2810</v>
      </c>
      <c r="Q26" s="33">
        <f>'2016'!P48</f>
        <v>2673</v>
      </c>
      <c r="R26" s="33">
        <f>'2016'!Q48</f>
        <v>2808</v>
      </c>
      <c r="S26" s="33">
        <f>'2016'!R48</f>
        <v>2798</v>
      </c>
      <c r="T26" s="33">
        <f>'2016'!S48</f>
        <v>3090</v>
      </c>
      <c r="U26" s="33">
        <f>'2016'!T48</f>
        <v>2702</v>
      </c>
      <c r="V26" s="33">
        <f>'2016'!U48</f>
        <v>2792</v>
      </c>
      <c r="W26" s="33">
        <f>'2016'!V48</f>
        <v>2650</v>
      </c>
      <c r="X26" s="33">
        <f>'2016'!W48</f>
        <v>2347</v>
      </c>
      <c r="Y26" s="33">
        <f>'2016'!X48</f>
        <v>2648</v>
      </c>
      <c r="Z26" s="33">
        <f>'2016'!Y48</f>
        <v>2722</v>
      </c>
      <c r="AA26" s="33">
        <f>'2016'!Z48</f>
        <v>2660</v>
      </c>
      <c r="AB26" s="33">
        <f>'2016'!AA48</f>
        <v>2725</v>
      </c>
      <c r="AC26" s="33"/>
      <c r="AD26" s="33">
        <f>'2016'!AC48</f>
        <v>2537</v>
      </c>
      <c r="AE26" s="33">
        <f>'2016'!AD48</f>
        <v>2322</v>
      </c>
      <c r="AF26" s="33">
        <f>'2016'!AE48</f>
        <v>2404</v>
      </c>
      <c r="AG26" s="33">
        <f>'2016'!AF48</f>
        <v>1673</v>
      </c>
      <c r="AH26" s="33">
        <f>'2016'!AG48</f>
        <v>2186</v>
      </c>
      <c r="AI26" s="33">
        <f>'2016'!AH48</f>
        <v>2087</v>
      </c>
      <c r="AJ26" s="33">
        <f>'2016'!AI48</f>
        <v>2402</v>
      </c>
      <c r="AK26" s="33">
        <f>'2016'!AJ48</f>
        <v>2185</v>
      </c>
      <c r="AL26" s="33">
        <f>'2016'!AK48</f>
        <v>2290</v>
      </c>
      <c r="AM26" s="33">
        <f>'2016'!AL48</f>
        <v>2014</v>
      </c>
      <c r="AN26" s="33">
        <f>'2016'!AM48</f>
        <v>1936</v>
      </c>
      <c r="AO26" s="33">
        <f>'2016'!AN48</f>
        <v>2238</v>
      </c>
      <c r="AP26" s="33">
        <f>'2016'!AO48</f>
        <v>2451</v>
      </c>
      <c r="AQ26" s="33"/>
      <c r="AR26" s="33">
        <f>'2016'!AQ48</f>
        <v>2593</v>
      </c>
      <c r="AS26" s="33">
        <f>'2016'!AR48</f>
        <v>2479</v>
      </c>
      <c r="AT26" s="33">
        <f>'2016'!AS48</f>
        <v>2055</v>
      </c>
      <c r="AU26" s="33">
        <f>'2016'!AT48</f>
        <v>2270</v>
      </c>
      <c r="AV26" s="33">
        <f>'2016'!AU48</f>
        <v>2360</v>
      </c>
      <c r="AW26" s="33">
        <f>'2016'!AV48</f>
        <v>2049</v>
      </c>
      <c r="AX26" s="33">
        <f>'2016'!AW48</f>
        <v>2266</v>
      </c>
      <c r="AY26" s="33">
        <f>'2016'!AX48</f>
        <v>2190</v>
      </c>
      <c r="AZ26" s="33">
        <f>'2016'!AY48</f>
        <v>2275</v>
      </c>
      <c r="BA26" s="33">
        <f>'2016'!AZ48</f>
        <v>2124</v>
      </c>
      <c r="BB26" s="33">
        <f>'2016'!BA48</f>
        <v>1825</v>
      </c>
      <c r="BC26" s="33">
        <f>'2016'!BB48</f>
        <v>1866</v>
      </c>
      <c r="BD26" s="33">
        <f>'2016'!BC48</f>
        <v>1929</v>
      </c>
      <c r="BE26" s="33">
        <f>'2016'!BD48</f>
        <v>1052</v>
      </c>
      <c r="BF26" s="102"/>
      <c r="BG26" s="102"/>
      <c r="BH26" s="102"/>
      <c r="BI26" s="102"/>
    </row>
    <row r="27" spans="1:61" x14ac:dyDescent="0.2">
      <c r="B27" s="30" t="s">
        <v>22</v>
      </c>
      <c r="C27" s="31">
        <f>'2016'!B49</f>
        <v>6875</v>
      </c>
      <c r="D27" s="31">
        <f>'2016'!C49</f>
        <v>7616</v>
      </c>
      <c r="E27" s="31">
        <f>'2016'!D49</f>
        <v>7388</v>
      </c>
      <c r="F27" s="31">
        <f>'2016'!E49</f>
        <v>7838</v>
      </c>
      <c r="G27" s="31">
        <f>'2016'!F49</f>
        <v>7674</v>
      </c>
      <c r="H27" s="31">
        <f>'2016'!G49</f>
        <v>7589</v>
      </c>
      <c r="I27" s="31">
        <f>'2016'!H49</f>
        <v>7059</v>
      </c>
      <c r="J27" s="31">
        <f>'2016'!I49</f>
        <v>8335</v>
      </c>
      <c r="K27" s="31">
        <f>'2016'!J49</f>
        <v>7894</v>
      </c>
      <c r="L27" s="31">
        <f>'2016'!K49</f>
        <v>8382</v>
      </c>
      <c r="M27" s="31">
        <f>'2016'!L49</f>
        <v>7976</v>
      </c>
      <c r="N27" s="31">
        <f>'2016'!M49</f>
        <v>7313</v>
      </c>
      <c r="O27" s="31"/>
      <c r="P27" s="31">
        <f>'2016'!O49</f>
        <v>7915</v>
      </c>
      <c r="Q27" s="31">
        <f>'2016'!P49</f>
        <v>8453</v>
      </c>
      <c r="R27" s="31">
        <f>'2016'!Q49</f>
        <v>8681</v>
      </c>
      <c r="S27" s="31">
        <f>'2016'!R49</f>
        <v>8457</v>
      </c>
      <c r="T27" s="31">
        <f>'2016'!S49</f>
        <v>8289</v>
      </c>
      <c r="U27" s="31">
        <f>'2016'!T49</f>
        <v>8258</v>
      </c>
      <c r="V27" s="31">
        <f>'2016'!U49</f>
        <v>8442</v>
      </c>
      <c r="W27" s="31">
        <f>'2016'!V49</f>
        <v>8313</v>
      </c>
      <c r="X27" s="31">
        <f>'2016'!W49</f>
        <v>7333</v>
      </c>
      <c r="Y27" s="31">
        <f>'2016'!X49</f>
        <v>8090</v>
      </c>
      <c r="Z27" s="31">
        <f>'2016'!Y49</f>
        <v>8112</v>
      </c>
      <c r="AA27" s="31">
        <f>'2016'!Z49</f>
        <v>7868</v>
      </c>
      <c r="AB27" s="31">
        <f>'2016'!AA49</f>
        <v>7598</v>
      </c>
      <c r="AC27" s="31"/>
      <c r="AD27" s="31">
        <f>'2016'!AC49</f>
        <v>7244</v>
      </c>
      <c r="AE27" s="31">
        <f>'2016'!AD49</f>
        <v>7704</v>
      </c>
      <c r="AF27" s="31">
        <f>'2016'!AE49</f>
        <v>8037</v>
      </c>
      <c r="AG27" s="31">
        <f>'2016'!AF49</f>
        <v>8493</v>
      </c>
      <c r="AH27" s="31">
        <f>'2016'!AG49</f>
        <v>8123</v>
      </c>
      <c r="AI27" s="31">
        <f>'2016'!AH49</f>
        <v>7747</v>
      </c>
      <c r="AJ27" s="31">
        <f>'2016'!AI49</f>
        <v>8275</v>
      </c>
      <c r="AK27" s="31">
        <f>'2016'!AJ49</f>
        <v>8745</v>
      </c>
      <c r="AL27" s="31">
        <f>'2016'!AK49</f>
        <v>8977</v>
      </c>
      <c r="AM27" s="31">
        <f>'2016'!AL49</f>
        <v>9208</v>
      </c>
      <c r="AN27" s="31">
        <f>'2016'!AM49</f>
        <v>8150</v>
      </c>
      <c r="AO27" s="31">
        <f>'2016'!AN49</f>
        <v>9508</v>
      </c>
      <c r="AP27" s="31">
        <f>'2016'!AO49</f>
        <v>9121</v>
      </c>
      <c r="AQ27" s="31"/>
      <c r="AR27" s="31">
        <f>'2016'!AQ49</f>
        <v>9543</v>
      </c>
      <c r="AS27" s="31">
        <f>'2016'!AR49</f>
        <v>9464</v>
      </c>
      <c r="AT27" s="31">
        <f>'2016'!AS49</f>
        <v>7837</v>
      </c>
      <c r="AU27" s="31">
        <f>'2016'!AT49</f>
        <v>8960</v>
      </c>
      <c r="AV27" s="31">
        <f>'2016'!AU49</f>
        <v>9076</v>
      </c>
      <c r="AW27" s="31">
        <f>'2016'!AV49</f>
        <v>8767</v>
      </c>
      <c r="AX27" s="31">
        <f>'2016'!AW49</f>
        <v>8676</v>
      </c>
      <c r="AY27" s="31">
        <f>'2016'!AX49</f>
        <v>8311</v>
      </c>
      <c r="AZ27" s="31">
        <f>'2016'!AY49</f>
        <v>8414</v>
      </c>
      <c r="BA27" s="31">
        <f>'2016'!AZ49</f>
        <v>8438</v>
      </c>
      <c r="BB27" s="31">
        <f>'2016'!BA49</f>
        <v>8402</v>
      </c>
      <c r="BC27" s="31">
        <f>'2016'!BB49</f>
        <v>7841</v>
      </c>
      <c r="BD27" s="31">
        <f>'2016'!BC49</f>
        <v>8128</v>
      </c>
      <c r="BE27" s="31">
        <f>'2016'!BD49</f>
        <v>5631</v>
      </c>
      <c r="BF27" s="102"/>
      <c r="BG27" s="102"/>
      <c r="BH27" s="102"/>
      <c r="BI27" s="102"/>
    </row>
    <row r="28" spans="1:61" ht="13.5" thickBot="1" x14ac:dyDescent="0.25">
      <c r="B28" s="161" t="s">
        <v>23</v>
      </c>
      <c r="C28" s="162">
        <f>'2016'!B50</f>
        <v>10616</v>
      </c>
      <c r="D28" s="162">
        <f>'2016'!C50</f>
        <v>10591</v>
      </c>
      <c r="E28" s="162">
        <f>'2016'!D50</f>
        <v>10992</v>
      </c>
      <c r="F28" s="162">
        <f>'2016'!E50</f>
        <v>11836</v>
      </c>
      <c r="G28" s="162">
        <f>'2016'!F50</f>
        <v>10826</v>
      </c>
      <c r="H28" s="162">
        <f>'2016'!G50</f>
        <v>10749</v>
      </c>
      <c r="I28" s="162">
        <f>'2016'!H50</f>
        <v>10870</v>
      </c>
      <c r="J28" s="162">
        <f>'2016'!I50</f>
        <v>10789</v>
      </c>
      <c r="K28" s="162">
        <f>'2016'!J50</f>
        <v>10504</v>
      </c>
      <c r="L28" s="162">
        <f>'2016'!K50</f>
        <v>9875</v>
      </c>
      <c r="M28" s="162">
        <f>'2016'!L50</f>
        <v>9796</v>
      </c>
      <c r="N28" s="162">
        <f>'2016'!M50</f>
        <v>9858</v>
      </c>
      <c r="O28" s="162"/>
      <c r="P28" s="162">
        <f>'2016'!O50</f>
        <v>9712</v>
      </c>
      <c r="Q28" s="162">
        <f>'2016'!P50</f>
        <v>9269</v>
      </c>
      <c r="R28" s="162">
        <f>'2016'!Q50</f>
        <v>10475</v>
      </c>
      <c r="S28" s="162">
        <f>'2016'!R50</f>
        <v>10511</v>
      </c>
      <c r="T28" s="162">
        <f>'2016'!S50</f>
        <v>10184</v>
      </c>
      <c r="U28" s="162">
        <f>'2016'!T50</f>
        <v>10365</v>
      </c>
      <c r="V28" s="162">
        <f>'2016'!U50</f>
        <v>9909</v>
      </c>
      <c r="W28" s="162">
        <f>'2016'!V50</f>
        <v>10842</v>
      </c>
      <c r="X28" s="162">
        <f>'2016'!W50</f>
        <v>9792</v>
      </c>
      <c r="Y28" s="162">
        <f>'2016'!X50</f>
        <v>9911</v>
      </c>
      <c r="Z28" s="162">
        <f>'2016'!Y50</f>
        <v>9983</v>
      </c>
      <c r="AA28" s="162">
        <f>'2016'!Z50</f>
        <v>9537</v>
      </c>
      <c r="AB28" s="162">
        <f>'2016'!AA50</f>
        <v>10570</v>
      </c>
      <c r="AC28" s="162"/>
      <c r="AD28" s="162">
        <f>'2016'!AC50</f>
        <v>11465</v>
      </c>
      <c r="AE28" s="162">
        <f>'2016'!AD50</f>
        <v>10620</v>
      </c>
      <c r="AF28" s="162">
        <f>'2016'!AE50</f>
        <v>9781</v>
      </c>
      <c r="AG28" s="162">
        <f>'2016'!AF50</f>
        <v>12359</v>
      </c>
      <c r="AH28" s="162">
        <f>'2016'!AG50</f>
        <v>10878</v>
      </c>
      <c r="AI28" s="162">
        <f>'2016'!AH50</f>
        <v>11401</v>
      </c>
      <c r="AJ28" s="162">
        <f>'2016'!AI50</f>
        <v>11529</v>
      </c>
      <c r="AK28" s="162">
        <f>'2016'!AJ50</f>
        <v>11335</v>
      </c>
      <c r="AL28" s="162">
        <f>'2016'!AK50</f>
        <v>11367</v>
      </c>
      <c r="AM28" s="162">
        <f>'2016'!AL50</f>
        <v>12283</v>
      </c>
      <c r="AN28" s="162">
        <f>'2016'!AM50</f>
        <v>9202</v>
      </c>
      <c r="AO28" s="162">
        <f>'2016'!AN50</f>
        <v>10529</v>
      </c>
      <c r="AP28" s="162">
        <f>'2016'!AO50</f>
        <v>11217</v>
      </c>
      <c r="AQ28" s="162"/>
      <c r="AR28" s="162">
        <f>'2016'!AQ50</f>
        <v>11429</v>
      </c>
      <c r="AS28" s="162">
        <f>'2016'!AR50</f>
        <v>10934</v>
      </c>
      <c r="AT28" s="162">
        <f>'2016'!AS50</f>
        <v>11015</v>
      </c>
      <c r="AU28" s="162">
        <f>'2016'!AT50</f>
        <v>10917</v>
      </c>
      <c r="AV28" s="162">
        <f>'2016'!AU50</f>
        <v>11094</v>
      </c>
      <c r="AW28" s="162">
        <f>'2016'!AV50</f>
        <v>9923</v>
      </c>
      <c r="AX28" s="162">
        <f>'2016'!AW50</f>
        <v>10812</v>
      </c>
      <c r="AY28" s="162">
        <f>'2016'!AX50</f>
        <v>10778</v>
      </c>
      <c r="AZ28" s="162">
        <f>'2016'!AY50</f>
        <v>10736</v>
      </c>
      <c r="BA28" s="162">
        <f>'2016'!AZ50</f>
        <v>10209</v>
      </c>
      <c r="BB28" s="162">
        <f>'2016'!BA50</f>
        <v>10437</v>
      </c>
      <c r="BC28" s="162">
        <f>'2016'!BB50</f>
        <v>9969</v>
      </c>
      <c r="BD28" s="162">
        <f>'2016'!BC50</f>
        <v>9739</v>
      </c>
      <c r="BE28" s="162">
        <f>'2016'!BD50</f>
        <v>7969</v>
      </c>
      <c r="BF28" s="102"/>
      <c r="BG28" s="102"/>
      <c r="BH28" s="102"/>
      <c r="BI28" s="102"/>
    </row>
    <row r="29" spans="1:61" s="3" customFormat="1" ht="12.75" customHeight="1" thickBot="1" x14ac:dyDescent="0.2">
      <c r="A29" s="1"/>
      <c r="B29" s="34" t="s">
        <v>24</v>
      </c>
      <c r="C29" s="35">
        <f>SUM(C16:C28)</f>
        <v>46886</v>
      </c>
      <c r="D29" s="35">
        <f t="shared" ref="D29:BE29" si="20">SUM(D16:D28)</f>
        <v>48657</v>
      </c>
      <c r="E29" s="35">
        <f t="shared" si="20"/>
        <v>47408</v>
      </c>
      <c r="F29" s="35">
        <f t="shared" si="20"/>
        <v>49732</v>
      </c>
      <c r="G29" s="35">
        <f t="shared" si="20"/>
        <v>48598</v>
      </c>
      <c r="H29" s="35">
        <f t="shared" si="20"/>
        <v>47888</v>
      </c>
      <c r="I29" s="35">
        <f t="shared" si="20"/>
        <v>46632</v>
      </c>
      <c r="J29" s="35">
        <f t="shared" si="20"/>
        <v>49607</v>
      </c>
      <c r="K29" s="35">
        <f t="shared" si="20"/>
        <v>48090</v>
      </c>
      <c r="L29" s="35">
        <f t="shared" si="20"/>
        <v>48359</v>
      </c>
      <c r="M29" s="35">
        <f t="shared" si="20"/>
        <v>48773</v>
      </c>
      <c r="N29" s="35">
        <f t="shared" si="20"/>
        <v>48176</v>
      </c>
      <c r="O29" s="35"/>
      <c r="P29" s="35">
        <f t="shared" si="20"/>
        <v>48960</v>
      </c>
      <c r="Q29" s="35">
        <f t="shared" si="20"/>
        <v>48530</v>
      </c>
      <c r="R29" s="35">
        <f t="shared" si="20"/>
        <v>50067</v>
      </c>
      <c r="S29" s="35">
        <f t="shared" si="20"/>
        <v>48221</v>
      </c>
      <c r="T29" s="35">
        <f t="shared" si="20"/>
        <v>49548</v>
      </c>
      <c r="U29" s="35">
        <f t="shared" si="20"/>
        <v>46192</v>
      </c>
      <c r="V29" s="35">
        <f t="shared" si="20"/>
        <v>44536</v>
      </c>
      <c r="W29" s="35">
        <f t="shared" si="20"/>
        <v>47134</v>
      </c>
      <c r="X29" s="35">
        <f t="shared" si="20"/>
        <v>44906</v>
      </c>
      <c r="Y29" s="35">
        <f t="shared" si="20"/>
        <v>45291</v>
      </c>
      <c r="Z29" s="35">
        <f t="shared" si="20"/>
        <v>47653</v>
      </c>
      <c r="AA29" s="35">
        <f t="shared" si="20"/>
        <v>46336</v>
      </c>
      <c r="AB29" s="35">
        <f t="shared" si="20"/>
        <v>47859</v>
      </c>
      <c r="AC29" s="35"/>
      <c r="AD29" s="35">
        <f t="shared" si="20"/>
        <v>47307</v>
      </c>
      <c r="AE29" s="35">
        <f t="shared" si="20"/>
        <v>47339</v>
      </c>
      <c r="AF29" s="35">
        <f t="shared" si="20"/>
        <v>47828</v>
      </c>
      <c r="AG29" s="35">
        <f t="shared" si="20"/>
        <v>49866</v>
      </c>
      <c r="AH29" s="35">
        <f t="shared" si="20"/>
        <v>48400</v>
      </c>
      <c r="AI29" s="35">
        <f t="shared" si="20"/>
        <v>49405</v>
      </c>
      <c r="AJ29" s="35">
        <f t="shared" si="20"/>
        <v>48798</v>
      </c>
      <c r="AK29" s="35">
        <f t="shared" si="20"/>
        <v>50882</v>
      </c>
      <c r="AL29" s="35">
        <f t="shared" si="20"/>
        <v>51063</v>
      </c>
      <c r="AM29" s="35">
        <f t="shared" si="20"/>
        <v>52129</v>
      </c>
      <c r="AN29" s="35">
        <f t="shared" si="20"/>
        <v>46303</v>
      </c>
      <c r="AO29" s="35">
        <f t="shared" si="20"/>
        <v>51043</v>
      </c>
      <c r="AP29" s="35">
        <f t="shared" si="20"/>
        <v>52246</v>
      </c>
      <c r="AQ29" s="35"/>
      <c r="AR29" s="35">
        <f t="shared" si="20"/>
        <v>52719</v>
      </c>
      <c r="AS29" s="35">
        <f t="shared" si="20"/>
        <v>52350</v>
      </c>
      <c r="AT29" s="35">
        <f t="shared" si="20"/>
        <v>50864</v>
      </c>
      <c r="AU29" s="35">
        <f t="shared" si="20"/>
        <v>50349</v>
      </c>
      <c r="AV29" s="35">
        <f t="shared" si="20"/>
        <v>52232</v>
      </c>
      <c r="AW29" s="35">
        <f t="shared" si="20"/>
        <v>50469</v>
      </c>
      <c r="AX29" s="35">
        <f t="shared" si="20"/>
        <v>50441</v>
      </c>
      <c r="AY29" s="35">
        <f t="shared" si="20"/>
        <v>51097</v>
      </c>
      <c r="AZ29" s="35">
        <f t="shared" si="20"/>
        <v>50684</v>
      </c>
      <c r="BA29" s="35">
        <f t="shared" si="20"/>
        <v>50378</v>
      </c>
      <c r="BB29" s="35">
        <f t="shared" si="20"/>
        <v>49211</v>
      </c>
      <c r="BC29" s="35">
        <f t="shared" si="20"/>
        <v>46828</v>
      </c>
      <c r="BD29" s="35">
        <f t="shared" si="20"/>
        <v>47918</v>
      </c>
      <c r="BE29" s="35">
        <f t="shared" si="20"/>
        <v>40062</v>
      </c>
      <c r="BF29" s="102"/>
      <c r="BG29" s="102"/>
      <c r="BH29" s="102"/>
      <c r="BI29" s="102"/>
    </row>
    <row r="30" spans="1:61" s="3" customFormat="1" ht="12.75" customHeight="1" thickBot="1" x14ac:dyDescent="0.2">
      <c r="A30" s="1"/>
      <c r="B30" s="36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</row>
    <row r="31" spans="1:61" s="3" customFormat="1" ht="23.25" customHeight="1" thickBot="1" x14ac:dyDescent="0.25">
      <c r="A31" s="1"/>
      <c r="B31" s="198" t="s">
        <v>42</v>
      </c>
      <c r="C31" s="208"/>
      <c r="D31" s="208"/>
      <c r="E31" s="208"/>
      <c r="F31" s="208"/>
      <c r="G31" s="208"/>
      <c r="H31" s="208"/>
      <c r="I31" s="208"/>
      <c r="J31" s="208"/>
      <c r="K31" s="208"/>
      <c r="L31" s="208"/>
      <c r="M31" s="208"/>
      <c r="N31" s="208"/>
      <c r="O31" s="208"/>
      <c r="P31" s="208"/>
      <c r="Q31" s="208"/>
      <c r="R31" s="208"/>
      <c r="S31" s="208"/>
      <c r="T31" s="208"/>
      <c r="U31" s="208"/>
      <c r="V31" s="208"/>
      <c r="W31" s="208"/>
      <c r="X31" s="208"/>
      <c r="Y31" s="208"/>
      <c r="Z31" s="208"/>
      <c r="AA31" s="208"/>
      <c r="AB31" s="208"/>
      <c r="AC31" s="208"/>
      <c r="AD31" s="208"/>
      <c r="AE31" s="208"/>
      <c r="AF31" s="208"/>
      <c r="AG31" s="208"/>
      <c r="AH31" s="208"/>
      <c r="AI31" s="208"/>
      <c r="AJ31" s="208"/>
      <c r="AK31" s="208"/>
      <c r="AL31" s="208"/>
      <c r="AM31" s="208"/>
      <c r="AN31" s="208"/>
      <c r="AO31" s="208"/>
      <c r="AP31" s="208"/>
      <c r="AQ31" s="208"/>
      <c r="AR31" s="208"/>
      <c r="AS31" s="208"/>
      <c r="AT31" s="208"/>
      <c r="AU31" s="208"/>
      <c r="AV31" s="208"/>
      <c r="AW31" s="208"/>
      <c r="AX31" s="208"/>
      <c r="AY31" s="208"/>
      <c r="AZ31" s="208"/>
      <c r="BA31" s="208"/>
      <c r="BB31" s="208"/>
      <c r="BC31" s="208"/>
      <c r="BD31" s="208"/>
      <c r="BE31" s="208"/>
    </row>
    <row r="32" spans="1:61" s="3" customFormat="1" ht="12.75" customHeight="1" x14ac:dyDescent="0.2">
      <c r="A32" s="1"/>
      <c r="B32" s="24" t="s">
        <v>40</v>
      </c>
      <c r="C32" s="5">
        <v>1</v>
      </c>
      <c r="D32" s="135">
        <v>2</v>
      </c>
      <c r="E32" s="135">
        <v>3</v>
      </c>
      <c r="F32" s="135">
        <v>4</v>
      </c>
      <c r="G32" s="135">
        <v>5</v>
      </c>
      <c r="H32" s="135">
        <v>6</v>
      </c>
      <c r="I32" s="135">
        <v>7</v>
      </c>
      <c r="J32" s="135">
        <v>8</v>
      </c>
      <c r="K32" s="135">
        <v>9</v>
      </c>
      <c r="L32" s="135">
        <v>10</v>
      </c>
      <c r="M32" s="135">
        <v>11</v>
      </c>
      <c r="N32" s="135">
        <v>12</v>
      </c>
      <c r="O32" s="135"/>
      <c r="P32" s="135">
        <v>13</v>
      </c>
      <c r="Q32" s="25">
        <v>14</v>
      </c>
      <c r="R32" s="25">
        <v>15</v>
      </c>
      <c r="S32" s="25">
        <v>16</v>
      </c>
      <c r="T32" s="25">
        <v>17</v>
      </c>
      <c r="U32" s="25">
        <v>18</v>
      </c>
      <c r="V32" s="25">
        <v>19</v>
      </c>
      <c r="W32" s="25">
        <v>20</v>
      </c>
      <c r="X32" s="25">
        <v>21</v>
      </c>
      <c r="Y32" s="25">
        <v>22</v>
      </c>
      <c r="Z32" s="25">
        <v>23</v>
      </c>
      <c r="AA32" s="25">
        <v>24</v>
      </c>
      <c r="AB32" s="25">
        <v>25</v>
      </c>
      <c r="AC32" s="25"/>
      <c r="AD32" s="25">
        <v>26</v>
      </c>
      <c r="AE32" s="25">
        <v>27</v>
      </c>
      <c r="AF32" s="25">
        <v>28</v>
      </c>
      <c r="AG32" s="25">
        <v>29</v>
      </c>
      <c r="AH32" s="25">
        <v>30</v>
      </c>
      <c r="AI32" s="25">
        <v>31</v>
      </c>
      <c r="AJ32" s="25">
        <v>32</v>
      </c>
      <c r="AK32" s="25">
        <v>33</v>
      </c>
      <c r="AL32" s="25">
        <v>34</v>
      </c>
      <c r="AM32" s="25">
        <v>35</v>
      </c>
      <c r="AN32" s="25">
        <v>36</v>
      </c>
      <c r="AO32" s="25">
        <v>37</v>
      </c>
      <c r="AP32" s="25">
        <v>38</v>
      </c>
      <c r="AQ32" s="25"/>
      <c r="AR32" s="25">
        <v>39</v>
      </c>
      <c r="AS32" s="25">
        <v>40</v>
      </c>
      <c r="AT32" s="25">
        <v>41</v>
      </c>
      <c r="AU32" s="25">
        <v>42</v>
      </c>
      <c r="AV32" s="25">
        <v>43</v>
      </c>
      <c r="AW32" s="25">
        <v>44</v>
      </c>
      <c r="AX32" s="25">
        <v>45</v>
      </c>
      <c r="AY32" s="25">
        <v>46</v>
      </c>
      <c r="AZ32" s="25">
        <v>47</v>
      </c>
      <c r="BA32" s="25">
        <v>48</v>
      </c>
      <c r="BB32" s="25">
        <v>49</v>
      </c>
      <c r="BC32" s="25">
        <v>50</v>
      </c>
      <c r="BD32" s="25">
        <v>51</v>
      </c>
      <c r="BE32" s="25">
        <v>52</v>
      </c>
    </row>
    <row r="33" spans="1:59" s="3" customFormat="1" ht="12.75" customHeight="1" thickBot="1" x14ac:dyDescent="0.25">
      <c r="A33" s="1"/>
      <c r="B33" s="26" t="s">
        <v>8</v>
      </c>
      <c r="C33" s="9">
        <v>42378</v>
      </c>
      <c r="D33" s="136">
        <f t="shared" ref="D33:N33" si="21">+C33+7</f>
        <v>42385</v>
      </c>
      <c r="E33" s="136">
        <f t="shared" si="21"/>
        <v>42392</v>
      </c>
      <c r="F33" s="136">
        <f t="shared" si="21"/>
        <v>42399</v>
      </c>
      <c r="G33" s="136">
        <f t="shared" si="21"/>
        <v>42406</v>
      </c>
      <c r="H33" s="136">
        <f t="shared" si="21"/>
        <v>42413</v>
      </c>
      <c r="I33" s="136">
        <f t="shared" si="21"/>
        <v>42420</v>
      </c>
      <c r="J33" s="136">
        <f t="shared" si="21"/>
        <v>42427</v>
      </c>
      <c r="K33" s="136">
        <f t="shared" si="21"/>
        <v>42434</v>
      </c>
      <c r="L33" s="136">
        <f t="shared" si="21"/>
        <v>42441</v>
      </c>
      <c r="M33" s="136">
        <f t="shared" si="21"/>
        <v>42448</v>
      </c>
      <c r="N33" s="136">
        <f t="shared" si="21"/>
        <v>42455</v>
      </c>
      <c r="O33" s="136"/>
      <c r="P33" s="136">
        <f>+N33+7</f>
        <v>42462</v>
      </c>
      <c r="Q33" s="136">
        <f>+P33+7</f>
        <v>42469</v>
      </c>
      <c r="R33" s="136">
        <f t="shared" ref="R33:AB33" si="22">+Q33+7</f>
        <v>42476</v>
      </c>
      <c r="S33" s="136">
        <f t="shared" si="22"/>
        <v>42483</v>
      </c>
      <c r="T33" s="136">
        <f t="shared" si="22"/>
        <v>42490</v>
      </c>
      <c r="U33" s="136">
        <f t="shared" si="22"/>
        <v>42497</v>
      </c>
      <c r="V33" s="136">
        <f t="shared" si="22"/>
        <v>42504</v>
      </c>
      <c r="W33" s="136">
        <f t="shared" si="22"/>
        <v>42511</v>
      </c>
      <c r="X33" s="136">
        <f t="shared" si="22"/>
        <v>42518</v>
      </c>
      <c r="Y33" s="136">
        <f t="shared" si="22"/>
        <v>42525</v>
      </c>
      <c r="Z33" s="136">
        <f t="shared" si="22"/>
        <v>42532</v>
      </c>
      <c r="AA33" s="136">
        <f t="shared" si="22"/>
        <v>42539</v>
      </c>
      <c r="AB33" s="136">
        <f t="shared" si="22"/>
        <v>42546</v>
      </c>
      <c r="AC33" s="136"/>
      <c r="AD33" s="136">
        <f>+AB33+7</f>
        <v>42553</v>
      </c>
      <c r="AE33" s="136">
        <f>+AD33+7</f>
        <v>42560</v>
      </c>
      <c r="AF33" s="136">
        <f t="shared" ref="AF33:AP33" si="23">+AE33+7</f>
        <v>42567</v>
      </c>
      <c r="AG33" s="136">
        <f t="shared" si="23"/>
        <v>42574</v>
      </c>
      <c r="AH33" s="136">
        <f t="shared" si="23"/>
        <v>42581</v>
      </c>
      <c r="AI33" s="136">
        <f t="shared" si="23"/>
        <v>42588</v>
      </c>
      <c r="AJ33" s="136">
        <f t="shared" si="23"/>
        <v>42595</v>
      </c>
      <c r="AK33" s="136">
        <f t="shared" si="23"/>
        <v>42602</v>
      </c>
      <c r="AL33" s="136">
        <f t="shared" si="23"/>
        <v>42609</v>
      </c>
      <c r="AM33" s="136">
        <f t="shared" si="23"/>
        <v>42616</v>
      </c>
      <c r="AN33" s="136">
        <f t="shared" si="23"/>
        <v>42623</v>
      </c>
      <c r="AO33" s="136">
        <f t="shared" si="23"/>
        <v>42630</v>
      </c>
      <c r="AP33" s="136">
        <f t="shared" si="23"/>
        <v>42637</v>
      </c>
      <c r="AQ33" s="136"/>
      <c r="AR33" s="136">
        <f>+AP33+7</f>
        <v>42644</v>
      </c>
      <c r="AS33" s="136">
        <f>+AR33+7</f>
        <v>42651</v>
      </c>
      <c r="AT33" s="136">
        <f t="shared" ref="AT33:BE33" si="24">+AS33+7</f>
        <v>42658</v>
      </c>
      <c r="AU33" s="136">
        <f t="shared" si="24"/>
        <v>42665</v>
      </c>
      <c r="AV33" s="136">
        <f t="shared" si="24"/>
        <v>42672</v>
      </c>
      <c r="AW33" s="136">
        <f t="shared" si="24"/>
        <v>42679</v>
      </c>
      <c r="AX33" s="136">
        <f t="shared" si="24"/>
        <v>42686</v>
      </c>
      <c r="AY33" s="136">
        <f t="shared" si="24"/>
        <v>42693</v>
      </c>
      <c r="AZ33" s="136">
        <f t="shared" si="24"/>
        <v>42700</v>
      </c>
      <c r="BA33" s="136">
        <f t="shared" si="24"/>
        <v>42707</v>
      </c>
      <c r="BB33" s="136">
        <f t="shared" si="24"/>
        <v>42714</v>
      </c>
      <c r="BC33" s="136">
        <f t="shared" si="24"/>
        <v>42721</v>
      </c>
      <c r="BD33" s="136">
        <f t="shared" si="24"/>
        <v>42728</v>
      </c>
      <c r="BE33" s="136">
        <f t="shared" si="24"/>
        <v>42735</v>
      </c>
    </row>
    <row r="34" spans="1:59" s="3" customFormat="1" ht="12.75" customHeight="1" x14ac:dyDescent="0.2">
      <c r="A34" s="1"/>
      <c r="B34" s="24" t="s">
        <v>9</v>
      </c>
      <c r="C34" s="5">
        <v>1</v>
      </c>
      <c r="D34" s="135">
        <f>C34+1</f>
        <v>2</v>
      </c>
      <c r="E34" s="135">
        <f t="shared" ref="E34:N34" si="25">D34+1</f>
        <v>3</v>
      </c>
      <c r="F34" s="135">
        <f t="shared" si="25"/>
        <v>4</v>
      </c>
      <c r="G34" s="135">
        <f t="shared" si="25"/>
        <v>5</v>
      </c>
      <c r="H34" s="135">
        <f t="shared" si="25"/>
        <v>6</v>
      </c>
      <c r="I34" s="135">
        <f t="shared" si="25"/>
        <v>7</v>
      </c>
      <c r="J34" s="135">
        <f t="shared" si="25"/>
        <v>8</v>
      </c>
      <c r="K34" s="135">
        <f t="shared" si="25"/>
        <v>9</v>
      </c>
      <c r="L34" s="135">
        <f t="shared" si="25"/>
        <v>10</v>
      </c>
      <c r="M34" s="135">
        <f t="shared" si="25"/>
        <v>11</v>
      </c>
      <c r="N34" s="135">
        <f t="shared" si="25"/>
        <v>12</v>
      </c>
      <c r="O34" s="135"/>
      <c r="P34" s="135">
        <f>N34+1</f>
        <v>13</v>
      </c>
      <c r="Q34" s="25">
        <f>P34+1</f>
        <v>14</v>
      </c>
      <c r="R34" s="25">
        <f>Q34+1</f>
        <v>15</v>
      </c>
      <c r="S34" s="25">
        <f t="shared" ref="S34:AB34" si="26">R34+1</f>
        <v>16</v>
      </c>
      <c r="T34" s="25">
        <f t="shared" si="26"/>
        <v>17</v>
      </c>
      <c r="U34" s="25">
        <f t="shared" si="26"/>
        <v>18</v>
      </c>
      <c r="V34" s="25">
        <f t="shared" si="26"/>
        <v>19</v>
      </c>
      <c r="W34" s="25">
        <f t="shared" si="26"/>
        <v>20</v>
      </c>
      <c r="X34" s="25">
        <f t="shared" si="26"/>
        <v>21</v>
      </c>
      <c r="Y34" s="25">
        <f t="shared" si="26"/>
        <v>22</v>
      </c>
      <c r="Z34" s="25">
        <f t="shared" si="26"/>
        <v>23</v>
      </c>
      <c r="AA34" s="25">
        <f t="shared" si="26"/>
        <v>24</v>
      </c>
      <c r="AB34" s="25">
        <f t="shared" si="26"/>
        <v>25</v>
      </c>
      <c r="AC34" s="25"/>
      <c r="AD34" s="25">
        <f>AB34+1</f>
        <v>26</v>
      </c>
      <c r="AE34" s="25">
        <f>AD34+1</f>
        <v>27</v>
      </c>
      <c r="AF34" s="25">
        <f>AE34+1</f>
        <v>28</v>
      </c>
      <c r="AG34" s="25">
        <f t="shared" ref="AG34:AP34" si="27">AF34+1</f>
        <v>29</v>
      </c>
      <c r="AH34" s="25">
        <f t="shared" si="27"/>
        <v>30</v>
      </c>
      <c r="AI34" s="25">
        <f t="shared" si="27"/>
        <v>31</v>
      </c>
      <c r="AJ34" s="25">
        <f t="shared" si="27"/>
        <v>32</v>
      </c>
      <c r="AK34" s="25">
        <f t="shared" si="27"/>
        <v>33</v>
      </c>
      <c r="AL34" s="25">
        <f t="shared" si="27"/>
        <v>34</v>
      </c>
      <c r="AM34" s="25">
        <f t="shared" si="27"/>
        <v>35</v>
      </c>
      <c r="AN34" s="25">
        <f t="shared" si="27"/>
        <v>36</v>
      </c>
      <c r="AO34" s="25">
        <f t="shared" si="27"/>
        <v>37</v>
      </c>
      <c r="AP34" s="25">
        <f t="shared" si="27"/>
        <v>38</v>
      </c>
      <c r="AQ34" s="25"/>
      <c r="AR34" s="25">
        <f>AP34+1</f>
        <v>39</v>
      </c>
      <c r="AS34" s="25">
        <f>AR34+1</f>
        <v>40</v>
      </c>
      <c r="AT34" s="25">
        <f>AS34+1</f>
        <v>41</v>
      </c>
      <c r="AU34" s="25">
        <f t="shared" ref="AU34:BE34" si="28">AT34+1</f>
        <v>42</v>
      </c>
      <c r="AV34" s="25">
        <f t="shared" si="28"/>
        <v>43</v>
      </c>
      <c r="AW34" s="25">
        <f t="shared" si="28"/>
        <v>44</v>
      </c>
      <c r="AX34" s="25">
        <f t="shared" si="28"/>
        <v>45</v>
      </c>
      <c r="AY34" s="25">
        <f t="shared" si="28"/>
        <v>46</v>
      </c>
      <c r="AZ34" s="25">
        <f t="shared" si="28"/>
        <v>47</v>
      </c>
      <c r="BA34" s="25">
        <f t="shared" si="28"/>
        <v>48</v>
      </c>
      <c r="BB34" s="25">
        <f t="shared" si="28"/>
        <v>49</v>
      </c>
      <c r="BC34" s="25">
        <f t="shared" si="28"/>
        <v>50</v>
      </c>
      <c r="BD34" s="25">
        <f t="shared" si="28"/>
        <v>51</v>
      </c>
      <c r="BE34" s="25">
        <f t="shared" si="28"/>
        <v>52</v>
      </c>
    </row>
    <row r="35" spans="1:59" s="3" customFormat="1" ht="13.5" customHeight="1" thickBot="1" x14ac:dyDescent="0.25">
      <c r="A35" s="1"/>
      <c r="B35" s="26" t="s">
        <v>8</v>
      </c>
      <c r="C35" s="9">
        <v>42014</v>
      </c>
      <c r="D35" s="136">
        <f t="shared" ref="D35:N35" si="29">+C35+7</f>
        <v>42021</v>
      </c>
      <c r="E35" s="136">
        <f t="shared" si="29"/>
        <v>42028</v>
      </c>
      <c r="F35" s="136">
        <f t="shared" si="29"/>
        <v>42035</v>
      </c>
      <c r="G35" s="136">
        <f t="shared" si="29"/>
        <v>42042</v>
      </c>
      <c r="H35" s="136">
        <f t="shared" si="29"/>
        <v>42049</v>
      </c>
      <c r="I35" s="136">
        <f t="shared" si="29"/>
        <v>42056</v>
      </c>
      <c r="J35" s="136">
        <f t="shared" si="29"/>
        <v>42063</v>
      </c>
      <c r="K35" s="136">
        <f t="shared" si="29"/>
        <v>42070</v>
      </c>
      <c r="L35" s="136">
        <f t="shared" si="29"/>
        <v>42077</v>
      </c>
      <c r="M35" s="136">
        <f t="shared" si="29"/>
        <v>42084</v>
      </c>
      <c r="N35" s="136">
        <f t="shared" si="29"/>
        <v>42091</v>
      </c>
      <c r="O35" s="136"/>
      <c r="P35" s="136">
        <f>+N35+7</f>
        <v>42098</v>
      </c>
      <c r="Q35" s="136">
        <f>+P35+7</f>
        <v>42105</v>
      </c>
      <c r="R35" s="136">
        <f t="shared" ref="R35:AB35" si="30">+Q35+7</f>
        <v>42112</v>
      </c>
      <c r="S35" s="136">
        <f t="shared" si="30"/>
        <v>42119</v>
      </c>
      <c r="T35" s="136">
        <f t="shared" si="30"/>
        <v>42126</v>
      </c>
      <c r="U35" s="136">
        <f t="shared" si="30"/>
        <v>42133</v>
      </c>
      <c r="V35" s="136">
        <f t="shared" si="30"/>
        <v>42140</v>
      </c>
      <c r="W35" s="136">
        <f t="shared" si="30"/>
        <v>42147</v>
      </c>
      <c r="X35" s="136">
        <f t="shared" si="30"/>
        <v>42154</v>
      </c>
      <c r="Y35" s="136">
        <f t="shared" si="30"/>
        <v>42161</v>
      </c>
      <c r="Z35" s="136">
        <f t="shared" si="30"/>
        <v>42168</v>
      </c>
      <c r="AA35" s="136">
        <f t="shared" si="30"/>
        <v>42175</v>
      </c>
      <c r="AB35" s="136">
        <f t="shared" si="30"/>
        <v>42182</v>
      </c>
      <c r="AC35" s="136"/>
      <c r="AD35" s="136">
        <f>+AB35+7</f>
        <v>42189</v>
      </c>
      <c r="AE35" s="136">
        <f>+AD35+7</f>
        <v>42196</v>
      </c>
      <c r="AF35" s="136">
        <f t="shared" ref="AF35:AP35" si="31">+AE35+7</f>
        <v>42203</v>
      </c>
      <c r="AG35" s="136">
        <f t="shared" si="31"/>
        <v>42210</v>
      </c>
      <c r="AH35" s="136">
        <f t="shared" si="31"/>
        <v>42217</v>
      </c>
      <c r="AI35" s="136">
        <f t="shared" si="31"/>
        <v>42224</v>
      </c>
      <c r="AJ35" s="136">
        <f t="shared" si="31"/>
        <v>42231</v>
      </c>
      <c r="AK35" s="136">
        <f t="shared" si="31"/>
        <v>42238</v>
      </c>
      <c r="AL35" s="136">
        <f t="shared" si="31"/>
        <v>42245</v>
      </c>
      <c r="AM35" s="136">
        <f t="shared" si="31"/>
        <v>42252</v>
      </c>
      <c r="AN35" s="136">
        <f t="shared" si="31"/>
        <v>42259</v>
      </c>
      <c r="AO35" s="136">
        <f t="shared" si="31"/>
        <v>42266</v>
      </c>
      <c r="AP35" s="136">
        <f t="shared" si="31"/>
        <v>42273</v>
      </c>
      <c r="AQ35" s="136"/>
      <c r="AR35" s="136">
        <f>+AP35+7</f>
        <v>42280</v>
      </c>
      <c r="AS35" s="136">
        <f>+AR35+7</f>
        <v>42287</v>
      </c>
      <c r="AT35" s="136">
        <f t="shared" ref="AT35:BE35" si="32">+AS35+7</f>
        <v>42294</v>
      </c>
      <c r="AU35" s="136">
        <f t="shared" si="32"/>
        <v>42301</v>
      </c>
      <c r="AV35" s="136">
        <f t="shared" si="32"/>
        <v>42308</v>
      </c>
      <c r="AW35" s="136">
        <f t="shared" si="32"/>
        <v>42315</v>
      </c>
      <c r="AX35" s="136">
        <f t="shared" si="32"/>
        <v>42322</v>
      </c>
      <c r="AY35" s="136">
        <f t="shared" si="32"/>
        <v>42329</v>
      </c>
      <c r="AZ35" s="136">
        <f t="shared" si="32"/>
        <v>42336</v>
      </c>
      <c r="BA35" s="136">
        <f t="shared" si="32"/>
        <v>42343</v>
      </c>
      <c r="BB35" s="136">
        <f t="shared" si="32"/>
        <v>42350</v>
      </c>
      <c r="BC35" s="136">
        <f t="shared" si="32"/>
        <v>42357</v>
      </c>
      <c r="BD35" s="136">
        <f t="shared" si="32"/>
        <v>42364</v>
      </c>
      <c r="BE35" s="136">
        <f t="shared" si="32"/>
        <v>42371</v>
      </c>
      <c r="BG35" s="141"/>
    </row>
    <row r="36" spans="1:59" s="102" customFormat="1" ht="13.5" customHeight="1" x14ac:dyDescent="0.15">
      <c r="A36" s="27"/>
      <c r="B36" s="28" t="s">
        <v>12</v>
      </c>
      <c r="C36" s="38">
        <f>IF(C56=0,0,C56/'2015'!B38)</f>
        <v>-3.2640286161412922E-2</v>
      </c>
      <c r="D36" s="38">
        <f>IF(D56=0,0,D56/'2015'!C38)</f>
        <v>4.0506855006231822E-2</v>
      </c>
      <c r="E36" s="38">
        <f>IF(E56=0,0,E56/'2015'!D38)</f>
        <v>0.13656085864352591</v>
      </c>
      <c r="F36" s="38">
        <f>IF(F56=0,0,F56/'2015'!E38)</f>
        <v>6.3307219987296215E-2</v>
      </c>
      <c r="G36" s="38">
        <f>IF(G56=0,0,G56/'2015'!F38)</f>
        <v>0.2147841255996511</v>
      </c>
      <c r="H36" s="38">
        <f>IF(H56=0,0,H56/'2015'!G38)</f>
        <v>7.4478408539543905E-2</v>
      </c>
      <c r="I36" s="38">
        <f>IF(I56=0,0,I56/'2015'!H38)</f>
        <v>0.30459126539753639</v>
      </c>
      <c r="J36" s="38">
        <f>IF(J56=0,0,J56/'2015'!I38)</f>
        <v>5.2297635070178809E-2</v>
      </c>
      <c r="K36" s="38">
        <f>IF(K56=0,0,K56/'2015'!J38)</f>
        <v>3.0160994497656409E-2</v>
      </c>
      <c r="L36" s="38">
        <f>IF(L56=0,0,L56/'2015'!K38)</f>
        <v>-1.5579919215233698E-2</v>
      </c>
      <c r="M36" s="38">
        <f>IF(M56=0,0,M56/'2015'!L38)</f>
        <v>0.10237275162648297</v>
      </c>
      <c r="N36" s="38">
        <f>IF(N56=0,0,N56/'2015'!M38)</f>
        <v>-2.3274739583333332E-2</v>
      </c>
      <c r="O36" s="38"/>
      <c r="P36" s="38">
        <f>IF(P56=0,0,P56/'2015'!O38)</f>
        <v>0.31815122279560243</v>
      </c>
      <c r="Q36" s="38">
        <f>IF(Q56=0,0,Q56/'2015'!P38)</f>
        <v>6.5229307509592549E-2</v>
      </c>
      <c r="R36" s="38">
        <f>IF(R56=0,0,R56/'2015'!Q38)</f>
        <v>-9.3279528170107096E-2</v>
      </c>
      <c r="S36" s="38">
        <f>IF(S56=0,0,S56/'2015'!R38)</f>
        <v>-0.17537184365271533</v>
      </c>
      <c r="T36" s="38">
        <f>IF(T56=0,0,T56/'2015'!S38)</f>
        <v>-8.5068888176866392E-2</v>
      </c>
      <c r="U36" s="38">
        <f>IF(U56=0,0,U56/'2015'!T38)</f>
        <v>0.16163704009921456</v>
      </c>
      <c r="V36" s="38">
        <f>IF(V56=0,0,V56/'2015'!U38)</f>
        <v>-0.27051036404807527</v>
      </c>
      <c r="W36" s="38">
        <f>IF(W56=0,0,W56/'2015'!V38)</f>
        <v>-0.16808274842999629</v>
      </c>
      <c r="X36" s="38">
        <f>IF(X56=0,0,X56/'2015'!W38)</f>
        <v>-0.25414271220831924</v>
      </c>
      <c r="Y36" s="38">
        <f>IF(Y56=0,0,Y56/'2015'!X38)</f>
        <v>-0.22742280054379491</v>
      </c>
      <c r="Z36" s="38">
        <f>IF(Z56=0,0,Z56/'2015'!Y38)</f>
        <v>-0.1334070388796757</v>
      </c>
      <c r="AA36" s="38">
        <f>IF(AA56=0,0,AA56/'2015'!Z38)</f>
        <v>-0.10537509667440062</v>
      </c>
      <c r="AB36" s="38">
        <f>IF(AB56=0,0,AB56/'2015'!AA38)</f>
        <v>-0.28307138179436803</v>
      </c>
      <c r="AC36" s="38"/>
      <c r="AD36" s="38">
        <f>IF(AD56=0,0,AD56/'2015'!AB38)</f>
        <v>-0.11689351481184948</v>
      </c>
      <c r="AE36" s="38">
        <f>IF(AE56=0,0,AE56/'2015'!AD38)</f>
        <v>-0.20215462610899873</v>
      </c>
      <c r="AF36" s="38">
        <f>IF(AF56=0,0,AF56/'2015'!AE38)</f>
        <v>-0.11288731004539175</v>
      </c>
      <c r="AG36" s="38">
        <f>IF(AG56=0,0,AG56/'2015'!AF38)</f>
        <v>-8.5030442998110439E-2</v>
      </c>
      <c r="AH36" s="38">
        <f>IF(AH56=0,0,AH56/'2015'!AG38)</f>
        <v>5.1197357555739058E-2</v>
      </c>
      <c r="AI36" s="38">
        <f>IF(AI56=0,0,AI56/'2015'!AH38)</f>
        <v>-9.7165991902834013E-3</v>
      </c>
      <c r="AJ36" s="38">
        <f>IF(AJ56=0,0,AJ56/'2015'!AI38)</f>
        <v>-0.11840198716621818</v>
      </c>
      <c r="AK36" s="38">
        <f>IF(AK56=0,0,AK56/'2015'!AJ38)</f>
        <v>-0.15115080728272071</v>
      </c>
      <c r="AL36" s="38">
        <f>IF(AL56=0,0,AL56/'2015'!AK38)</f>
        <v>-9.1983454796139452E-2</v>
      </c>
      <c r="AM36" s="38">
        <f>IF(AM56=0,0,AM56/'2015'!AL38)</f>
        <v>-0.18978997393837191</v>
      </c>
      <c r="AN36" s="38">
        <f>IF(AN56=0,0,AN56/'2015'!AM38)</f>
        <v>-0.27319587628865977</v>
      </c>
      <c r="AO36" s="38">
        <f>IF(AO56=0,0,AO56/'2015'!AN38)</f>
        <v>6.1887047683462967E-2</v>
      </c>
      <c r="AP36" s="38">
        <f>IF(AP56=0,0,AP56/'2015'!AO38)</f>
        <v>0.11551320628552324</v>
      </c>
      <c r="AQ36" s="38"/>
      <c r="AR36" s="38">
        <f>IF(AR56=0,0,AR56/'2015'!AQ38)</f>
        <v>-3.5837456890088472E-2</v>
      </c>
      <c r="AS36" s="38">
        <f>IF(AS56=0,0,AS56/'2015'!AR38)</f>
        <v>1.6658419924129968E-2</v>
      </c>
      <c r="AT36" s="38">
        <f>IF(AT56=0,0,AT56/'2015'!AS38)</f>
        <v>0.29450592118035335</v>
      </c>
      <c r="AU36" s="38">
        <f>IF(AU56=0,0,AU56/'2015'!AT38)</f>
        <v>-4.5517720639332869E-2</v>
      </c>
      <c r="AV36" s="38">
        <f>IF(AV56=0,0,AV56/'2015'!AU38)</f>
        <v>3.0318342597271349E-2</v>
      </c>
      <c r="AW36" s="38">
        <f>IF(AW56=0,0,AW56/'2015'!AV38)</f>
        <v>-0.23755274261603376</v>
      </c>
      <c r="AX36" s="38">
        <f>IF(AX56=0,0,AX56/'2015'!AW38)</f>
        <v>-3.2124910265613781E-2</v>
      </c>
      <c r="AY36" s="38">
        <f>IF(AY56=0,0,AY56/'2015'!AX38)</f>
        <v>5.9722971757510346E-2</v>
      </c>
      <c r="AZ36" s="38">
        <f>IF(AZ56=0,0,AZ56/'2015'!AY38)</f>
        <v>2.8060387266163441E-2</v>
      </c>
      <c r="BA36" s="38">
        <f>IF(BA56=0,0,BA56/'2015'!AZ38)</f>
        <v>-9.6166341780376863E-2</v>
      </c>
      <c r="BB36" s="38">
        <f>IF(BB56=0,0,BB56/'2015'!BA38)</f>
        <v>-0.1902046783625731</v>
      </c>
      <c r="BC36" s="38">
        <f>IF(BC56=0,0,BC56/'2015'!BB38)</f>
        <v>-0.17382009537904949</v>
      </c>
      <c r="BD36" s="38">
        <f>IF(BD56=0,0,BD56/'2015'!BC38)</f>
        <v>0.29069767441860467</v>
      </c>
      <c r="BE36" s="38">
        <f>IF(BE56=0,0,BE56/'2015'!BD38)</f>
        <v>-8.8156892612338153E-2</v>
      </c>
    </row>
    <row r="37" spans="1:59" x14ac:dyDescent="0.2">
      <c r="B37" s="30" t="s">
        <v>13</v>
      </c>
      <c r="C37" s="40">
        <f>IF(C57=0,0,C57/'2015'!B39)</f>
        <v>8.2982171799027546E-2</v>
      </c>
      <c r="D37" s="40">
        <f>IF(D57=0,0,D57/'2015'!C39)</f>
        <v>-0.31026392961876831</v>
      </c>
      <c r="E37" s="40">
        <f>IF(E57=0,0,E57/'2015'!D39)</f>
        <v>-0.37807509710832976</v>
      </c>
      <c r="F37" s="40">
        <f>IF(F57=0,0,F57/'2015'!E39)</f>
        <v>-0.17843866171003717</v>
      </c>
      <c r="G37" s="40">
        <f>IF(G57=0,0,G57/'2015'!F39)</f>
        <v>-0.119903352461492</v>
      </c>
      <c r="H37" s="40">
        <f>IF(H57=0,0,H57/'2015'!G39)</f>
        <v>0.1559975139838409</v>
      </c>
      <c r="I37" s="40">
        <f>IF(I57=0,0,I57/'2015'!H39)</f>
        <v>-0.19087673891944354</v>
      </c>
      <c r="J37" s="40">
        <f>IF(J57=0,0,J57/'2015'!I39)</f>
        <v>0.18847736625514402</v>
      </c>
      <c r="K37" s="40">
        <f>IF(K57=0,0,K57/'2015'!J39)</f>
        <v>-8.5940072439907797E-2</v>
      </c>
      <c r="L37" s="40">
        <f>IF(L57=0,0,L57/'2015'!K39)</f>
        <v>-7.7589077589077585E-2</v>
      </c>
      <c r="M37" s="40">
        <f>IF(M57=0,0,M57/'2015'!L39)</f>
        <v>-0.15105094406840042</v>
      </c>
      <c r="N37" s="40">
        <f>IF(N57=0,0,N57/'2015'!M39)</f>
        <v>-0.29145273331319843</v>
      </c>
      <c r="O37" s="40"/>
      <c r="P37" s="40">
        <f>IF(P57=0,0,P57/'2015'!O39)</f>
        <v>-0.11475409836065574</v>
      </c>
      <c r="Q37" s="40">
        <f>IF(Q57=0,0,Q57/'2015'!P39)</f>
        <v>-2.185792349726776E-2</v>
      </c>
      <c r="R37" s="40">
        <f>IF(R57=0,0,R57/'2015'!Q39)</f>
        <v>-0.23123732251521298</v>
      </c>
      <c r="S37" s="40">
        <f>IF(S57=0,0,S57/'2015'!R39)</f>
        <v>1.7316017316017316E-3</v>
      </c>
      <c r="T37" s="40">
        <f>IF(T57=0,0,T57/'2015'!S39)</f>
        <v>-0.13227893601725377</v>
      </c>
      <c r="U37" s="40">
        <f>IF(U57=0,0,U57/'2015'!T39)</f>
        <v>0.11273712737127371</v>
      </c>
      <c r="V37" s="40">
        <f>IF(V57=0,0,V57/'2015'!U39)</f>
        <v>-7.9904115061925685E-2</v>
      </c>
      <c r="W37" s="40">
        <f>IF(W57=0,0,W57/'2015'!V39)</f>
        <v>0.12743506493506493</v>
      </c>
      <c r="X37" s="40">
        <f>IF(X57=0,0,X57/'2015'!W39)</f>
        <v>2.6428293820443063E-2</v>
      </c>
      <c r="Y37" s="40">
        <f>IF(Y57=0,0,Y57/'2015'!X39)</f>
        <v>-8.6029691663494487E-2</v>
      </c>
      <c r="Z37" s="40">
        <f>IF(Z57=0,0,Z57/'2015'!Y39)</f>
        <v>6.5955013343499805E-2</v>
      </c>
      <c r="AA37" s="40">
        <f>IF(AA57=0,0,AA57/'2015'!Z39)</f>
        <v>0.15041260315078769</v>
      </c>
      <c r="AB37" s="40">
        <f>IF(AB57=0,0,AB57/'2015'!AA39)</f>
        <v>0.27175908923980902</v>
      </c>
      <c r="AC37" s="40"/>
      <c r="AD37" s="40">
        <f>IF(AD57=0,0,AD57/'2015'!AB39)</f>
        <v>0.24303232998885171</v>
      </c>
      <c r="AE37" s="40">
        <f>IF(AE57=0,0,AE57/'2015'!AD39)</f>
        <v>0.13422599608099281</v>
      </c>
      <c r="AF37" s="40">
        <f>IF(AF57=0,0,AF57/'2015'!AE39)</f>
        <v>6.5119277885235333E-2</v>
      </c>
      <c r="AG37" s="40">
        <f>IF(AG57=0,0,AG57/'2015'!AF39)</f>
        <v>0.18308631211857018</v>
      </c>
      <c r="AH37" s="40">
        <f>IF(AH57=0,0,AH57/'2015'!AG39)</f>
        <v>2.8620492272467086E-3</v>
      </c>
      <c r="AI37" s="40">
        <f>IF(AI57=0,0,AI57/'2015'!AH39)</f>
        <v>-6.3850687622789785E-3</v>
      </c>
      <c r="AJ37" s="40">
        <f>IF(AJ57=0,0,AJ57/'2015'!AI39)</f>
        <v>0.12144026186579378</v>
      </c>
      <c r="AK37" s="40">
        <f>IF(AK57=0,0,AK57/'2015'!AJ39)</f>
        <v>0.11256311256311256</v>
      </c>
      <c r="AL37" s="40">
        <f>IF(AL57=0,0,AL57/'2015'!AK39)</f>
        <v>-1.7005988023952097E-2</v>
      </c>
      <c r="AM37" s="40">
        <f>IF(AM57=0,0,AM57/'2015'!AL39)</f>
        <v>8.9481946624803771E-2</v>
      </c>
      <c r="AN37" s="40">
        <f>IF(AN57=0,0,AN57/'2015'!AM39)</f>
        <v>0.10667479427003962</v>
      </c>
      <c r="AO37" s="40">
        <f>IF(AO57=0,0,AO57/'2015'!AN39)</f>
        <v>0.12833230006199628</v>
      </c>
      <c r="AP37" s="40">
        <f>IF(AP57=0,0,AP57/'2015'!AO39)</f>
        <v>0.31722141823444283</v>
      </c>
      <c r="AQ37" s="40"/>
      <c r="AR37" s="40">
        <f>IF(AR57=0,0,AR57/'2015'!AQ39)</f>
        <v>-7.188669160876536E-2</v>
      </c>
      <c r="AS37" s="40">
        <f>IF(AS57=0,0,AS57/'2015'!AR39)</f>
        <v>0.20145939086294415</v>
      </c>
      <c r="AT37" s="40">
        <f>IF(AT57=0,0,AT57/'2015'!AS39)</f>
        <v>0.17159763313609466</v>
      </c>
      <c r="AU37" s="40">
        <f>IF(AU57=0,0,AU57/'2015'!AT39)</f>
        <v>7.5869336143308749E-2</v>
      </c>
      <c r="AV37" s="40">
        <f>IF(AV57=0,0,AV57/'2015'!AU39)</f>
        <v>-1.6610360360360361E-2</v>
      </c>
      <c r="AW37" s="40">
        <f>IF(AW57=0,0,AW57/'2015'!AV39)</f>
        <v>5.1149425287356325E-2</v>
      </c>
      <c r="AX37" s="40">
        <f>IF(AX57=0,0,AX57/'2015'!AW39)</f>
        <v>-5.7883131201764054E-2</v>
      </c>
      <c r="AY37" s="40">
        <f>IF(AY57=0,0,AY57/'2015'!AX39)</f>
        <v>0.34721723518850989</v>
      </c>
      <c r="AZ37" s="40">
        <f>IF(AZ57=0,0,AZ57/'2015'!AY39)</f>
        <v>1.5237420269312544E-2</v>
      </c>
      <c r="BA37" s="40">
        <f>IF(BA57=0,0,BA57/'2015'!AZ39)</f>
        <v>0.16220282876918446</v>
      </c>
      <c r="BB37" s="40">
        <f>IF(BB57=0,0,BB57/'2015'!BA39)</f>
        <v>0.11476694085389738</v>
      </c>
      <c r="BC37" s="40">
        <f>IF(BC57=0,0,BC57/'2015'!BB39)</f>
        <v>9.0197215777262182E-2</v>
      </c>
      <c r="BD37" s="40">
        <f>IF(BD57=0,0,BD57/'2015'!BC39)</f>
        <v>0.2580108198085726</v>
      </c>
      <c r="BE37" s="40">
        <f>IF(BE57=0,0,BE57/'2015'!BD39)</f>
        <v>2.7361319340329836E-2</v>
      </c>
    </row>
    <row r="38" spans="1:59" x14ac:dyDescent="0.2">
      <c r="B38" s="32" t="s">
        <v>45</v>
      </c>
      <c r="C38" s="42">
        <f>IF(C58=0,0,C58/'2015'!B40)</f>
        <v>0.10898985016916385</v>
      </c>
      <c r="D38" s="42">
        <f>IF(D58=0,0,D58/'2015'!C40)</f>
        <v>9.0604026845637578E-2</v>
      </c>
      <c r="E38" s="42">
        <f>IF(E58=0,0,E58/'2015'!D40)</f>
        <v>-2.7408812987560617E-3</v>
      </c>
      <c r="F38" s="42">
        <f>IF(F58=0,0,F58/'2015'!E40)</f>
        <v>6.3081936685288637E-2</v>
      </c>
      <c r="G38" s="42">
        <f>IF(G58=0,0,G58/'2015'!F40)</f>
        <v>-6.7173637515842835E-2</v>
      </c>
      <c r="H38" s="42">
        <f>IF(H58=0,0,H58/'2015'!G40)</f>
        <v>-7.3022312373225151E-3</v>
      </c>
      <c r="I38" s="42">
        <f>IF(I58=0,0,I58/'2015'!H40)</f>
        <v>4.9579258585399133E-2</v>
      </c>
      <c r="J38" s="42">
        <f>IF(J58=0,0,J58/'2015'!I40)</f>
        <v>-0.20743919885550788</v>
      </c>
      <c r="K38" s="42">
        <f>IF(K58=0,0,K58/'2015'!J40)</f>
        <v>-6.4689490445859879E-2</v>
      </c>
      <c r="L38" s="42">
        <f>IF(L58=0,0,L58/'2015'!K40)</f>
        <v>-0.23544698544698545</v>
      </c>
      <c r="M38" s="42">
        <f>IF(M58=0,0,M58/'2015'!L40)</f>
        <v>-2.2096206491982791E-2</v>
      </c>
      <c r="N38" s="42">
        <f>IF(N58=0,0,N58/'2015'!M40)</f>
        <v>8.2143555642479951E-3</v>
      </c>
      <c r="O38" s="42"/>
      <c r="P38" s="42">
        <f>IF(P58=0,0,P58/'2015'!O40)</f>
        <v>4.0210813976185832E-2</v>
      </c>
      <c r="Q38" s="42">
        <f>IF(Q58=0,0,Q58/'2015'!P40)</f>
        <v>-7.6224035608308607E-2</v>
      </c>
      <c r="R38" s="42">
        <f>IF(R58=0,0,R58/'2015'!Q40)</f>
        <v>0.10557586837294333</v>
      </c>
      <c r="S38" s="42">
        <f>IF(S58=0,0,S58/'2015'!R40)</f>
        <v>-5.8205505358268544E-2</v>
      </c>
      <c r="T38" s="42">
        <f>IF(T58=0,0,T58/'2015'!S40)</f>
        <v>3.934571175950486E-2</v>
      </c>
      <c r="U38" s="42">
        <f>IF(U58=0,0,U58/'2015'!T40)</f>
        <v>-0.1789795918367347</v>
      </c>
      <c r="V38" s="42">
        <f>IF(V58=0,0,V58/'2015'!U40)</f>
        <v>-0.15989103101424978</v>
      </c>
      <c r="W38" s="42">
        <f>IF(W58=0,0,W58/'2015'!V40)</f>
        <v>-0.19911504424778761</v>
      </c>
      <c r="X38" s="42">
        <f>IF(X58=0,0,X58/'2015'!W40)</f>
        <v>0.25050050050050049</v>
      </c>
      <c r="Y38" s="42">
        <f>IF(Y58=0,0,Y58/'2015'!X40)</f>
        <v>3.2194046306504964E-2</v>
      </c>
      <c r="Z38" s="42">
        <f>IF(Z58=0,0,Z58/'2015'!Y40)</f>
        <v>-7.6660341555977229E-2</v>
      </c>
      <c r="AA38" s="42">
        <f>IF(AA58=0,0,AA58/'2015'!Z40)</f>
        <v>-4.9507219802887921E-2</v>
      </c>
      <c r="AB38" s="42">
        <f>IF(AB58=0,0,AB58/'2015'!AA40)</f>
        <v>2.3618812897925653E-2</v>
      </c>
      <c r="AC38" s="42"/>
      <c r="AD38" s="42">
        <f>IF(AD58=0,0,AD58/'2015'!AB40)</f>
        <v>0.20391676866585068</v>
      </c>
      <c r="AE38" s="42">
        <f>IF(AE58=0,0,AE58/'2015'!AD40)</f>
        <v>0.17927170868347339</v>
      </c>
      <c r="AF38" s="42">
        <f>IF(AF58=0,0,AF58/'2015'!AE40)</f>
        <v>5.753884922301554E-2</v>
      </c>
      <c r="AG38" s="42">
        <f>IF(AG58=0,0,AG58/'2015'!AF40)</f>
        <v>0.24162852324741027</v>
      </c>
      <c r="AH38" s="42">
        <f>IF(AH58=0,0,AH58/'2015'!AG40)</f>
        <v>0.30754665945361104</v>
      </c>
      <c r="AI38" s="42">
        <f>IF(AI58=0,0,AI58/'2015'!AH40)</f>
        <v>-5.9395695364238409E-2</v>
      </c>
      <c r="AJ38" s="42">
        <f>IF(AJ58=0,0,AJ58/'2015'!AI40)</f>
        <v>4.7629796839729122E-2</v>
      </c>
      <c r="AK38" s="42">
        <f>IF(AK58=0,0,AK58/'2015'!AJ40)</f>
        <v>6.320541760722348E-2</v>
      </c>
      <c r="AL38" s="42">
        <f>IF(AL58=0,0,AL58/'2015'!AK40)</f>
        <v>0.21578947368421053</v>
      </c>
      <c r="AM38" s="42">
        <f>IF(AM58=0,0,AM58/'2015'!AL40)</f>
        <v>0.22564567285908474</v>
      </c>
      <c r="AN38" s="42">
        <f>IF(AN58=0,0,AN58/'2015'!AM40)</f>
        <v>0.49876475432335987</v>
      </c>
      <c r="AO38" s="42">
        <f>IF(AO58=0,0,AO58/'2015'!AN40)</f>
        <v>-6.5241844769403827E-3</v>
      </c>
      <c r="AP38" s="42">
        <f>IF(AP58=0,0,AP58/'2015'!AO40)</f>
        <v>0.17323245499608661</v>
      </c>
      <c r="AQ38" s="42"/>
      <c r="AR38" s="42">
        <f>IF(AR58=0,0,AR58/'2015'!AQ40)</f>
        <v>-0.10285362348593718</v>
      </c>
      <c r="AS38" s="42">
        <f>IF(AS58=0,0,AS58/'2015'!AR40)</f>
        <v>6.4096916299559478E-2</v>
      </c>
      <c r="AT38" s="42">
        <f>IF(AT58=0,0,AT58/'2015'!AS40)</f>
        <v>0.2049451950038236</v>
      </c>
      <c r="AU38" s="42">
        <f>IF(AU58=0,0,AU58/'2015'!AT40)</f>
        <v>2.2594752186588921E-2</v>
      </c>
      <c r="AV38" s="42">
        <f>IF(AV58=0,0,AV58/'2015'!AU40)</f>
        <v>3.7587939698492459E-2</v>
      </c>
      <c r="AW38" s="42">
        <f>IF(AW58=0,0,AW58/'2015'!AV40)</f>
        <v>-1.0167337428510909E-2</v>
      </c>
      <c r="AX38" s="42">
        <f>IF(AX58=0,0,AX58/'2015'!AW40)</f>
        <v>0.18979639597472503</v>
      </c>
      <c r="AY38" s="42">
        <f>IF(AY58=0,0,AY58/'2015'!AX40)</f>
        <v>0.13143789326497321</v>
      </c>
      <c r="AZ38" s="42">
        <f>IF(AZ58=0,0,AZ58/'2015'!AY40)</f>
        <v>1.2210526315789474E-2</v>
      </c>
      <c r="BA38" s="42">
        <f>IF(BA58=0,0,BA58/'2015'!AZ40)</f>
        <v>7.5523202911737947E-2</v>
      </c>
      <c r="BB38" s="42">
        <f>IF(BB58=0,0,BB58/'2015'!BA40)</f>
        <v>0.16771929824561405</v>
      </c>
      <c r="BC38" s="42">
        <f>IF(BC58=0,0,BC58/'2015'!BB40)</f>
        <v>-3.6454773296878558E-3</v>
      </c>
      <c r="BD38" s="42">
        <f>IF(BD58=0,0,BD58/'2015'!BC40)</f>
        <v>0.2396942396942397</v>
      </c>
      <c r="BE38" s="42">
        <f>IF(BE58=0,0,BE58/'2015'!BD40)</f>
        <v>0.21598328545312093</v>
      </c>
    </row>
    <row r="39" spans="1:59" x14ac:dyDescent="0.2">
      <c r="B39" s="30" t="s">
        <v>46</v>
      </c>
      <c r="C39" s="40">
        <f>IF(C59=0,0,C59/'2015'!B41)</f>
        <v>-0.1487603305785124</v>
      </c>
      <c r="D39" s="40">
        <f>IF(D59=0,0,D59/'2015'!C41)</f>
        <v>-0.26137931034482759</v>
      </c>
      <c r="E39" s="40">
        <f>IF(E59=0,0,E59/'2015'!D41)</f>
        <v>-0.54387056627255759</v>
      </c>
      <c r="F39" s="40">
        <f>IF(F59=0,0,F59/'2015'!E41)</f>
        <v>-0.70649651972157768</v>
      </c>
      <c r="G39" s="40">
        <f>IF(G59=0,0,G59/'2015'!F41)</f>
        <v>-0.49367088607594939</v>
      </c>
      <c r="H39" s="40">
        <f>IF(H59=0,0,H59/'2015'!G41)</f>
        <v>-0.50320741268709912</v>
      </c>
      <c r="I39" s="40">
        <f>IF(I59=0,0,I59/'2015'!H41)</f>
        <v>-0.49303008070432869</v>
      </c>
      <c r="J39" s="40">
        <f>IF(J59=0,0,J59/'2015'!I41)</f>
        <v>-0.29922371206774878</v>
      </c>
      <c r="K39" s="40">
        <f>IF(K59=0,0,K59/'2015'!J41)</f>
        <v>-0.60624999999999996</v>
      </c>
      <c r="L39" s="40">
        <f>IF(L59=0,0,L59/'2015'!K41)</f>
        <v>-0.47644683714670255</v>
      </c>
      <c r="M39" s="40">
        <f>IF(M59=0,0,M59/'2015'!L41)</f>
        <v>-0.64417791104447775</v>
      </c>
      <c r="N39" s="40">
        <f>IF(N59=0,0,N59/'2015'!M41)</f>
        <v>-0.65954013715207749</v>
      </c>
      <c r="O39" s="40"/>
      <c r="P39" s="40">
        <f>IF(P59=0,0,P59/'2015'!O41)</f>
        <v>-0.53965702036441587</v>
      </c>
      <c r="Q39" s="40">
        <f>IF(Q59=0,0,Q59/'2015'!P41)</f>
        <v>-0.41357308584686775</v>
      </c>
      <c r="R39" s="40">
        <f>IF(R59=0,0,R59/'2015'!Q41)</f>
        <v>-0.26691967109424414</v>
      </c>
      <c r="S39" s="40">
        <f>IF(S59=0,0,S59/'2015'!R41)</f>
        <v>-0.52104722792607805</v>
      </c>
      <c r="T39" s="40">
        <f>IF(T59=0,0,T59/'2015'!S41)</f>
        <v>-0.60232220609579101</v>
      </c>
      <c r="U39" s="40">
        <f>IF(U59=0,0,U59/'2015'!T41)</f>
        <v>-0.56330275229357796</v>
      </c>
      <c r="V39" s="40">
        <f>IF(V59=0,0,V59/'2015'!U41)</f>
        <v>-0.45319022063208109</v>
      </c>
      <c r="W39" s="40">
        <f>IF(W59=0,0,W59/'2015'!V41)</f>
        <v>-0.28875582168995345</v>
      </c>
      <c r="X39" s="40">
        <f>IF(X59=0,0,X59/'2015'!W41)</f>
        <v>-0.51834625322997419</v>
      </c>
      <c r="Y39" s="40">
        <f>IF(Y59=0,0,Y59/'2015'!X41)</f>
        <v>-0.30011587485515645</v>
      </c>
      <c r="Z39" s="40">
        <f>IF(Z59=0,0,Z59/'2015'!Y41)</f>
        <v>5.777054515866558E-2</v>
      </c>
      <c r="AA39" s="40">
        <f>IF(AA59=0,0,AA59/'2015'!Z41)</f>
        <v>-0.24718498659517427</v>
      </c>
      <c r="AB39" s="40">
        <f>IF(AB59=0,0,AB59/'2015'!AA41)</f>
        <v>4.335260115606936E-3</v>
      </c>
      <c r="AC39" s="40"/>
      <c r="AD39" s="40">
        <f>IF(AD59=0,0,AD59/'2015'!AB41)</f>
        <v>-0.13366033108522379</v>
      </c>
      <c r="AE39" s="40">
        <f>IF(AE59=0,0,AE59/'2015'!AD41)</f>
        <v>-0.36778398510242083</v>
      </c>
      <c r="AF39" s="40">
        <f>IF(AF59=0,0,AF59/'2015'!AE41)</f>
        <v>-6.9057104913678613E-2</v>
      </c>
      <c r="AG39" s="40">
        <f>IF(AG59=0,0,AG59/'2015'!AF41)</f>
        <v>-0.32173913043478258</v>
      </c>
      <c r="AH39" s="40">
        <f>IF(AH59=0,0,AH59/'2015'!AG41)</f>
        <v>-0.15898141775636615</v>
      </c>
      <c r="AI39" s="40">
        <f>IF(AI59=0,0,AI59/'2015'!AH41)</f>
        <v>-0.29202207727044655</v>
      </c>
      <c r="AJ39" s="40">
        <f>IF(AJ59=0,0,AJ59/'2015'!AI41)</f>
        <v>-0.3608477412158394</v>
      </c>
      <c r="AK39" s="40">
        <f>IF(AK59=0,0,AK59/'2015'!AJ41)</f>
        <v>-0.2074074074074074</v>
      </c>
      <c r="AL39" s="40">
        <f>IF(AL59=0,0,AL59/'2015'!AK41)</f>
        <v>-0.31182795698924731</v>
      </c>
      <c r="AM39" s="40">
        <f>IF(AM59=0,0,AM59/'2015'!AL41)</f>
        <v>-0.23725613593455003</v>
      </c>
      <c r="AN39" s="40">
        <f>IF(AN59=0,0,AN59/'2015'!AM41)</f>
        <v>-0.39057421451787649</v>
      </c>
      <c r="AO39" s="40">
        <f>IF(AO59=0,0,AO59/'2015'!AN41)</f>
        <v>2.8337061894108874E-2</v>
      </c>
      <c r="AP39" s="40">
        <f>IF(AP59=0,0,AP59/'2015'!AO41)</f>
        <v>-0.4206489675516224</v>
      </c>
      <c r="AQ39" s="40"/>
      <c r="AR39" s="40">
        <f>IF(AR59=0,0,AR59/'2015'!AQ41)</f>
        <v>-0.36873638344226578</v>
      </c>
      <c r="AS39" s="40">
        <f>IF(AS59=0,0,AS59/'2015'!AR41)</f>
        <v>-0.41043571812802582</v>
      </c>
      <c r="AT39" s="40">
        <f>IF(AT59=0,0,AT59/'2015'!AS41)</f>
        <v>-4.8199767711962833E-2</v>
      </c>
      <c r="AU39" s="40">
        <f>IF(AU59=0,0,AU59/'2015'!AT41)</f>
        <v>-5.4982817869415807E-2</v>
      </c>
      <c r="AV39" s="40">
        <f>IF(AV59=0,0,AV59/'2015'!AU41)</f>
        <v>-0.31644880174291939</v>
      </c>
      <c r="AW39" s="40">
        <f>IF(AW59=0,0,AW59/'2015'!AV41)</f>
        <v>0.10444993819530285</v>
      </c>
      <c r="AX39" s="40">
        <f>IF(AX59=0,0,AX59/'2015'!AW41)</f>
        <v>-9.6424702058504869E-2</v>
      </c>
      <c r="AY39" s="40">
        <f>IF(AY59=0,0,AY59/'2015'!AX41)</f>
        <v>-0.31480090157776108</v>
      </c>
      <c r="AZ39" s="40">
        <f>IF(AZ59=0,0,AZ59/'2015'!AY41)</f>
        <v>-0.33141394753678821</v>
      </c>
      <c r="BA39" s="40">
        <f>IF(BA59=0,0,BA59/'2015'!AZ41)</f>
        <v>-0.36139169472502808</v>
      </c>
      <c r="BB39" s="40">
        <f>IF(BB59=0,0,BB59/'2015'!BA41)</f>
        <v>-0.10921501706484642</v>
      </c>
      <c r="BC39" s="40">
        <f>IF(BC59=0,0,BC59/'2015'!BB41)</f>
        <v>-1.1244979919678716E-2</v>
      </c>
      <c r="BD39" s="40">
        <f>IF(BD59=0,0,BD59/'2015'!BC41)</f>
        <v>-9.7797356828193835E-2</v>
      </c>
      <c r="BE39" s="40">
        <f>IF(BE59=0,0,BE59/'2015'!BD41)</f>
        <v>-0.28222996515679444</v>
      </c>
    </row>
    <row r="40" spans="1:59" x14ac:dyDescent="0.2">
      <c r="B40" s="32" t="s">
        <v>15</v>
      </c>
      <c r="C40" s="42">
        <f>IF(C60=0,0,C60/'2015'!B42)</f>
        <v>-0.10622710622710622</v>
      </c>
      <c r="D40" s="42">
        <f>IF(D60=0,0,D60/'2015'!C42)</f>
        <v>-0.25826972010178118</v>
      </c>
      <c r="E40" s="42">
        <f>IF(E60=0,0,E60/'2015'!D42)</f>
        <v>-0.25527240773286469</v>
      </c>
      <c r="F40" s="42">
        <f>IF(F60=0,0,F60/'2015'!E42)</f>
        <v>-0.11466165413533834</v>
      </c>
      <c r="G40" s="42">
        <f>IF(G60=0,0,G60/'2015'!F42)</f>
        <v>-0.2318840579710145</v>
      </c>
      <c r="H40" s="42">
        <f>IF(H60=0,0,H60/'2015'!G42)</f>
        <v>-0.29958909226746355</v>
      </c>
      <c r="I40" s="42">
        <f>IF(I60=0,0,I60/'2015'!H42)</f>
        <v>0.46583394562821456</v>
      </c>
      <c r="J40" s="42">
        <f>IF(J60=0,0,J60/'2015'!I42)</f>
        <v>-9.0838509316770191E-2</v>
      </c>
      <c r="K40" s="42">
        <f>IF(K60=0,0,K60/'2015'!J42)</f>
        <v>-0.16097987751531059</v>
      </c>
      <c r="L40" s="42">
        <f>IF(L60=0,0,L60/'2015'!K42)</f>
        <v>-2.7284538761368559E-2</v>
      </c>
      <c r="M40" s="42">
        <f>IF(M60=0,0,M60/'2015'!L42)</f>
        <v>0.13274706867671693</v>
      </c>
      <c r="N40" s="42">
        <f>IF(N60=0,0,N60/'2015'!M42)</f>
        <v>-3.0097817908201654E-3</v>
      </c>
      <c r="O40" s="42"/>
      <c r="P40" s="42">
        <f>IF(P60=0,0,P60/'2015'!O42)</f>
        <v>-0.22458857696030979</v>
      </c>
      <c r="Q40" s="42">
        <f>IF(Q60=0,0,Q60/'2015'!P42)</f>
        <v>-0.34364060676779462</v>
      </c>
      <c r="R40" s="42">
        <f>IF(R60=0,0,R60/'2015'!Q42)</f>
        <v>-0.36429809358752169</v>
      </c>
      <c r="S40" s="42">
        <f>IF(S60=0,0,S60/'2015'!R42)</f>
        <v>-0.30399752091726062</v>
      </c>
      <c r="T40" s="42">
        <f>IF(T60=0,0,T60/'2015'!S42)</f>
        <v>-0.10805926996747379</v>
      </c>
      <c r="U40" s="42">
        <f>IF(U60=0,0,U60/'2015'!T42)</f>
        <v>-0.25266903914590749</v>
      </c>
      <c r="V40" s="42">
        <f>IF(V60=0,0,V60/'2015'!U42)</f>
        <v>-0.16131441374159822</v>
      </c>
      <c r="W40" s="42">
        <f>IF(W60=0,0,W60/'2015'!V42)</f>
        <v>-0.1564784053156146</v>
      </c>
      <c r="X40" s="42">
        <f>IF(X60=0,0,X60/'2015'!W42)</f>
        <v>-0.26543209876543211</v>
      </c>
      <c r="Y40" s="42">
        <f>IF(Y60=0,0,Y60/'2015'!X42)</f>
        <v>-0.21206836414370422</v>
      </c>
      <c r="Z40" s="42">
        <f>IF(Z60=0,0,Z60/'2015'!Y42)</f>
        <v>-0.23661071143085532</v>
      </c>
      <c r="AA40" s="42">
        <f>IF(AA60=0,0,AA60/'2015'!Z42)</f>
        <v>-0.3577483892845032</v>
      </c>
      <c r="AB40" s="42">
        <f>IF(AB60=0,0,AB60/'2015'!AA42)</f>
        <v>-0.37069726390114738</v>
      </c>
      <c r="AC40" s="42"/>
      <c r="AD40" s="42">
        <f>IF(AD60=0,0,AD60/'2015'!AB42)</f>
        <v>3.0475206611570247E-2</v>
      </c>
      <c r="AE40" s="42">
        <f>IF(AE60=0,0,AE60/'2015'!AD42)</f>
        <v>-2.8521281263712155E-2</v>
      </c>
      <c r="AF40" s="42">
        <f>IF(AF60=0,0,AF60/'2015'!AE42)</f>
        <v>0.2037940379403794</v>
      </c>
      <c r="AG40" s="42">
        <f>IF(AG60=0,0,AG60/'2015'!AF42)</f>
        <v>-0.27170868347338933</v>
      </c>
      <c r="AH40" s="42">
        <f>IF(AH60=0,0,AH60/'2015'!AG42)</f>
        <v>1.9656019656019656E-3</v>
      </c>
      <c r="AI40" s="42">
        <f>IF(AI60=0,0,AI60/'2015'!AH42)</f>
        <v>-2.2979701263883571E-3</v>
      </c>
      <c r="AJ40" s="42">
        <f>IF(AJ60=0,0,AJ60/'2015'!AI42)</f>
        <v>-4.5231071779744343E-2</v>
      </c>
      <c r="AK40" s="42">
        <f>IF(AK60=0,0,AK60/'2015'!AJ42)</f>
        <v>0.13210227272727273</v>
      </c>
      <c r="AL40" s="42">
        <f>IF(AL60=0,0,AL60/'2015'!AK42)</f>
        <v>0.81271837875611463</v>
      </c>
      <c r="AM40" s="42">
        <f>IF(AM60=0,0,AM60/'2015'!AL42)</f>
        <v>0.171602787456446</v>
      </c>
      <c r="AN40" s="42">
        <f>IF(AN60=0,0,AN60/'2015'!AM42)</f>
        <v>-0.12890276538804638</v>
      </c>
      <c r="AO40" s="42">
        <f>IF(AO60=0,0,AO60/'2015'!AN42)</f>
        <v>-0.1261191124951343</v>
      </c>
      <c r="AP40" s="42">
        <f>IF(AP60=0,0,AP60/'2015'!AO42)</f>
        <v>1.8083182640144665E-3</v>
      </c>
      <c r="AQ40" s="42"/>
      <c r="AR40" s="42">
        <f>IF(AR60=0,0,AR60/'2015'!AQ42)</f>
        <v>0.30141843971631205</v>
      </c>
      <c r="AS40" s="42">
        <f>IF(AS60=0,0,AS60/'2015'!AR42)</f>
        <v>5.388272583201268E-2</v>
      </c>
      <c r="AT40" s="42">
        <f>IF(AT60=0,0,AT60/'2015'!AS42)</f>
        <v>0.14093314093314094</v>
      </c>
      <c r="AU40" s="42">
        <f>IF(AU60=0,0,AU60/'2015'!AT42)</f>
        <v>4.752760441670667E-2</v>
      </c>
      <c r="AV40" s="42">
        <f>IF(AV60=0,0,AV60/'2015'!AU42)</f>
        <v>5.7321772639691716E-2</v>
      </c>
      <c r="AW40" s="42">
        <f>IF(AW60=0,0,AW60/'2015'!AV42)</f>
        <v>0.25764818355640534</v>
      </c>
      <c r="AX40" s="42">
        <f>IF(AX60=0,0,AX60/'2015'!AW42)</f>
        <v>0.1406180026869682</v>
      </c>
      <c r="AY40" s="42">
        <f>IF(AY60=0,0,AY60/'2015'!AX42)</f>
        <v>0.40500266098988824</v>
      </c>
      <c r="AZ40" s="42">
        <f>IF(AZ60=0,0,AZ60/'2015'!AY42)</f>
        <v>0.33546325878594252</v>
      </c>
      <c r="BA40" s="42">
        <f>IF(BA60=0,0,BA60/'2015'!AZ42)</f>
        <v>0.16283756549778317</v>
      </c>
      <c r="BB40" s="42">
        <f>IF(BB60=0,0,BB60/'2015'!BA42)</f>
        <v>0.43130990415335463</v>
      </c>
      <c r="BC40" s="42">
        <f>IF(BC60=0,0,BC60/'2015'!BB42)</f>
        <v>0.47189272821041772</v>
      </c>
      <c r="BD40" s="42">
        <f>IF(BD60=0,0,BD60/'2015'!BC42)</f>
        <v>0.44457617071724953</v>
      </c>
      <c r="BE40" s="42">
        <f>IF(BE60=0,0,BE60/'2015'!BD42)</f>
        <v>6.1551433389544691E-2</v>
      </c>
    </row>
    <row r="41" spans="1:59" x14ac:dyDescent="0.2">
      <c r="B41" s="30" t="s">
        <v>16</v>
      </c>
      <c r="C41" s="40">
        <f>IF(C61=0,0,C61/'2015'!B43)</f>
        <v>1.8066847335140017E-2</v>
      </c>
      <c r="D41" s="40">
        <f>IF(D61=0,0,D61/'2015'!C43)</f>
        <v>7.7506318449873629E-2</v>
      </c>
      <c r="E41" s="40">
        <f>IF(E61=0,0,E61/'2015'!D43)</f>
        <v>-0.25</v>
      </c>
      <c r="F41" s="40">
        <f>IF(F61=0,0,F61/'2015'!E43)</f>
        <v>-2.679938744257274E-2</v>
      </c>
      <c r="G41" s="40">
        <f>IF(G61=0,0,G61/'2015'!F43)</f>
        <v>-0.12081060015588464</v>
      </c>
      <c r="H41" s="40">
        <f>IF(H61=0,0,H61/'2015'!G43)</f>
        <v>-0.2198185624563852</v>
      </c>
      <c r="I41" s="40">
        <f>IF(I61=0,0,I61/'2015'!H43)</f>
        <v>-0.16368078175895764</v>
      </c>
      <c r="J41" s="40">
        <f>IF(J61=0,0,J61/'2015'!I43)</f>
        <v>-8.9903181189488236E-3</v>
      </c>
      <c r="K41" s="40">
        <f>IF(K61=0,0,K61/'2015'!J43)</f>
        <v>-4.40251572327044E-2</v>
      </c>
      <c r="L41" s="40">
        <f>IF(L61=0,0,L61/'2015'!K43)</f>
        <v>0.31846565566458518</v>
      </c>
      <c r="M41" s="40">
        <f>IF(M61=0,0,M61/'2015'!L43)</f>
        <v>3.5997120230381568E-2</v>
      </c>
      <c r="N41" s="40">
        <f>IF(N61=0,0,N61/'2015'!M43)</f>
        <v>0.15822345593337961</v>
      </c>
      <c r="O41" s="40"/>
      <c r="P41" s="40">
        <f>IF(P61=0,0,P61/'2015'!O43)</f>
        <v>-4.8354600402955E-2</v>
      </c>
      <c r="Q41" s="40">
        <f>IF(Q61=0,0,Q61/'2015'!P43)</f>
        <v>8.1312410841654775E-2</v>
      </c>
      <c r="R41" s="40">
        <f>IF(R61=0,0,R61/'2015'!Q43)</f>
        <v>7.6040172166427542E-2</v>
      </c>
      <c r="S41" s="40">
        <f>IF(S61=0,0,S61/'2015'!R43)</f>
        <v>-1.4261744966442953E-2</v>
      </c>
      <c r="T41" s="40">
        <f>IF(T61=0,0,T61/'2015'!S43)</f>
        <v>-2.6536312849162011E-2</v>
      </c>
      <c r="U41" s="40">
        <f>IF(U61=0,0,U61/'2015'!T43)</f>
        <v>-0.12668463611859837</v>
      </c>
      <c r="V41" s="40">
        <f>IF(V61=0,0,V61/'2015'!U43)</f>
        <v>-5.1207729468599035E-2</v>
      </c>
      <c r="W41" s="40">
        <f>IF(W61=0,0,W61/'2015'!V43)</f>
        <v>3.8377192982456142E-2</v>
      </c>
      <c r="X41" s="40">
        <f>IF(X61=0,0,X61/'2015'!W43)</f>
        <v>-5.8139534883720929E-3</v>
      </c>
      <c r="Y41" s="40">
        <f>IF(Y61=0,0,Y61/'2015'!X43)</f>
        <v>-0.20019920318725098</v>
      </c>
      <c r="Z41" s="40">
        <f>IF(Z61=0,0,Z61/'2015'!Y43)</f>
        <v>-0.14193548387096774</v>
      </c>
      <c r="AA41" s="40">
        <f>IF(AA61=0,0,AA61/'2015'!Z43)</f>
        <v>0.24075924075924077</v>
      </c>
      <c r="AB41" s="40">
        <f>IF(AB61=0,0,AB61/'2015'!AA43)</f>
        <v>-0.11078998073217726</v>
      </c>
      <c r="AC41" s="40"/>
      <c r="AD41" s="40">
        <f>IF(AD61=0,0,AD61/'2015'!AB43)</f>
        <v>2.2900763358778626E-2</v>
      </c>
      <c r="AE41" s="40">
        <f>IF(AE61=0,0,AE61/'2015'!AD43)</f>
        <v>-0.10547667342799188</v>
      </c>
      <c r="AF41" s="40">
        <f>IF(AF61=0,0,AF61/'2015'!AE43)</f>
        <v>-1.5857284440039643E-2</v>
      </c>
      <c r="AG41" s="40">
        <f>IF(AG61=0,0,AG61/'2015'!AF43)</f>
        <v>0.2</v>
      </c>
      <c r="AH41" s="40">
        <f>IF(AH61=0,0,AH61/'2015'!AG43)</f>
        <v>-0.12282229965156795</v>
      </c>
      <c r="AI41" s="40">
        <f>IF(AI61=0,0,AI61/'2015'!AH43)</f>
        <v>9.9403578528827044E-2</v>
      </c>
      <c r="AJ41" s="40">
        <f>IF(AJ61=0,0,AJ61/'2015'!AI43)</f>
        <v>0.43725099601593626</v>
      </c>
      <c r="AK41" s="40">
        <f>IF(AK61=0,0,AK61/'2015'!AJ43)</f>
        <v>1.876675603217158E-2</v>
      </c>
      <c r="AL41" s="40">
        <f>IF(AL61=0,0,AL61/'2015'!AK43)</f>
        <v>-7.586206896551724E-2</v>
      </c>
      <c r="AM41" s="40">
        <f>IF(AM61=0,0,AM61/'2015'!AL43)</f>
        <v>-0.1376075058639562</v>
      </c>
      <c r="AN41" s="40">
        <f>IF(AN61=0,0,AN61/'2015'!AM43)</f>
        <v>-0.12687155240346729</v>
      </c>
      <c r="AO41" s="40">
        <f>IF(AO61=0,0,AO61/'2015'!AN43)</f>
        <v>7.9965606190885635E-2</v>
      </c>
      <c r="AP41" s="40">
        <f>IF(AP61=0,0,AP61/'2015'!AO43)</f>
        <v>-0.32850940665701883</v>
      </c>
      <c r="AQ41" s="40"/>
      <c r="AR41" s="40">
        <f>IF(AR61=0,0,AR61/'2015'!AQ43)</f>
        <v>6.0515873015873016E-2</v>
      </c>
      <c r="AS41" s="40">
        <f>IF(AS61=0,0,AS61/'2015'!AR43)</f>
        <v>-0.13100436681222707</v>
      </c>
      <c r="AT41" s="40">
        <f>IF(AT61=0,0,AT61/'2015'!AS43)</f>
        <v>-2.6359143327841845E-2</v>
      </c>
      <c r="AU41" s="40">
        <f>IF(AU61=0,0,AU61/'2015'!AT43)</f>
        <v>0.18525519848771266</v>
      </c>
      <c r="AV41" s="40">
        <f>IF(AV61=0,0,AV61/'2015'!AU43)</f>
        <v>-1.895306859205776E-2</v>
      </c>
      <c r="AW41" s="40">
        <f>IF(AW61=0,0,AW61/'2015'!AV43)</f>
        <v>-4.0593286494925843E-2</v>
      </c>
      <c r="AX41" s="40">
        <f>IF(AX61=0,0,AX61/'2015'!AW43)</f>
        <v>-0.1430646332607117</v>
      </c>
      <c r="AY41" s="40">
        <f>IF(AY61=0,0,AY61/'2015'!AX43)</f>
        <v>-6.3356164383561647E-2</v>
      </c>
      <c r="AZ41" s="40">
        <f>IF(AZ61=0,0,AZ61/'2015'!AY43)</f>
        <v>-1.1945392491467578E-2</v>
      </c>
      <c r="BA41" s="40">
        <f>IF(BA61=0,0,BA61/'2015'!AZ43)</f>
        <v>-9.2094539527302358E-2</v>
      </c>
      <c r="BB41" s="40">
        <f>IF(BB61=0,0,BB61/'2015'!BA43)</f>
        <v>-6.714060031595577E-2</v>
      </c>
      <c r="BC41" s="40">
        <f>IF(BC61=0,0,BC61/'2015'!BB43)</f>
        <v>-8.8286713286713281E-2</v>
      </c>
      <c r="BD41" s="40">
        <f>IF(BD61=0,0,BD61/'2015'!BC43)</f>
        <v>0.19173553719008266</v>
      </c>
      <c r="BE41" s="40">
        <f>IF(BE61=0,0,BE61/'2015'!BD43)</f>
        <v>-0.11315547378104876</v>
      </c>
    </row>
    <row r="42" spans="1:59" x14ac:dyDescent="0.2">
      <c r="B42" s="32" t="s">
        <v>17</v>
      </c>
      <c r="C42" s="42">
        <f>IF(C62=0,0,C62/'2015'!B44)</f>
        <v>7.2562358276643993E-2</v>
      </c>
      <c r="D42" s="42">
        <f>IF(D62=0,0,D62/'2015'!C44)</f>
        <v>0.17158671586715868</v>
      </c>
      <c r="E42" s="42">
        <f>IF(E62=0,0,E62/'2015'!D44)</f>
        <v>1.9201228878648235E-2</v>
      </c>
      <c r="F42" s="42">
        <f>IF(F62=0,0,F62/'2015'!E44)</f>
        <v>0.11627906976744186</v>
      </c>
      <c r="G42" s="42">
        <f>IF(G62=0,0,G62/'2015'!F44)</f>
        <v>0.13449781659388646</v>
      </c>
      <c r="H42" s="42">
        <f>IF(H62=0,0,H62/'2015'!G44)</f>
        <v>0.12159709618874773</v>
      </c>
      <c r="I42" s="42">
        <f>IF(I62=0,0,I62/'2015'!H44)</f>
        <v>0.44971098265895953</v>
      </c>
      <c r="J42" s="42">
        <f>IF(J62=0,0,J62/'2015'!I44)</f>
        <v>0.29882988298829882</v>
      </c>
      <c r="K42" s="42">
        <f>IF(K62=0,0,K62/'2015'!J44)</f>
        <v>3.8259564891222807E-2</v>
      </c>
      <c r="L42" s="42">
        <f>IF(L62=0,0,L62/'2015'!K44)</f>
        <v>0.17580504786771106</v>
      </c>
      <c r="M42" s="42">
        <f>IF(M62=0,0,M62/'2015'!L44)</f>
        <v>0.12993421052631579</v>
      </c>
      <c r="N42" s="42">
        <f>IF(N62=0,0,N62/'2015'!M44)</f>
        <v>-1.6894609814963796E-2</v>
      </c>
      <c r="O42" s="42"/>
      <c r="P42" s="42">
        <f>IF(P62=0,0,P62/'2015'!O44)</f>
        <v>0.19575856443719414</v>
      </c>
      <c r="Q42" s="42">
        <f>IF(Q62=0,0,Q62/'2015'!P44)</f>
        <v>2.3186237845923711E-2</v>
      </c>
      <c r="R42" s="42">
        <f>IF(R62=0,0,R62/'2015'!Q44)</f>
        <v>4.8324240062353856E-2</v>
      </c>
      <c r="S42" s="42">
        <f>IF(S62=0,0,S62/'2015'!R44)</f>
        <v>7.4294205052005943E-2</v>
      </c>
      <c r="T42" s="42">
        <f>IF(T62=0,0,T62/'2015'!S44)</f>
        <v>-2.0883534136546186E-2</v>
      </c>
      <c r="U42" s="42">
        <f>IF(U62=0,0,U62/'2015'!T44)</f>
        <v>0.15857011915673694</v>
      </c>
      <c r="V42" s="42">
        <f>IF(V62=0,0,V62/'2015'!U44)</f>
        <v>0.12712550607287448</v>
      </c>
      <c r="W42" s="42">
        <f>IF(W62=0,0,W62/'2015'!V44)</f>
        <v>0.17651956702747709</v>
      </c>
      <c r="X42" s="42">
        <f>IF(X62=0,0,X62/'2015'!W44)</f>
        <v>0.1033091202582728</v>
      </c>
      <c r="Y42" s="42">
        <f>IF(Y62=0,0,Y62/'2015'!X44)</f>
        <v>0.11120401337792642</v>
      </c>
      <c r="Z42" s="42">
        <f>IF(Z62=0,0,Z62/'2015'!Y44)</f>
        <v>0.1864406779661017</v>
      </c>
      <c r="AA42" s="42">
        <f>IF(AA62=0,0,AA62/'2015'!Z44)</f>
        <v>0.23143350604490501</v>
      </c>
      <c r="AB42" s="42">
        <f>IF(AB62=0,0,AB62/'2015'!AA44)</f>
        <v>8.4089035449299257E-2</v>
      </c>
      <c r="AC42" s="42"/>
      <c r="AD42" s="42">
        <f>IF(AD62=0,0,AD62/'2015'!AB44)</f>
        <v>-3.9872408293460922E-3</v>
      </c>
      <c r="AE42" s="42">
        <f>IF(AE62=0,0,AE62/'2015'!AD44)</f>
        <v>0.16850127011007621</v>
      </c>
      <c r="AF42" s="42">
        <f>IF(AF62=0,0,AF62/'2015'!AE44)</f>
        <v>0.15789473684210525</v>
      </c>
      <c r="AG42" s="42">
        <f>IF(AG62=0,0,AG62/'2015'!AF44)</f>
        <v>3.5987748851454823E-2</v>
      </c>
      <c r="AH42" s="42">
        <f>IF(AH62=0,0,AH62/'2015'!AG44)</f>
        <v>7.1986123156981788E-2</v>
      </c>
      <c r="AI42" s="42">
        <f>IF(AI62=0,0,AI62/'2015'!AH44)</f>
        <v>0.12789699570815449</v>
      </c>
      <c r="AJ42" s="42">
        <f>IF(AJ62=0,0,AJ62/'2015'!AI44)</f>
        <v>1.9700551615445233E-2</v>
      </c>
      <c r="AK42" s="42">
        <f>IF(AK62=0,0,AK62/'2015'!AJ44)</f>
        <v>-0.11126760563380282</v>
      </c>
      <c r="AL42" s="42">
        <f>IF(AL62=0,0,AL62/'2015'!AK44)</f>
        <v>3.9024390243902439E-2</v>
      </c>
      <c r="AM42" s="42">
        <f>IF(AM62=0,0,AM62/'2015'!AL44)</f>
        <v>-5.070842654735272E-2</v>
      </c>
      <c r="AN42" s="42">
        <f>IF(AN62=0,0,AN62/'2015'!AM44)</f>
        <v>4.5567522783761395E-2</v>
      </c>
      <c r="AO42" s="42">
        <f>IF(AO62=0,0,AO62/'2015'!AN44)</f>
        <v>-4.2807017543859648E-2</v>
      </c>
      <c r="AP42" s="42">
        <f>IF(AP62=0,0,AP62/'2015'!AO44)</f>
        <v>2.0424194815396701E-2</v>
      </c>
      <c r="AQ42" s="42"/>
      <c r="AR42" s="42">
        <f>IF(AR62=0,0,AR62/'2015'!AQ44)</f>
        <v>0.15936952714535901</v>
      </c>
      <c r="AS42" s="42">
        <f>IF(AS62=0,0,AS62/'2015'!AR44)</f>
        <v>2.1758050478677109E-2</v>
      </c>
      <c r="AT42" s="42">
        <f>IF(AT62=0,0,AT62/'2015'!AS44)</f>
        <v>-9.5461658841940536E-2</v>
      </c>
      <c r="AU42" s="42">
        <f>IF(AU62=0,0,AU62/'2015'!AT44)</f>
        <v>-8.5803432137285494E-3</v>
      </c>
      <c r="AV42" s="42">
        <f>IF(AV62=0,0,AV62/'2015'!AU44)</f>
        <v>-7.0113935144609993E-3</v>
      </c>
      <c r="AW42" s="42">
        <f>IF(AW62=0,0,AW62/'2015'!AV44)</f>
        <v>-0.1048</v>
      </c>
      <c r="AX42" s="42">
        <f>IF(AX62=0,0,AX62/'2015'!AW44)</f>
        <v>0.12374886260236578</v>
      </c>
      <c r="AY42" s="42">
        <f>IF(AY62=0,0,AY62/'2015'!AX44)</f>
        <v>0.10280373831775701</v>
      </c>
      <c r="AZ42" s="42">
        <f>IF(AZ62=0,0,AZ62/'2015'!AY44)</f>
        <v>2.2632020117351215E-2</v>
      </c>
      <c r="BA42" s="42">
        <f>IF(BA62=0,0,BA62/'2015'!AZ44)</f>
        <v>-5.7279236276849645E-2</v>
      </c>
      <c r="BB42" s="42">
        <f>IF(BB62=0,0,BB62/'2015'!BA44)</f>
        <v>-5.697770437654831E-2</v>
      </c>
      <c r="BC42" s="42">
        <f>IF(BC62=0,0,BC62/'2015'!BB44)</f>
        <v>-7.2123176661264179E-2</v>
      </c>
      <c r="BD42" s="42">
        <f>IF(BD62=0,0,BD62/'2015'!BC44)</f>
        <v>0.125</v>
      </c>
      <c r="BE42" s="42">
        <f>IF(BE62=0,0,BE62/'2015'!BD44)</f>
        <v>-5.5555555555555552E-2</v>
      </c>
    </row>
    <row r="43" spans="1:59" s="3" customFormat="1" ht="12.75" customHeight="1" x14ac:dyDescent="0.15">
      <c r="A43" s="1"/>
      <c r="B43" s="30" t="s">
        <v>18</v>
      </c>
      <c r="C43" s="40">
        <f>IF(C63=0,0,C63/'2015'!B45)</f>
        <v>2.5036818851251842E-2</v>
      </c>
      <c r="D43" s="40">
        <f>IF(D63=0,0,D63/'2015'!C45)</f>
        <v>-6.0429722470904208E-3</v>
      </c>
      <c r="E43" s="40">
        <f>IF(E63=0,0,E63/'2015'!D45)</f>
        <v>0.12103377686796316</v>
      </c>
      <c r="F43" s="40">
        <f>IF(F63=0,0,F63/'2015'!E45)</f>
        <v>-2.7317300957272941E-2</v>
      </c>
      <c r="G43" s="40">
        <f>IF(G63=0,0,G63/'2015'!F45)</f>
        <v>0.18042176516532152</v>
      </c>
      <c r="H43" s="40">
        <f>IF(H63=0,0,H63/'2015'!G45)</f>
        <v>-1.1929824561403509E-2</v>
      </c>
      <c r="I43" s="40">
        <f>IF(I63=0,0,I63/'2015'!H45)</f>
        <v>0.29299552906110282</v>
      </c>
      <c r="J43" s="40">
        <f>IF(J63=0,0,J63/'2015'!I45)</f>
        <v>-8.9401747703338558E-2</v>
      </c>
      <c r="K43" s="40">
        <f>IF(K63=0,0,K63/'2015'!J45)</f>
        <v>0.13340254347261873</v>
      </c>
      <c r="L43" s="40">
        <f>IF(L63=0,0,L63/'2015'!K45)</f>
        <v>1.5354618571776748E-2</v>
      </c>
      <c r="M43" s="40">
        <f>IF(M63=0,0,M63/'2015'!L45)</f>
        <v>1.0032605969400551E-3</v>
      </c>
      <c r="N43" s="40">
        <f>IF(N63=0,0,N63/'2015'!M45)</f>
        <v>0.12633181126331811</v>
      </c>
      <c r="O43" s="40"/>
      <c r="P43" s="40">
        <f>IF(P63=0,0,P63/'2015'!O45)</f>
        <v>7.5757575757575758E-4</v>
      </c>
      <c r="Q43" s="40">
        <f>IF(Q63=0,0,Q63/'2015'!P45)</f>
        <v>-2.978621186644247E-2</v>
      </c>
      <c r="R43" s="40">
        <f>IF(R63=0,0,R63/'2015'!Q45)</f>
        <v>1.4579536579015881E-2</v>
      </c>
      <c r="S43" s="40">
        <f>IF(S63=0,0,S63/'2015'!R45)</f>
        <v>-4.1817742325356538E-2</v>
      </c>
      <c r="T43" s="40">
        <f>IF(T63=0,0,T63/'2015'!S45)</f>
        <v>7.9266782264057461E-3</v>
      </c>
      <c r="U43" s="40">
        <f>IF(U63=0,0,U63/'2015'!T45)</f>
        <v>-3.1564986737400533E-2</v>
      </c>
      <c r="V43" s="40">
        <f>IF(V63=0,0,V63/'2015'!U45)</f>
        <v>-6.3131313131313135E-2</v>
      </c>
      <c r="W43" s="40">
        <f>IF(W63=0,0,W63/'2015'!V45)</f>
        <v>3.360488798370672E-2</v>
      </c>
      <c r="X43" s="40">
        <f>IF(X63=0,0,X63/'2015'!W45)</f>
        <v>-0.11711063114950804</v>
      </c>
      <c r="Y43" s="40">
        <f>IF(Y63=0,0,Y63/'2015'!X45)</f>
        <v>-0.16147580258744609</v>
      </c>
      <c r="Z43" s="40">
        <f>IF(Z63=0,0,Z63/'2015'!Y45)</f>
        <v>-2.6948288419519302E-2</v>
      </c>
      <c r="AA43" s="40">
        <f>IF(AA63=0,0,AA63/'2015'!Z45)</f>
        <v>9.543230016313213E-2</v>
      </c>
      <c r="AB43" s="40">
        <f>IF(AB63=0,0,AB63/'2015'!AA45)</f>
        <v>-1.8377526909950119E-3</v>
      </c>
      <c r="AC43" s="40"/>
      <c r="AD43" s="40">
        <f>IF(AD63=0,0,AD63/'2015'!AB45)</f>
        <v>-1.2703252032520325E-2</v>
      </c>
      <c r="AE43" s="40">
        <f>IF(AE63=0,0,AE63/'2015'!AD45)</f>
        <v>1.7249757045675412E-2</v>
      </c>
      <c r="AF43" s="40">
        <f>IF(AF63=0,0,AF63/'2015'!AE45)</f>
        <v>0.16075450450450451</v>
      </c>
      <c r="AG43" s="40">
        <f>IF(AG63=0,0,AG63/'2015'!AF45)</f>
        <v>-2.2796352583586625E-3</v>
      </c>
      <c r="AH43" s="40">
        <f>IF(AH63=0,0,AH63/'2015'!AG45)</f>
        <v>-7.6316458916306283E-4</v>
      </c>
      <c r="AI43" s="40">
        <f>IF(AI63=0,0,AI63/'2015'!AH45)</f>
        <v>0.11630912380460068</v>
      </c>
      <c r="AJ43" s="40">
        <f>IF(AJ63=0,0,AJ63/'2015'!AI45)</f>
        <v>4.6205472379969026E-2</v>
      </c>
      <c r="AK43" s="40">
        <f>IF(AK63=0,0,AK63/'2015'!AJ45)</f>
        <v>4.6867167919799502E-2</v>
      </c>
      <c r="AL43" s="40">
        <f>IF(AL63=0,0,AL63/'2015'!AK45)</f>
        <v>-5.2995391705069124E-2</v>
      </c>
      <c r="AM43" s="40">
        <f>IF(AM63=0,0,AM63/'2015'!AL45)</f>
        <v>0.12835570469798657</v>
      </c>
      <c r="AN43" s="40">
        <f>IF(AN63=0,0,AN63/'2015'!AM45)</f>
        <v>-5.0568900126422255E-3</v>
      </c>
      <c r="AO43" s="40">
        <f>IF(AO63=0,0,AO63/'2015'!AN45)</f>
        <v>0.16550571189746446</v>
      </c>
      <c r="AP43" s="40">
        <f>IF(AP63=0,0,AP63/'2015'!AO45)</f>
        <v>5.3425019836022214E-2</v>
      </c>
      <c r="AQ43" s="40"/>
      <c r="AR43" s="40">
        <f>IF(AR63=0,0,AR63/'2015'!AQ45)</f>
        <v>0.18418171866447727</v>
      </c>
      <c r="AS43" s="40">
        <f>IF(AS63=0,0,AS63/'2015'!AR45)</f>
        <v>0.16736511262441067</v>
      </c>
      <c r="AT43" s="40">
        <f>IF(AT63=0,0,AT63/'2015'!AS45)</f>
        <v>8.9683901004655717E-2</v>
      </c>
      <c r="AU43" s="40">
        <f>IF(AU63=0,0,AU63/'2015'!AT45)</f>
        <v>0.22053445850914205</v>
      </c>
      <c r="AV43" s="40">
        <f>IF(AV63=0,0,AV63/'2015'!AU45)</f>
        <v>-1.0304449648711944E-2</v>
      </c>
      <c r="AW43" s="40">
        <f>IF(AW63=0,0,AW63/'2015'!AV45)</f>
        <v>-2.4539877300613498E-4</v>
      </c>
      <c r="AX43" s="40">
        <f>IF(AX63=0,0,AX63/'2015'!AW45)</f>
        <v>-9.588431590656285E-2</v>
      </c>
      <c r="AY43" s="40">
        <f>IF(AY63=0,0,AY63/'2015'!AX45)</f>
        <v>0.24300841705131687</v>
      </c>
      <c r="AZ43" s="40">
        <f>IF(AZ63=0,0,AZ63/'2015'!AY45)</f>
        <v>3.445654927793261E-2</v>
      </c>
      <c r="BA43" s="40">
        <f>IF(BA63=0,0,BA63/'2015'!AZ45)</f>
        <v>6.1883629191321496E-2</v>
      </c>
      <c r="BB43" s="40">
        <f>IF(BB63=0,0,BB63/'2015'!BA45)</f>
        <v>-5.2989130434782608E-2</v>
      </c>
      <c r="BC43" s="40">
        <f>IF(BC63=0,0,BC63/'2015'!BB45)</f>
        <v>5.2579117866932472E-2</v>
      </c>
      <c r="BD43" s="40">
        <f>IF(BD63=0,0,BD63/'2015'!BC45)</f>
        <v>0.18446342765616658</v>
      </c>
      <c r="BE43" s="40">
        <f>IF(BE63=0,0,BE63/'2015'!BD45)</f>
        <v>4.1859270672829997E-2</v>
      </c>
    </row>
    <row r="44" spans="1:59" x14ac:dyDescent="0.2">
      <c r="B44" s="32" t="s">
        <v>19</v>
      </c>
      <c r="C44" s="42">
        <f>IF(C64=0,0,C64/'2015'!B46)</f>
        <v>-0.26284584980237152</v>
      </c>
      <c r="D44" s="42">
        <f>IF(D64=0,0,D64/'2015'!C46)</f>
        <v>-0.11080203987019008</v>
      </c>
      <c r="E44" s="42">
        <f>IF(E64=0,0,E64/'2015'!D46)</f>
        <v>-0.22175512348922755</v>
      </c>
      <c r="F44" s="42">
        <f>IF(F64=0,0,F64/'2015'!E46)</f>
        <v>-0.21357285429141717</v>
      </c>
      <c r="G44" s="42">
        <f>IF(G64=0,0,G64/'2015'!F46)</f>
        <v>-0.24367436743674367</v>
      </c>
      <c r="H44" s="42">
        <f>IF(H64=0,0,H64/'2015'!G46)</f>
        <v>-0.2830601092896175</v>
      </c>
      <c r="I44" s="42">
        <f>IF(I64=0,0,I64/'2015'!H46)</f>
        <v>-5.3722179585571758E-3</v>
      </c>
      <c r="J44" s="42">
        <f>IF(J64=0,0,J64/'2015'!I46)</f>
        <v>-0.2605140186915888</v>
      </c>
      <c r="K44" s="42">
        <f>IF(K64=0,0,K64/'2015'!J46)</f>
        <v>0.12709832134292565</v>
      </c>
      <c r="L44" s="42">
        <f>IF(L64=0,0,L64/'2015'!K46)</f>
        <v>-0.36651114567133231</v>
      </c>
      <c r="M44" s="42">
        <f>IF(M64=0,0,M64/'2015'!L46)</f>
        <v>-0.47087676272225626</v>
      </c>
      <c r="N44" s="42">
        <f>IF(N64=0,0,N64/'2015'!M46)</f>
        <v>-0.50334753499695684</v>
      </c>
      <c r="O44" s="42"/>
      <c r="P44" s="42">
        <f>IF(P64=0,0,P64/'2015'!O46)</f>
        <v>-0.17023809523809524</v>
      </c>
      <c r="Q44" s="42">
        <f>IF(Q64=0,0,Q64/'2015'!P46)</f>
        <v>-0.42564953012714207</v>
      </c>
      <c r="R44" s="42">
        <f>IF(R64=0,0,R64/'2015'!Q46)</f>
        <v>-0.17327117327117328</v>
      </c>
      <c r="S44" s="42">
        <f>IF(S64=0,0,S64/'2015'!R46)</f>
        <v>-0.39865689865689868</v>
      </c>
      <c r="T44" s="42">
        <f>IF(T64=0,0,T64/'2015'!S46)</f>
        <v>-0.26045016077170419</v>
      </c>
      <c r="U44" s="42">
        <f>IF(U64=0,0,U64/'2015'!T46)</f>
        <v>-0.69732326698695946</v>
      </c>
      <c r="V44" s="42">
        <f>IF(V64=0,0,V64/'2015'!U46)</f>
        <v>-0.8680688336520076</v>
      </c>
      <c r="W44" s="42">
        <f>IF(W64=0,0,W64/'2015'!V46)</f>
        <v>-0.76698319941563187</v>
      </c>
      <c r="X44" s="42">
        <f>IF(X64=0,0,X64/'2015'!W46)</f>
        <v>-0.76005852231163129</v>
      </c>
      <c r="Y44" s="42">
        <f>IF(Y64=0,0,Y64/'2015'!X46)</f>
        <v>-0.59438968915845336</v>
      </c>
      <c r="Z44" s="42">
        <f>IF(Z64=0,0,Z64/'2015'!Y46)</f>
        <v>-0.59736594543744126</v>
      </c>
      <c r="AA44" s="42">
        <f>IF(AA64=0,0,AA64/'2015'!Z46)</f>
        <v>-0.76912378303198892</v>
      </c>
      <c r="AB44" s="42">
        <f>IF(AB64=0,0,AB64/'2015'!AA46)</f>
        <v>-0.73408541498791302</v>
      </c>
      <c r="AC44" s="42"/>
      <c r="AD44" s="42">
        <f>IF(AD64=0,0,AD64/'2015'!AB46)</f>
        <v>-0.85632594710507504</v>
      </c>
      <c r="AE44" s="42">
        <f>IF(AE64=0,0,AE64/'2015'!AD46)</f>
        <v>-0.73866498740554154</v>
      </c>
      <c r="AF44" s="42">
        <f>IF(AF64=0,0,AF64/'2015'!AE46)</f>
        <v>-0.57573529411764701</v>
      </c>
      <c r="AG44" s="42">
        <f>IF(AG64=0,0,AG64/'2015'!AF46)</f>
        <v>-0.65868725868725864</v>
      </c>
      <c r="AH44" s="42">
        <f>IF(AH64=0,0,AH64/'2015'!AG46)</f>
        <v>-0.77102199223803358</v>
      </c>
      <c r="AI44" s="42">
        <f>IF(AI64=0,0,AI64/'2015'!AH46)</f>
        <v>-0.77515458122540748</v>
      </c>
      <c r="AJ44" s="42">
        <f>IF(AJ64=0,0,AJ64/'2015'!AI46)</f>
        <v>-0.83608302288451308</v>
      </c>
      <c r="AK44" s="42">
        <f>IF(AK64=0,0,AK64/'2015'!AJ46)</f>
        <v>-0.87114261884904087</v>
      </c>
      <c r="AL44" s="42">
        <f>IF(AL64=0,0,AL64/'2015'!AK46)</f>
        <v>-0.80484189723320154</v>
      </c>
      <c r="AM44" s="42">
        <f>IF(AM64=0,0,AM64/'2015'!AL46)</f>
        <v>-0.92947368421052634</v>
      </c>
      <c r="AN44" s="42">
        <f>IF(AN64=0,0,AN64/'2015'!AM46)</f>
        <v>-0.85003885003885005</v>
      </c>
      <c r="AO44" s="42">
        <f>IF(AO64=0,0,AO64/'2015'!AN46)</f>
        <v>-0.85093167701863359</v>
      </c>
      <c r="AP44" s="42">
        <f>IF(AP64=0,0,AP64/'2015'!AO46)</f>
        <v>-0.91026785714285718</v>
      </c>
      <c r="AQ44" s="42"/>
      <c r="AR44" s="42">
        <f>IF(AR64=0,0,AR64/'2015'!AQ46)</f>
        <v>-0.8570763500931099</v>
      </c>
      <c r="AS44" s="42">
        <f>IF(AS64=0,0,AS64/'2015'!AR46)</f>
        <v>-0.6258090614886731</v>
      </c>
      <c r="AT44" s="42">
        <f>IF(AT64=0,0,AT64/'2015'!AS46)</f>
        <v>-0.74268415741675076</v>
      </c>
      <c r="AU44" s="42">
        <f>IF(AU64=0,0,AU64/'2015'!AT46)</f>
        <v>-0.60517970401691334</v>
      </c>
      <c r="AV44" s="42">
        <f>IF(AV64=0,0,AV64/'2015'!AU46)</f>
        <v>-0.61728395061728392</v>
      </c>
      <c r="AW44" s="42">
        <f>IF(AW64=0,0,AW64/'2015'!AV46)</f>
        <v>-0.64230571281523419</v>
      </c>
      <c r="AX44" s="42">
        <f>IF(AX64=0,0,AX64/'2015'!AW46)</f>
        <v>-0.56902552204176338</v>
      </c>
      <c r="AY44" s="42">
        <f>IF(AY64=0,0,AY64/'2015'!AX46)</f>
        <v>-0.6805293005671077</v>
      </c>
      <c r="AZ44" s="42">
        <f>IF(AZ64=0,0,AZ64/'2015'!AY46)</f>
        <v>-0.50618010594467333</v>
      </c>
      <c r="BA44" s="42">
        <f>IF(BA64=0,0,BA64/'2015'!AZ46)</f>
        <v>-0.6494552344860256</v>
      </c>
      <c r="BB44" s="42">
        <f>IF(BB64=0,0,BB64/'2015'!BA46)</f>
        <v>-0.57744282744282749</v>
      </c>
      <c r="BC44" s="42">
        <f>IF(BC64=0,0,BC64/'2015'!BB46)</f>
        <v>-0.8467532467532467</v>
      </c>
      <c r="BD44" s="42">
        <f>IF(BD64=0,0,BD64/'2015'!BC46)</f>
        <v>-0.5569060773480663</v>
      </c>
      <c r="BE44" s="42">
        <f>IF(BE64=0,0,BE64/'2015'!BD46)</f>
        <v>-0.59867986798679873</v>
      </c>
    </row>
    <row r="45" spans="1:59" x14ac:dyDescent="0.2">
      <c r="B45" s="30" t="s">
        <v>20</v>
      </c>
      <c r="C45" s="40">
        <f>IF(C65=0,0,C65/'2015'!B47)</f>
        <v>-0.15714285714285714</v>
      </c>
      <c r="D45" s="40">
        <f>IF(D65=0,0,D65/'2015'!C47)</f>
        <v>-0.20129463353518479</v>
      </c>
      <c r="E45" s="40">
        <f>IF(E65=0,0,E65/'2015'!D47)</f>
        <v>-0.35862068965517241</v>
      </c>
      <c r="F45" s="40">
        <f>IF(F65=0,0,F65/'2015'!E47)</f>
        <v>-0.19117067402443833</v>
      </c>
      <c r="G45" s="40">
        <f>IF(G65=0,0,G65/'2015'!F47)</f>
        <v>-0.11463046757164404</v>
      </c>
      <c r="H45" s="40">
        <f>IF(H65=0,0,H65/'2015'!G47)</f>
        <v>-0.19777583951155692</v>
      </c>
      <c r="I45" s="40">
        <f>IF(I65=0,0,I65/'2015'!H47)</f>
        <v>-6.141774891774892E-2</v>
      </c>
      <c r="J45" s="40">
        <f>IF(J65=0,0,J65/'2015'!I47)</f>
        <v>-0.13148061653432974</v>
      </c>
      <c r="K45" s="40">
        <f>IF(K65=0,0,K65/'2015'!J47)</f>
        <v>-0.14834501087219135</v>
      </c>
      <c r="L45" s="40">
        <f>IF(L65=0,0,L65/'2015'!K47)</f>
        <v>-3.985122210414453E-3</v>
      </c>
      <c r="M45" s="40">
        <f>IF(M65=0,0,M65/'2015'!L47)</f>
        <v>-0.12687813021702837</v>
      </c>
      <c r="N45" s="40">
        <f>IF(N65=0,0,N65/'2015'!M47)</f>
        <v>-0.24691882702932427</v>
      </c>
      <c r="O45" s="40"/>
      <c r="P45" s="40">
        <f>IF(P65=0,0,P65/'2015'!O47)</f>
        <v>-0.15601200092314793</v>
      </c>
      <c r="Q45" s="40">
        <f>IF(Q65=0,0,Q65/'2015'!P47)</f>
        <v>-0.13715584743622128</v>
      </c>
      <c r="R45" s="40">
        <f>IF(R65=0,0,R65/'2015'!Q47)</f>
        <v>-2.7624309392265192E-3</v>
      </c>
      <c r="S45" s="40">
        <f>IF(S65=0,0,S65/'2015'!R47)</f>
        <v>2.2463589237225377E-2</v>
      </c>
      <c r="T45" s="40">
        <f>IF(T65=0,0,T65/'2015'!S47)</f>
        <v>9.5047523761880946E-3</v>
      </c>
      <c r="U45" s="40">
        <f>IF(U65=0,0,U65/'2015'!T47)</f>
        <v>-0.24021739130434783</v>
      </c>
      <c r="V45" s="40">
        <f>IF(V65=0,0,V65/'2015'!U47)</f>
        <v>-0.21929625425652668</v>
      </c>
      <c r="W45" s="40">
        <f>IF(W65=0,0,W65/'2015'!V47)</f>
        <v>-0.13775510204081631</v>
      </c>
      <c r="X45" s="40">
        <f>IF(X65=0,0,X65/'2015'!W47)</f>
        <v>-5.9663671964985024E-2</v>
      </c>
      <c r="Y45" s="40">
        <f>IF(Y65=0,0,Y65/'2015'!X47)</f>
        <v>-0.12654867256637167</v>
      </c>
      <c r="Z45" s="40">
        <f>IF(Z65=0,0,Z65/'2015'!Y47)</f>
        <v>-0.16599732262382866</v>
      </c>
      <c r="AA45" s="40">
        <f>IF(AA65=0,0,AA65/'2015'!Z47)</f>
        <v>-0.17544212218649519</v>
      </c>
      <c r="AB45" s="40">
        <f>IF(AB65=0,0,AB65/'2015'!AA47)</f>
        <v>-9.6121057118499567E-2</v>
      </c>
      <c r="AC45" s="40"/>
      <c r="AD45" s="40">
        <f>IF(AD65=0,0,AD65/'2015'!AB47)</f>
        <v>-0.17962347729789591</v>
      </c>
      <c r="AE45" s="40">
        <f>IF(AE65=0,0,AE65/'2015'!AD47)</f>
        <v>-0.125</v>
      </c>
      <c r="AF45" s="40">
        <f>IF(AF65=0,0,AF65/'2015'!AE47)</f>
        <v>-0.13664332696796097</v>
      </c>
      <c r="AG45" s="40">
        <f>IF(AG65=0,0,AG65/'2015'!AF47)</f>
        <v>-0.19925280199252801</v>
      </c>
      <c r="AH45" s="40">
        <f>IF(AH65=0,0,AH65/'2015'!AG47)</f>
        <v>-0.1915453074433657</v>
      </c>
      <c r="AI45" s="40">
        <f>IF(AI65=0,0,AI65/'2015'!AH47)</f>
        <v>-0.15804529201430273</v>
      </c>
      <c r="AJ45" s="40">
        <f>IF(AJ65=0,0,AJ65/'2015'!AI47)</f>
        <v>-0.12615121010923111</v>
      </c>
      <c r="AK45" s="40">
        <f>IF(AK65=0,0,AK65/'2015'!AJ47)</f>
        <v>-1.1393939393939394E-2</v>
      </c>
      <c r="AL45" s="40">
        <f>IF(AL65=0,0,AL65/'2015'!AK47)</f>
        <v>-5.9654631083202514E-2</v>
      </c>
      <c r="AM45" s="40">
        <f>IF(AM65=0,0,AM65/'2015'!AL47)</f>
        <v>-1.1030333416896465E-2</v>
      </c>
      <c r="AN45" s="40">
        <f>IF(AN65=0,0,AN65/'2015'!AM47)</f>
        <v>-0.2147982062780269</v>
      </c>
      <c r="AO45" s="40">
        <f>IF(AO65=0,0,AO65/'2015'!AN47)</f>
        <v>-0.16542372881355932</v>
      </c>
      <c r="AP45" s="40">
        <f>IF(AP65=0,0,AP65/'2015'!AO47)</f>
        <v>-9.8120629370629375E-2</v>
      </c>
      <c r="AQ45" s="40"/>
      <c r="AR45" s="40">
        <f>IF(AR65=0,0,AR65/'2015'!AQ47)</f>
        <v>-2.6427560169891458E-2</v>
      </c>
      <c r="AS45" s="40">
        <f>IF(AS65=0,0,AS65/'2015'!AR47)</f>
        <v>-1.1474609375E-2</v>
      </c>
      <c r="AT45" s="40">
        <f>IF(AT65=0,0,AT65/'2015'!AS47)</f>
        <v>-0.16145721060573398</v>
      </c>
      <c r="AU45" s="40">
        <f>IF(AU65=0,0,AU65/'2015'!AT47)</f>
        <v>-5.1769175967703633E-2</v>
      </c>
      <c r="AV45" s="40">
        <f>IF(AV65=0,0,AV65/'2015'!AU47)</f>
        <v>-6.9169126950653734E-2</v>
      </c>
      <c r="AW45" s="40">
        <f>IF(AW65=0,0,AW65/'2015'!AV47)</f>
        <v>6.2156347119292375E-2</v>
      </c>
      <c r="AX45" s="40">
        <f>IF(AX65=0,0,AX65/'2015'!AW47)</f>
        <v>2.6212640862322389E-2</v>
      </c>
      <c r="AY45" s="40">
        <f>IF(AY65=0,0,AY65/'2015'!AX47)</f>
        <v>3.2733224222585926E-3</v>
      </c>
      <c r="AZ45" s="40">
        <f>IF(AZ65=0,0,AZ65/'2015'!AY47)</f>
        <v>0.10144139243948871</v>
      </c>
      <c r="BA45" s="40">
        <f>IF(BA65=0,0,BA65/'2015'!AZ47)</f>
        <v>8.8932806324110679E-3</v>
      </c>
      <c r="BB45" s="40">
        <f>IF(BB65=0,0,BB65/'2015'!BA47)</f>
        <v>2.0132638559924206E-2</v>
      </c>
      <c r="BC45" s="40">
        <f>IF(BC65=0,0,BC65/'2015'!BB47)</f>
        <v>-0.12911117151399837</v>
      </c>
      <c r="BD45" s="40">
        <f>IF(BD65=0,0,BD65/'2015'!BC47)</f>
        <v>7.8082604763340363E-2</v>
      </c>
      <c r="BE45" s="40">
        <f>IF(BE65=0,0,BE65/'2015'!BD47)</f>
        <v>6.2438383174498853E-2</v>
      </c>
    </row>
    <row r="46" spans="1:59" x14ac:dyDescent="0.2">
      <c r="B46" s="32" t="s">
        <v>21</v>
      </c>
      <c r="C46" s="42">
        <f>IF(C66=0,0,C66/'2015'!B48)</f>
        <v>0.16061084781463927</v>
      </c>
      <c r="D46" s="42">
        <f>IF(D66=0,0,D66/'2015'!C48)</f>
        <v>-3.7098103874690848E-2</v>
      </c>
      <c r="E46" s="42">
        <f>IF(E66=0,0,E66/'2015'!D48)</f>
        <v>-0.14345843563661873</v>
      </c>
      <c r="F46" s="42">
        <f>IF(F66=0,0,F66/'2015'!E48)</f>
        <v>5.0100200400801605E-2</v>
      </c>
      <c r="G46" s="42">
        <f>IF(G66=0,0,G66/'2015'!F48)</f>
        <v>0.2105954465849387</v>
      </c>
      <c r="H46" s="42">
        <f>IF(H66=0,0,H66/'2015'!G48)</f>
        <v>-3.7894736842105261E-3</v>
      </c>
      <c r="I46" s="42">
        <f>IF(I66=0,0,I66/'2015'!H48)</f>
        <v>0.64384349827387799</v>
      </c>
      <c r="J46" s="42">
        <f>IF(J66=0,0,J66/'2015'!I48)</f>
        <v>2.488401518346689E-2</v>
      </c>
      <c r="K46" s="42">
        <f>IF(K66=0,0,K66/'2015'!J48)</f>
        <v>-3.7608123354644601E-3</v>
      </c>
      <c r="L46" s="42">
        <f>IF(L66=0,0,L66/'2015'!K48)</f>
        <v>6.1555891238670696E-2</v>
      </c>
      <c r="M46" s="42">
        <f>IF(M66=0,0,M66/'2015'!L48)</f>
        <v>8.8523442967109872E-2</v>
      </c>
      <c r="N46" s="42">
        <f>IF(N66=0,0,N66/'2015'!M48)</f>
        <v>-0.13507462686567165</v>
      </c>
      <c r="O46" s="42"/>
      <c r="P46" s="42">
        <f>IF(P66=0,0,P66/'2015'!O48)</f>
        <v>0.19269949066213921</v>
      </c>
      <c r="Q46" s="42">
        <f>IF(Q66=0,0,Q66/'2015'!P48)</f>
        <v>-0.10691613765452723</v>
      </c>
      <c r="R46" s="42">
        <f>IF(R66=0,0,R66/'2015'!Q48)</f>
        <v>-1.5082427218519818E-2</v>
      </c>
      <c r="S46" s="42">
        <f>IF(S66=0,0,S66/'2015'!R48)</f>
        <v>3.247232472324723E-2</v>
      </c>
      <c r="T46" s="42">
        <f>IF(T66=0,0,T66/'2015'!S48)</f>
        <v>7.4782608695652175E-2</v>
      </c>
      <c r="U46" s="42">
        <f>IF(U66=0,0,U66/'2015'!T48)</f>
        <v>-8.5926928281461437E-2</v>
      </c>
      <c r="V46" s="42">
        <f>IF(V66=0,0,V66/'2015'!U48)</f>
        <v>-3.2571032571032568E-2</v>
      </c>
      <c r="W46" s="42">
        <f>IF(W66=0,0,W66/'2015'!V48)</f>
        <v>-6.6901408450704219E-2</v>
      </c>
      <c r="X46" s="42">
        <f>IF(X66=0,0,X66/'2015'!W48)</f>
        <v>-0.19096863150637711</v>
      </c>
      <c r="Y46" s="42">
        <f>IF(Y66=0,0,Y66/'2015'!X48)</f>
        <v>2.1999228097259745E-2</v>
      </c>
      <c r="Z46" s="42">
        <f>IF(Z66=0,0,Z66/'2015'!Y48)</f>
        <v>6.7032536260290085E-2</v>
      </c>
      <c r="AA46" s="42">
        <f>IF(AA66=0,0,AA66/'2015'!Z48)</f>
        <v>-4.8981051126206647E-2</v>
      </c>
      <c r="AB46" s="42">
        <f>IF(AB66=0,0,AB66/'2015'!AA48)</f>
        <v>2.2130532633158291E-2</v>
      </c>
      <c r="AC46" s="42"/>
      <c r="AD46" s="42">
        <f>IF(AD66=0,0,AD66/'2015'!AB48)</f>
        <v>0.2472959685349066</v>
      </c>
      <c r="AE46" s="42">
        <f>IF(AE66=0,0,AE66/'2015'!AD48)</f>
        <v>3.568242640499554E-2</v>
      </c>
      <c r="AF46" s="42">
        <f>IF(AF66=0,0,AF66/'2015'!AE48)</f>
        <v>0.57329842931937169</v>
      </c>
      <c r="AG46" s="42">
        <f>IF(AG66=0,0,AG66/'2015'!AF48)</f>
        <v>-0.29735405291894162</v>
      </c>
      <c r="AH46" s="42">
        <f>IF(AH66=0,0,AH66/'2015'!AG48)</f>
        <v>-0.13970877607241244</v>
      </c>
      <c r="AI46" s="42">
        <f>IF(AI66=0,0,AI66/'2015'!AH48)</f>
        <v>-0.14361920393926961</v>
      </c>
      <c r="AJ46" s="42">
        <f>IF(AJ66=0,0,AJ66/'2015'!AI48)</f>
        <v>-5.8777429467084641E-2</v>
      </c>
      <c r="AK46" s="42">
        <f>IF(AK66=0,0,AK66/'2015'!AJ48)</f>
        <v>-0.21543985637342908</v>
      </c>
      <c r="AL46" s="42">
        <f>IF(AL66=0,0,AL66/'2015'!AK48)</f>
        <v>-0.18214285714285713</v>
      </c>
      <c r="AM46" s="42">
        <f>IF(AM66=0,0,AM66/'2015'!AL48)</f>
        <v>-0.22448979591836735</v>
      </c>
      <c r="AN46" s="42">
        <f>IF(AN66=0,0,AN66/'2015'!AM48)</f>
        <v>-0.1909736732135395</v>
      </c>
      <c r="AO46" s="42">
        <f>IF(AO66=0,0,AO66/'2015'!AN48)</f>
        <v>-0.14807765511990864</v>
      </c>
      <c r="AP46" s="42">
        <f>IF(AP66=0,0,AP66/'2015'!AO48)</f>
        <v>-0.13969813969813971</v>
      </c>
      <c r="AQ46" s="42"/>
      <c r="AR46" s="42">
        <f>IF(AR66=0,0,AR66/'2015'!AQ48)</f>
        <v>0.13877909530083443</v>
      </c>
      <c r="AS46" s="42">
        <f>IF(AS66=0,0,AS66/'2015'!AR48)</f>
        <v>-8.0032012805122052E-3</v>
      </c>
      <c r="AT46" s="42">
        <f>IF(AT66=0,0,AT66/'2015'!AS48)</f>
        <v>0.11502984264785676</v>
      </c>
      <c r="AU46" s="42">
        <f>IF(AU66=0,0,AU66/'2015'!AT48)</f>
        <v>-0.14242538723082734</v>
      </c>
      <c r="AV46" s="42">
        <f>IF(AV66=0,0,AV66/'2015'!AU48)</f>
        <v>-0.11643579183826282</v>
      </c>
      <c r="AW46" s="42">
        <f>IF(AW66=0,0,AW66/'2015'!AV48)</f>
        <v>-0.26559139784946234</v>
      </c>
      <c r="AX46" s="42">
        <f>IF(AX66=0,0,AX66/'2015'!AW48)</f>
        <v>-0.18926654740608229</v>
      </c>
      <c r="AY46" s="42">
        <f>IF(AY66=0,0,AY66/'2015'!AX48)</f>
        <v>-0.19337016574585636</v>
      </c>
      <c r="AZ46" s="42">
        <f>IF(AZ66=0,0,AZ66/'2015'!AY48)</f>
        <v>-0.16360294117647059</v>
      </c>
      <c r="BA46" s="42">
        <f>IF(BA66=0,0,BA66/'2015'!AZ48)</f>
        <v>-0.22283205268935236</v>
      </c>
      <c r="BB46" s="42">
        <f>IF(BB66=0,0,BB66/'2015'!BA48)</f>
        <v>-0.34044091073364657</v>
      </c>
      <c r="BC46" s="42">
        <f>IF(BC66=0,0,BC66/'2015'!BB48)</f>
        <v>-0.33428469496967533</v>
      </c>
      <c r="BD46" s="42">
        <f>IF(BD66=0,0,BD66/'2015'!BC48)</f>
        <v>-0.1011183597390494</v>
      </c>
      <c r="BE46" s="42">
        <f>IF(BE66=0,0,BE66/'2015'!BD48)</f>
        <v>-0.19510328997704668</v>
      </c>
    </row>
    <row r="47" spans="1:59" x14ac:dyDescent="0.2">
      <c r="B47" s="30" t="s">
        <v>22</v>
      </c>
      <c r="C47" s="40">
        <f>IF(C67=0,0,C67/'2015'!B49)</f>
        <v>3.2437302898333083E-2</v>
      </c>
      <c r="D47" s="40">
        <f>IF(D67=0,0,D67/'2015'!C49)</f>
        <v>-1.741710747000387E-2</v>
      </c>
      <c r="E47" s="40">
        <f>IF(E67=0,0,E67/'2015'!D49)</f>
        <v>-0.12702351412028831</v>
      </c>
      <c r="F47" s="40">
        <f>IF(F67=0,0,F67/'2015'!E49)</f>
        <v>-4.1223241590214066E-2</v>
      </c>
      <c r="G47" s="40">
        <f>IF(G67=0,0,G67/'2015'!F49)</f>
        <v>-1.9508388607101053E-3</v>
      </c>
      <c r="H47" s="40">
        <f>IF(H67=0,0,H67/'2015'!G49)</f>
        <v>1.7701488534263107E-2</v>
      </c>
      <c r="I47" s="40">
        <f>IF(I67=0,0,I67/'2015'!H49)</f>
        <v>0.11235423889063978</v>
      </c>
      <c r="J47" s="40">
        <f>IF(J67=0,0,J67/'2015'!I49)</f>
        <v>-4.0299366724237187E-2</v>
      </c>
      <c r="K47" s="40">
        <f>IF(K67=0,0,K67/'2015'!J49)</f>
        <v>-0.11133626027243049</v>
      </c>
      <c r="L47" s="40">
        <f>IF(L67=0,0,L67/'2015'!K49)</f>
        <v>-0.11507601351351351</v>
      </c>
      <c r="M47" s="40">
        <f>IF(M67=0,0,M67/'2015'!L49)</f>
        <v>-0.1519404572036151</v>
      </c>
      <c r="N47" s="40">
        <f>IF(N67=0,0,N67/'2015'!M49)</f>
        <v>-0.14427802480692722</v>
      </c>
      <c r="O47" s="40"/>
      <c r="P47" s="40">
        <f>IF(P67=0,0,P67/'2015'!O49)</f>
        <v>2.9124951241711092E-2</v>
      </c>
      <c r="Q47" s="40">
        <f>IF(Q67=0,0,Q67/'2015'!P49)</f>
        <v>3.0225472273004265E-2</v>
      </c>
      <c r="R47" s="40">
        <f>IF(R67=0,0,R67/'2015'!Q49)</f>
        <v>3.583815028901734E-3</v>
      </c>
      <c r="S47" s="40">
        <f>IF(S67=0,0,S67/'2015'!R49)</f>
        <v>7.2653644592663175E-3</v>
      </c>
      <c r="T47" s="40">
        <f>IF(T67=0,0,T67/'2015'!S49)</f>
        <v>1.5062454077883909E-2</v>
      </c>
      <c r="U47" s="40">
        <f>IF(U67=0,0,U67/'2015'!T49)</f>
        <v>-7.9288803459875053E-3</v>
      </c>
      <c r="V47" s="40">
        <f>IF(V67=0,0,V67/'2015'!U49)</f>
        <v>-1.89424753050552E-2</v>
      </c>
      <c r="W47" s="40">
        <f>IF(W67=0,0,W67/'2015'!V49)</f>
        <v>0.13457076566125289</v>
      </c>
      <c r="X47" s="40">
        <f>IF(X67=0,0,X67/'2015'!W49)</f>
        <v>-0.12190156867441025</v>
      </c>
      <c r="Y47" s="40">
        <f>IF(Y67=0,0,Y67/'2015'!X49)</f>
        <v>-4.968871138259133E-2</v>
      </c>
      <c r="Z47" s="40">
        <f>IF(Z67=0,0,Z67/'2015'!Y49)</f>
        <v>-1.0369647431987313E-2</v>
      </c>
      <c r="AA47" s="40">
        <f>IF(AA67=0,0,AA67/'2015'!Z49)</f>
        <v>-3.1673634866337262E-3</v>
      </c>
      <c r="AB47" s="40">
        <f>IF(AB67=0,0,AB67/'2015'!AA49)</f>
        <v>5.5584965590259397E-3</v>
      </c>
      <c r="AC47" s="40"/>
      <c r="AD47" s="40">
        <f>IF(AD67=0,0,AD67/'2015'!AB49)</f>
        <v>2.258610954263128E-2</v>
      </c>
      <c r="AE47" s="40">
        <f>IF(AE67=0,0,AE67/'2015'!AD49)</f>
        <v>-6.7044868488911813E-3</v>
      </c>
      <c r="AF47" s="40">
        <f>IF(AF67=0,0,AF67/'2015'!AE49)</f>
        <v>7.1428571428571426E-3</v>
      </c>
      <c r="AG47" s="40">
        <f>IF(AG67=0,0,AG67/'2015'!AF49)</f>
        <v>5.5555555555555552E-2</v>
      </c>
      <c r="AH47" s="40">
        <f>IF(AH67=0,0,AH67/'2015'!AG49)</f>
        <v>5.6306892067620289E-2</v>
      </c>
      <c r="AI47" s="40">
        <f>IF(AI67=0,0,AI67/'2015'!AH49)</f>
        <v>8.6535764375876581E-2</v>
      </c>
      <c r="AJ47" s="40">
        <f>IF(AJ67=0,0,AJ67/'2015'!AI49)</f>
        <v>1.9842247966477693E-2</v>
      </c>
      <c r="AK47" s="40">
        <f>IF(AK67=0,0,AK67/'2015'!AJ49)</f>
        <v>7.989627068411953E-2</v>
      </c>
      <c r="AL47" s="40">
        <f>IF(AL67=0,0,AL67/'2015'!AK49)</f>
        <v>0.10214855739717618</v>
      </c>
      <c r="AM47" s="40">
        <f>IF(AM67=0,0,AM67/'2015'!AL49)</f>
        <v>6.2543272559427654E-2</v>
      </c>
      <c r="AN47" s="40">
        <f>IF(AN67=0,0,AN67/'2015'!AM49)</f>
        <v>0.10568443901777234</v>
      </c>
      <c r="AO47" s="40">
        <f>IF(AO67=0,0,AO67/'2015'!AN49)</f>
        <v>0.13474161594462347</v>
      </c>
      <c r="AP47" s="40">
        <f>IF(AP67=0,0,AP67/'2015'!AO49)</f>
        <v>8.9985659655831746E-2</v>
      </c>
      <c r="AQ47" s="40"/>
      <c r="AR47" s="40">
        <f>IF(AR67=0,0,AR67/'2015'!AQ49)</f>
        <v>0.1270816109601984</v>
      </c>
      <c r="AS47" s="40">
        <f>IF(AS67=0,0,AS67/'2015'!AR49)</f>
        <v>0.12319012580109186</v>
      </c>
      <c r="AT47" s="40">
        <f>IF(AT67=0,0,AT67/'2015'!AS49)</f>
        <v>5.0677034455020781E-2</v>
      </c>
      <c r="AU47" s="40">
        <f>IF(AU67=0,0,AU67/'2015'!AT49)</f>
        <v>7.343955912303822E-2</v>
      </c>
      <c r="AV47" s="40">
        <f>IF(AV67=0,0,AV67/'2015'!AU49)</f>
        <v>0.11526173507004178</v>
      </c>
      <c r="AW47" s="40">
        <f>IF(AW67=0,0,AW67/'2015'!AV49)</f>
        <v>6.6415277946721807E-2</v>
      </c>
      <c r="AX47" s="40">
        <f>IF(AX67=0,0,AX67/'2015'!AW49)</f>
        <v>6.0117302052785926E-2</v>
      </c>
      <c r="AY47" s="40">
        <f>IF(AY67=0,0,AY67/'2015'!AX49)</f>
        <v>6.9213945709507271E-2</v>
      </c>
      <c r="AZ47" s="40">
        <f>IF(AZ67=0,0,AZ67/'2015'!AY49)</f>
        <v>8.3719732096857291E-2</v>
      </c>
      <c r="BA47" s="40">
        <f>IF(BA67=0,0,BA67/'2015'!AZ49)</f>
        <v>0.1285274842851411</v>
      </c>
      <c r="BB47" s="40">
        <f>IF(BB67=0,0,BB67/'2015'!BA49)</f>
        <v>8.0087414834811674E-2</v>
      </c>
      <c r="BC47" s="40">
        <f>IF(BC67=0,0,BC67/'2015'!BB49)</f>
        <v>4.6583021890016015E-2</v>
      </c>
      <c r="BD47" s="40">
        <f>IF(BD67=0,0,BD67/'2015'!BC49)</f>
        <v>0.68072787427626136</v>
      </c>
      <c r="BE47" s="40">
        <f>IF(BE67=0,0,BE67/'2015'!BD49)</f>
        <v>0.3293201133144476</v>
      </c>
    </row>
    <row r="48" spans="1:59" ht="13.5" thickBot="1" x14ac:dyDescent="0.25">
      <c r="B48" s="161" t="s">
        <v>23</v>
      </c>
      <c r="C48" s="163">
        <f>IF(C68=0,0,C68/'2015'!B50)</f>
        <v>-1.858186188407137E-2</v>
      </c>
      <c r="D48" s="163">
        <f>IF(D68=0,0,D68/'2015'!C50)</f>
        <v>4.5527838376173769E-3</v>
      </c>
      <c r="E48" s="163">
        <f>IF(E68=0,0,E68/'2015'!D50)</f>
        <v>5.3883029721955897E-2</v>
      </c>
      <c r="F48" s="163">
        <f>IF(F68=0,0,F68/'2015'!E50)</f>
        <v>0.10938232261692754</v>
      </c>
      <c r="G48" s="163">
        <f>IF(G68=0,0,G68/'2015'!F50)</f>
        <v>-3.6489854040583837E-2</v>
      </c>
      <c r="H48" s="163">
        <f>IF(H68=0,0,H68/'2015'!G50)</f>
        <v>-4.168982768204558E-3</v>
      </c>
      <c r="I48" s="163">
        <f>IF(I68=0,0,I68/'2015'!H50)</f>
        <v>0.18616324749017896</v>
      </c>
      <c r="J48" s="163">
        <f>IF(J68=0,0,J68/'2015'!I50)</f>
        <v>1.8598942598187312E-2</v>
      </c>
      <c r="K48" s="163">
        <f>IF(K68=0,0,K68/'2015'!J50)</f>
        <v>5.0294970502949704E-2</v>
      </c>
      <c r="L48" s="163">
        <f>IF(L68=0,0,L68/'2015'!K50)</f>
        <v>-7.7361487433429882E-2</v>
      </c>
      <c r="M48" s="163">
        <f>IF(M68=0,0,M68/'2015'!L50)</f>
        <v>-7.0147128618889415E-2</v>
      </c>
      <c r="N48" s="163">
        <f>IF(N68=0,0,N68/'2015'!M50)</f>
        <v>-0.10932417780990242</v>
      </c>
      <c r="O48" s="163"/>
      <c r="P48" s="163">
        <f>IF(P68=0,0,P68/'2015'!O50)</f>
        <v>-0.17736744028460105</v>
      </c>
      <c r="Q48" s="163">
        <f>IF(Q68=0,0,Q68/'2015'!P50)</f>
        <v>-3.3673894912427026E-2</v>
      </c>
      <c r="R48" s="163">
        <f>IF(R68=0,0,R68/'2015'!Q50)</f>
        <v>-3.0002778035003241E-2</v>
      </c>
      <c r="S48" s="163">
        <f>IF(S68=0,0,S68/'2015'!R50)</f>
        <v>-3.9565058479532164E-2</v>
      </c>
      <c r="T48" s="163">
        <f>IF(T68=0,0,T68/'2015'!S50)</f>
        <v>-0.10344220441940312</v>
      </c>
      <c r="U48" s="163">
        <f>IF(U68=0,0,U68/'2015'!T50)</f>
        <v>-4.5404310186037945E-2</v>
      </c>
      <c r="V48" s="163">
        <f>IF(V68=0,0,V68/'2015'!U50)</f>
        <v>-0.13729757966219747</v>
      </c>
      <c r="W48" s="163">
        <f>IF(W68=0,0,W68/'2015'!V50)</f>
        <v>-6.7354838709677414E-2</v>
      </c>
      <c r="X48" s="163">
        <f>IF(X68=0,0,X68/'2015'!W50)</f>
        <v>-0.1288256227758007</v>
      </c>
      <c r="Y48" s="163">
        <f>IF(Y68=0,0,Y68/'2015'!X50)</f>
        <v>-0.13289588801399824</v>
      </c>
      <c r="Z48" s="163">
        <f>IF(Z68=0,0,Z68/'2015'!Y50)</f>
        <v>-0.20820114213197968</v>
      </c>
      <c r="AA48" s="163">
        <f>IF(AA68=0,0,AA68/'2015'!Z50)</f>
        <v>-0.12824497257769651</v>
      </c>
      <c r="AB48" s="163">
        <f>IF(AB68=0,0,AB68/'2015'!AA50)</f>
        <v>-5.2017937219730942E-2</v>
      </c>
      <c r="AC48" s="163"/>
      <c r="AD48" s="163">
        <f>IF(AD68=0,0,AD68/'2015'!AB50)</f>
        <v>7.9871903550908924E-2</v>
      </c>
      <c r="AE48" s="163">
        <f>IF(AE68=0,0,AE68/'2015'!AD50)</f>
        <v>-7.7964924466053132E-2</v>
      </c>
      <c r="AF48" s="163">
        <f>IF(AF68=0,0,AF68/'2015'!AE50)</f>
        <v>-0.13473106864826609</v>
      </c>
      <c r="AG48" s="163">
        <f>IF(AG68=0,0,AG68/'2015'!AF50)</f>
        <v>4.6220265808854653E-2</v>
      </c>
      <c r="AH48" s="163">
        <f>IF(AH68=0,0,AH68/'2015'!AG50)</f>
        <v>4.4555406183983098E-2</v>
      </c>
      <c r="AI48" s="163">
        <f>IF(AI68=0,0,AI68/'2015'!AH50)</f>
        <v>6.2237957700549705E-2</v>
      </c>
      <c r="AJ48" s="163">
        <f>IF(AJ68=0,0,AJ68/'2015'!AI50)</f>
        <v>-2.8973300766444873E-2</v>
      </c>
      <c r="AK48" s="163">
        <f>IF(AK68=0,0,AK68/'2015'!AJ50)</f>
        <v>2.025202520252025E-2</v>
      </c>
      <c r="AL48" s="163">
        <f>IF(AL68=0,0,AL68/'2015'!AK50)</f>
        <v>3.3551554828150573E-2</v>
      </c>
      <c r="AM48" s="163">
        <f>IF(AM68=0,0,AM68/'2015'!AL50)</f>
        <v>2.8899313117775171E-2</v>
      </c>
      <c r="AN48" s="163">
        <f>IF(AN68=0,0,AN68/'2015'!AM50)</f>
        <v>-3.03477344573235E-2</v>
      </c>
      <c r="AO48" s="163">
        <f>IF(AO68=0,0,AO68/'2015'!AN50)</f>
        <v>2.9227761485826002E-2</v>
      </c>
      <c r="AP48" s="163">
        <f>IF(AP68=0,0,AP68/'2015'!AO50)</f>
        <v>7.3499856445592884E-2</v>
      </c>
      <c r="AQ48" s="163"/>
      <c r="AR48" s="163">
        <f>IF(AR68=0,0,AR68/'2015'!AQ50)</f>
        <v>2.8065125483493748E-2</v>
      </c>
      <c r="AS48" s="163">
        <f>IF(AS68=0,0,AS68/'2015'!AR50)</f>
        <v>-1.8051189941625505E-2</v>
      </c>
      <c r="AT48" s="163">
        <f>IF(AT68=0,0,AT68/'2015'!AS50)</f>
        <v>5.7812349947181409E-2</v>
      </c>
      <c r="AU48" s="163">
        <f>IF(AU68=0,0,AU68/'2015'!AT50)</f>
        <v>5.2342394447657606E-2</v>
      </c>
      <c r="AV48" s="163">
        <f>IF(AV68=0,0,AV68/'2015'!AU50)</f>
        <v>-1.7708517797060386E-2</v>
      </c>
      <c r="AW48" s="163">
        <f>IF(AW68=0,0,AW68/'2015'!AV50)</f>
        <v>3.5047460102221761E-2</v>
      </c>
      <c r="AX48" s="163">
        <f>IF(AX68=0,0,AX68/'2015'!AW50)</f>
        <v>-1.5698587127158557E-3</v>
      </c>
      <c r="AY48" s="163">
        <f>IF(AY68=0,0,AY68/'2015'!AX50)</f>
        <v>0.11851390618513906</v>
      </c>
      <c r="AZ48" s="163">
        <f>IF(AZ68=0,0,AZ68/'2015'!AY50)</f>
        <v>0.10361842105263158</v>
      </c>
      <c r="BA48" s="163">
        <f>IF(BA68=0,0,BA68/'2015'!AZ50)</f>
        <v>-1.4671361502347417E-3</v>
      </c>
      <c r="BB48" s="163">
        <f>IF(BB68=0,0,BB68/'2015'!BA50)</f>
        <v>9.7360950478393438E-2</v>
      </c>
      <c r="BC48" s="163">
        <f>IF(BC68=0,0,BC68/'2015'!BB50)</f>
        <v>-3.5880077369439073E-2</v>
      </c>
      <c r="BD48" s="163">
        <f>IF(BD68=0,0,BD68/'2015'!BC50)</f>
        <v>0.28347390616763313</v>
      </c>
      <c r="BE48" s="163">
        <f>IF(BE68=0,0,BE68/'2015'!BD50)</f>
        <v>3.9796450939457204E-2</v>
      </c>
    </row>
    <row r="49" spans="1:58" s="3" customFormat="1" ht="12.75" customHeight="1" thickBot="1" x14ac:dyDescent="0.2">
      <c r="A49" s="1">
        <v>2</v>
      </c>
      <c r="B49" s="34" t="s">
        <v>24</v>
      </c>
      <c r="C49" s="44">
        <f>IF(C69=0,0,C69/'2015'!B51)</f>
        <v>-1.1719573373803803E-2</v>
      </c>
      <c r="D49" s="44">
        <f>IF(D69=0,0,D69/'2015'!C51)</f>
        <v>-4.9760765550239235E-2</v>
      </c>
      <c r="E49" s="44">
        <f>IF(E69=0,0,E69/'2015'!D51)</f>
        <v>-0.10705944398402772</v>
      </c>
      <c r="F49" s="44">
        <f>IF(F69=0,0,F69/'2015'!E51)</f>
        <v>-3.7171842329435455E-2</v>
      </c>
      <c r="G49" s="44">
        <f>IF(G69=0,0,G69/'2015'!F51)</f>
        <v>-2.0853061471198597E-2</v>
      </c>
      <c r="H49" s="44">
        <f>IF(H69=0,0,H69/'2015'!G51)</f>
        <v>-4.6093781124258E-2</v>
      </c>
      <c r="I49" s="44">
        <f>IF(I69=0,0,I69/'2015'!H51)</f>
        <v>0.12423153885098484</v>
      </c>
      <c r="J49" s="44">
        <f>IF(J69=0,0,J69/'2015'!I51)</f>
        <v>-4.3775781641543624E-2</v>
      </c>
      <c r="K49" s="44">
        <f>IF(K69=0,0,K69/'2015'!J51)</f>
        <v>-4.5927983334986607E-2</v>
      </c>
      <c r="L49" s="44">
        <f>IF(L69=0,0,L69/'2015'!K51)</f>
        <v>-8.1640016711610766E-2</v>
      </c>
      <c r="M49" s="44">
        <f>IF(M69=0,0,M69/'2015'!L51)</f>
        <v>-7.5393364928909953E-2</v>
      </c>
      <c r="N49" s="44">
        <f>IF(N69=0,0,N69/'2015'!M51)</f>
        <v>-0.12365845672499727</v>
      </c>
      <c r="O49" s="44"/>
      <c r="P49" s="44">
        <f>IF(P69=0,0,P69/'2015'!O51)</f>
        <v>-4.9800100919923922E-2</v>
      </c>
      <c r="Q49" s="44">
        <f>IF(Q69=0,0,Q69/'2015'!P51)</f>
        <v>-7.0698173183715671E-2</v>
      </c>
      <c r="R49" s="44">
        <f>IF(R69=0,0,R69/'2015'!Q51)</f>
        <v>-5.2174242280824644E-2</v>
      </c>
      <c r="S49" s="44">
        <f>IF(S69=0,0,S69/'2015'!R51)</f>
        <v>-8.0453852021357741E-2</v>
      </c>
      <c r="T49" s="44">
        <f>IF(T69=0,0,T69/'2015'!S51)</f>
        <v>-6.5995588983769726E-2</v>
      </c>
      <c r="U49" s="44">
        <f>IF(U69=0,0,U69/'2015'!T51)</f>
        <v>-9.1584888591712724E-2</v>
      </c>
      <c r="V49" s="44">
        <f>IF(V69=0,0,V69/'2015'!U51)</f>
        <v>-0.15253463236413456</v>
      </c>
      <c r="W49" s="44">
        <f>IF(W69=0,0,W69/'2015'!V51)</f>
        <v>-7.3569589401890831E-2</v>
      </c>
      <c r="X49" s="44">
        <f>IF(X69=0,0,X69/'2015'!W51)</f>
        <v>-0.13308880308880308</v>
      </c>
      <c r="Y49" s="44">
        <f>IF(Y69=0,0,Y69/'2015'!X51)</f>
        <v>-0.12313411163385027</v>
      </c>
      <c r="Z49" s="44">
        <f>IF(Z69=0,0,Z69/'2015'!Y51)</f>
        <v>-0.10490626995754912</v>
      </c>
      <c r="AA49" s="44">
        <f>IF(AA69=0,0,AA69/'2015'!Z51)</f>
        <v>-8.9594467148695373E-2</v>
      </c>
      <c r="AB49" s="44">
        <f>IF(AB69=0,0,AB69/'2015'!AA51)</f>
        <v>-7.6936429563338987E-2</v>
      </c>
      <c r="AC49" s="44"/>
      <c r="AD49" s="44">
        <f>IF(AD69=0,0,AD69/'2015'!AB51)</f>
        <v>4.501539441554305E-3</v>
      </c>
      <c r="AE49" s="44">
        <f>IF(AE69=0,0,AE69/'2015'!AD51)</f>
        <v>-6.0994961716983376E-2</v>
      </c>
      <c r="AF49" s="44">
        <f>IF(AF69=0,0,AF69/'2015'!AE51)</f>
        <v>-2.2422074603985691E-2</v>
      </c>
      <c r="AG49" s="44">
        <f>IF(AG69=0,0,AG69/'2015'!AF51)</f>
        <v>-2.5407497166086854E-2</v>
      </c>
      <c r="AH49" s="44">
        <f>IF(AH69=0,0,AH69/'2015'!AG51)</f>
        <v>-1.0022499488647986E-2</v>
      </c>
      <c r="AI49" s="44">
        <f>IF(AI69=0,0,AI69/'2015'!AH51)</f>
        <v>-2.6732595248414169E-2</v>
      </c>
      <c r="AJ49" s="44">
        <f>IF(AJ69=0,0,AJ69/'2015'!AI51)</f>
        <v>-5.0197559219105826E-2</v>
      </c>
      <c r="AK49" s="44">
        <f>IF(AK69=0,0,AK69/'2015'!AJ51)</f>
        <v>-3.9491071091478841E-2</v>
      </c>
      <c r="AL49" s="44">
        <f>IF(AL69=0,0,AL69/'2015'!AK51)</f>
        <v>-9.5432062845504807E-3</v>
      </c>
      <c r="AM49" s="44">
        <f>IF(AM69=0,0,AM69/'2015'!AL51)</f>
        <v>-3.8972770680087754E-2</v>
      </c>
      <c r="AN49" s="44">
        <f>IF(AN69=0,0,AN69/'2015'!AM51)</f>
        <v>-7.6396784553088778E-2</v>
      </c>
      <c r="AO49" s="44">
        <f>IF(AO69=0,0,AO69/'2015'!AN51)</f>
        <v>-7.4475946019523197E-3</v>
      </c>
      <c r="AP49" s="44">
        <f>IF(AP69=0,0,AP69/'2015'!AO51)</f>
        <v>2.8985507246376812E-3</v>
      </c>
      <c r="AQ49" s="44"/>
      <c r="AR49" s="44">
        <f>IF(AR69=0,0,AR69/'2015'!AQ51)</f>
        <v>-7.978473176147376E-3</v>
      </c>
      <c r="AS49" s="44">
        <f>IF(AS69=0,0,AS69/'2015'!AR51)</f>
        <v>1.9714050567496699E-3</v>
      </c>
      <c r="AT49" s="44">
        <f>IF(AT69=0,0,AT69/'2015'!AS51)</f>
        <v>4.5358324598721661E-2</v>
      </c>
      <c r="AU49" s="44">
        <f>IF(AU69=0,0,AU69/'2015'!AT51)</f>
        <v>8.7149897824257729E-3</v>
      </c>
      <c r="AV49" s="44">
        <f>IF(AV69=0,0,AV69/'2015'!AU51)</f>
        <v>-2.1139430284857572E-2</v>
      </c>
      <c r="AW49" s="44">
        <f>IF(AW69=0,0,AW69/'2015'!AV51)</f>
        <v>-3.594964757120208E-2</v>
      </c>
      <c r="AX49" s="44">
        <f>IF(AX69=0,0,AX69/'2015'!AW51)</f>
        <v>-1.5093529113133127E-2</v>
      </c>
      <c r="AY49" s="44">
        <f>IF(AY69=0,0,AY69/'2015'!AX51)</f>
        <v>6.7612461085225964E-2</v>
      </c>
      <c r="AZ49" s="44">
        <f>IF(AZ69=0,0,AZ69/'2015'!AY51)</f>
        <v>2.7656123276561233E-2</v>
      </c>
      <c r="BA49" s="44">
        <f>IF(BA69=0,0,BA69/'2015'!AZ51)</f>
        <v>-1.7417253418111601E-2</v>
      </c>
      <c r="BB49" s="44">
        <f>IF(BB69=0,0,BB69/'2015'!BA51)</f>
        <v>-1.1708237940314094E-2</v>
      </c>
      <c r="BC49" s="44">
        <f>IF(BC69=0,0,BC69/'2015'!BB51)</f>
        <v>-5.8392986407142286E-2</v>
      </c>
      <c r="BD49" s="44">
        <f>IF(BD69=0,0,BD69/'2015'!BC51)</f>
        <v>0.22945477870429762</v>
      </c>
      <c r="BE49" s="44">
        <f>IF(BE69=0,0,BE69/'2015'!BD51)</f>
        <v>2.4734620795498145E-2</v>
      </c>
    </row>
    <row r="50" spans="1:58" s="3" customFormat="1" ht="12.75" customHeight="1" thickBot="1" x14ac:dyDescent="0.25">
      <c r="A50" s="1">
        <v>3</v>
      </c>
      <c r="B50" s="46"/>
      <c r="C50" s="47"/>
      <c r="D50" s="47"/>
      <c r="E50" s="47"/>
      <c r="F50" s="47"/>
      <c r="G50" s="48"/>
      <c r="H50" s="47"/>
      <c r="I50" s="47"/>
      <c r="J50" s="49"/>
      <c r="K50" s="47"/>
      <c r="L50" s="47"/>
      <c r="M50" s="47"/>
      <c r="N50" s="47"/>
      <c r="O50" s="47"/>
      <c r="P50" s="47"/>
      <c r="Q50" s="47"/>
      <c r="R50" s="47"/>
      <c r="S50" s="47"/>
      <c r="T50" s="50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47"/>
      <c r="BC50" s="47"/>
      <c r="BD50" s="47"/>
      <c r="BE50" s="47"/>
    </row>
    <row r="51" spans="1:58" s="3" customFormat="1" ht="27" customHeight="1" thickBot="1" x14ac:dyDescent="0.25">
      <c r="A51" s="1">
        <v>4</v>
      </c>
      <c r="B51" s="198" t="s">
        <v>43</v>
      </c>
      <c r="C51" s="208"/>
      <c r="D51" s="208"/>
      <c r="E51" s="208"/>
      <c r="F51" s="208"/>
      <c r="G51" s="208"/>
      <c r="H51" s="208"/>
      <c r="I51" s="208"/>
      <c r="J51" s="208"/>
      <c r="K51" s="208"/>
      <c r="L51" s="208"/>
      <c r="M51" s="208"/>
      <c r="N51" s="208"/>
      <c r="O51" s="208"/>
      <c r="P51" s="208"/>
      <c r="Q51" s="208"/>
      <c r="R51" s="208"/>
      <c r="S51" s="208"/>
      <c r="T51" s="208"/>
      <c r="U51" s="208"/>
      <c r="V51" s="208"/>
      <c r="W51" s="208"/>
      <c r="X51" s="208"/>
      <c r="Y51" s="208"/>
      <c r="Z51" s="208"/>
      <c r="AA51" s="208"/>
      <c r="AB51" s="208"/>
      <c r="AC51" s="208"/>
      <c r="AD51" s="208"/>
      <c r="AE51" s="208"/>
      <c r="AF51" s="208"/>
      <c r="AG51" s="208"/>
      <c r="AH51" s="208"/>
      <c r="AI51" s="208"/>
      <c r="AJ51" s="208"/>
      <c r="AK51" s="208"/>
      <c r="AL51" s="208"/>
      <c r="AM51" s="208"/>
      <c r="AN51" s="208"/>
      <c r="AO51" s="208"/>
      <c r="AP51" s="208"/>
      <c r="AQ51" s="208"/>
      <c r="AR51" s="208"/>
      <c r="AS51" s="208"/>
      <c r="AT51" s="208"/>
      <c r="AU51" s="208"/>
      <c r="AV51" s="208"/>
      <c r="AW51" s="208"/>
      <c r="AX51" s="208"/>
      <c r="AY51" s="208"/>
      <c r="AZ51" s="208"/>
      <c r="BA51" s="208"/>
      <c r="BB51" s="208"/>
      <c r="BC51" s="208"/>
      <c r="BD51" s="208"/>
      <c r="BE51" s="208"/>
    </row>
    <row r="52" spans="1:58" s="3" customFormat="1" ht="12.75" customHeight="1" x14ac:dyDescent="0.2">
      <c r="A52" s="1">
        <v>5</v>
      </c>
      <c r="B52" s="24" t="s">
        <v>40</v>
      </c>
      <c r="C52" s="5">
        <v>1</v>
      </c>
      <c r="D52" s="135">
        <v>2</v>
      </c>
      <c r="E52" s="135">
        <v>3</v>
      </c>
      <c r="F52" s="135">
        <v>4</v>
      </c>
      <c r="G52" s="135">
        <v>5</v>
      </c>
      <c r="H52" s="135">
        <v>6</v>
      </c>
      <c r="I52" s="135">
        <v>7</v>
      </c>
      <c r="J52" s="135">
        <v>8</v>
      </c>
      <c r="K52" s="135">
        <v>9</v>
      </c>
      <c r="L52" s="135">
        <v>10</v>
      </c>
      <c r="M52" s="135">
        <v>11</v>
      </c>
      <c r="N52" s="135">
        <v>12</v>
      </c>
      <c r="O52" s="135"/>
      <c r="P52" s="135">
        <v>13</v>
      </c>
      <c r="Q52" s="25">
        <v>14</v>
      </c>
      <c r="R52" s="25">
        <v>15</v>
      </c>
      <c r="S52" s="25">
        <v>16</v>
      </c>
      <c r="T52" s="25">
        <v>17</v>
      </c>
      <c r="U52" s="25">
        <v>18</v>
      </c>
      <c r="V52" s="25">
        <v>19</v>
      </c>
      <c r="W52" s="25">
        <v>20</v>
      </c>
      <c r="X52" s="25">
        <v>21</v>
      </c>
      <c r="Y52" s="25">
        <v>22</v>
      </c>
      <c r="Z52" s="25">
        <v>23</v>
      </c>
      <c r="AA52" s="25">
        <v>24</v>
      </c>
      <c r="AB52" s="25">
        <v>25</v>
      </c>
      <c r="AC52" s="25"/>
      <c r="AD52" s="25">
        <v>26</v>
      </c>
      <c r="AE52" s="25">
        <v>27</v>
      </c>
      <c r="AF52" s="25">
        <v>28</v>
      </c>
      <c r="AG52" s="25">
        <v>29</v>
      </c>
      <c r="AH52" s="25">
        <v>30</v>
      </c>
      <c r="AI52" s="25">
        <v>31</v>
      </c>
      <c r="AJ52" s="25">
        <v>32</v>
      </c>
      <c r="AK52" s="25">
        <v>33</v>
      </c>
      <c r="AL52" s="25">
        <v>34</v>
      </c>
      <c r="AM52" s="25">
        <v>35</v>
      </c>
      <c r="AN52" s="25">
        <v>36</v>
      </c>
      <c r="AO52" s="25">
        <v>37</v>
      </c>
      <c r="AP52" s="25">
        <v>38</v>
      </c>
      <c r="AQ52" s="25"/>
      <c r="AR52" s="25">
        <v>39</v>
      </c>
      <c r="AS52" s="25">
        <v>40</v>
      </c>
      <c r="AT52" s="25">
        <v>41</v>
      </c>
      <c r="AU52" s="25">
        <v>42</v>
      </c>
      <c r="AV52" s="25">
        <v>43</v>
      </c>
      <c r="AW52" s="25">
        <v>44</v>
      </c>
      <c r="AX52" s="25">
        <v>45</v>
      </c>
      <c r="AY52" s="25">
        <v>46</v>
      </c>
      <c r="AZ52" s="25">
        <v>47</v>
      </c>
      <c r="BA52" s="25">
        <v>48</v>
      </c>
      <c r="BB52" s="25">
        <v>49</v>
      </c>
      <c r="BC52" s="25">
        <v>50</v>
      </c>
      <c r="BD52" s="25">
        <v>51</v>
      </c>
      <c r="BE52" s="25">
        <v>52</v>
      </c>
    </row>
    <row r="53" spans="1:58" s="3" customFormat="1" ht="12.75" customHeight="1" thickBot="1" x14ac:dyDescent="0.25">
      <c r="A53" s="1">
        <v>6</v>
      </c>
      <c r="B53" s="26" t="s">
        <v>8</v>
      </c>
      <c r="C53" s="9">
        <v>42378</v>
      </c>
      <c r="D53" s="136">
        <f t="shared" ref="D53:N53" si="33">+C53+7</f>
        <v>42385</v>
      </c>
      <c r="E53" s="136">
        <f t="shared" si="33"/>
        <v>42392</v>
      </c>
      <c r="F53" s="136">
        <f t="shared" si="33"/>
        <v>42399</v>
      </c>
      <c r="G53" s="136">
        <f t="shared" si="33"/>
        <v>42406</v>
      </c>
      <c r="H53" s="136">
        <f t="shared" si="33"/>
        <v>42413</v>
      </c>
      <c r="I53" s="136">
        <f t="shared" si="33"/>
        <v>42420</v>
      </c>
      <c r="J53" s="136">
        <f t="shared" si="33"/>
        <v>42427</v>
      </c>
      <c r="K53" s="136">
        <f t="shared" si="33"/>
        <v>42434</v>
      </c>
      <c r="L53" s="136">
        <f t="shared" si="33"/>
        <v>42441</v>
      </c>
      <c r="M53" s="136">
        <f t="shared" si="33"/>
        <v>42448</v>
      </c>
      <c r="N53" s="136">
        <f t="shared" si="33"/>
        <v>42455</v>
      </c>
      <c r="O53" s="136"/>
      <c r="P53" s="136">
        <f>+N53+7</f>
        <v>42462</v>
      </c>
      <c r="Q53" s="136">
        <f>+P53+7</f>
        <v>42469</v>
      </c>
      <c r="R53" s="136">
        <f t="shared" ref="R53:AB53" si="34">+Q53+7</f>
        <v>42476</v>
      </c>
      <c r="S53" s="136">
        <f t="shared" si="34"/>
        <v>42483</v>
      </c>
      <c r="T53" s="136">
        <f t="shared" si="34"/>
        <v>42490</v>
      </c>
      <c r="U53" s="136">
        <f t="shared" si="34"/>
        <v>42497</v>
      </c>
      <c r="V53" s="136">
        <f t="shared" si="34"/>
        <v>42504</v>
      </c>
      <c r="W53" s="136">
        <f t="shared" si="34"/>
        <v>42511</v>
      </c>
      <c r="X53" s="136">
        <f t="shared" si="34"/>
        <v>42518</v>
      </c>
      <c r="Y53" s="136">
        <f t="shared" si="34"/>
        <v>42525</v>
      </c>
      <c r="Z53" s="136">
        <f t="shared" si="34"/>
        <v>42532</v>
      </c>
      <c r="AA53" s="136">
        <f t="shared" si="34"/>
        <v>42539</v>
      </c>
      <c r="AB53" s="136">
        <f t="shared" si="34"/>
        <v>42546</v>
      </c>
      <c r="AC53" s="136"/>
      <c r="AD53" s="136">
        <f>+AB53+7</f>
        <v>42553</v>
      </c>
      <c r="AE53" s="136">
        <f>+AD53+7</f>
        <v>42560</v>
      </c>
      <c r="AF53" s="136">
        <f t="shared" ref="AF53:AP53" si="35">+AE53+7</f>
        <v>42567</v>
      </c>
      <c r="AG53" s="136">
        <f t="shared" si="35"/>
        <v>42574</v>
      </c>
      <c r="AH53" s="136">
        <f t="shared" si="35"/>
        <v>42581</v>
      </c>
      <c r="AI53" s="136">
        <f t="shared" si="35"/>
        <v>42588</v>
      </c>
      <c r="AJ53" s="136">
        <f t="shared" si="35"/>
        <v>42595</v>
      </c>
      <c r="AK53" s="136">
        <f t="shared" si="35"/>
        <v>42602</v>
      </c>
      <c r="AL53" s="136">
        <f t="shared" si="35"/>
        <v>42609</v>
      </c>
      <c r="AM53" s="136">
        <f t="shared" si="35"/>
        <v>42616</v>
      </c>
      <c r="AN53" s="136">
        <f t="shared" si="35"/>
        <v>42623</v>
      </c>
      <c r="AO53" s="136">
        <f t="shared" si="35"/>
        <v>42630</v>
      </c>
      <c r="AP53" s="136">
        <f t="shared" si="35"/>
        <v>42637</v>
      </c>
      <c r="AQ53" s="136"/>
      <c r="AR53" s="136">
        <f>+AP53+7</f>
        <v>42644</v>
      </c>
      <c r="AS53" s="136">
        <f>+AR53+7</f>
        <v>42651</v>
      </c>
      <c r="AT53" s="136">
        <f t="shared" ref="AT53:BE53" si="36">+AS53+7</f>
        <v>42658</v>
      </c>
      <c r="AU53" s="136">
        <f t="shared" si="36"/>
        <v>42665</v>
      </c>
      <c r="AV53" s="136">
        <f t="shared" si="36"/>
        <v>42672</v>
      </c>
      <c r="AW53" s="136">
        <f t="shared" si="36"/>
        <v>42679</v>
      </c>
      <c r="AX53" s="136">
        <f t="shared" si="36"/>
        <v>42686</v>
      </c>
      <c r="AY53" s="136">
        <f t="shared" si="36"/>
        <v>42693</v>
      </c>
      <c r="AZ53" s="136">
        <f t="shared" si="36"/>
        <v>42700</v>
      </c>
      <c r="BA53" s="136">
        <f t="shared" si="36"/>
        <v>42707</v>
      </c>
      <c r="BB53" s="136">
        <f t="shared" si="36"/>
        <v>42714</v>
      </c>
      <c r="BC53" s="136">
        <f t="shared" si="36"/>
        <v>42721</v>
      </c>
      <c r="BD53" s="136">
        <f t="shared" si="36"/>
        <v>42728</v>
      </c>
      <c r="BE53" s="136">
        <f t="shared" si="36"/>
        <v>42735</v>
      </c>
    </row>
    <row r="54" spans="1:58" s="3" customFormat="1" ht="12.75" customHeight="1" x14ac:dyDescent="0.2">
      <c r="A54" s="1">
        <v>7</v>
      </c>
      <c r="B54" s="24" t="s">
        <v>9</v>
      </c>
      <c r="C54" s="5">
        <v>1</v>
      </c>
      <c r="D54" s="135">
        <f>C54+1</f>
        <v>2</v>
      </c>
      <c r="E54" s="135">
        <f t="shared" ref="E54:N54" si="37">D54+1</f>
        <v>3</v>
      </c>
      <c r="F54" s="135">
        <f t="shared" si="37"/>
        <v>4</v>
      </c>
      <c r="G54" s="135">
        <f t="shared" si="37"/>
        <v>5</v>
      </c>
      <c r="H54" s="135">
        <f t="shared" si="37"/>
        <v>6</v>
      </c>
      <c r="I54" s="135">
        <f t="shared" si="37"/>
        <v>7</v>
      </c>
      <c r="J54" s="135">
        <f t="shared" si="37"/>
        <v>8</v>
      </c>
      <c r="K54" s="135">
        <f t="shared" si="37"/>
        <v>9</v>
      </c>
      <c r="L54" s="135">
        <f t="shared" si="37"/>
        <v>10</v>
      </c>
      <c r="M54" s="135">
        <f t="shared" si="37"/>
        <v>11</v>
      </c>
      <c r="N54" s="135">
        <f t="shared" si="37"/>
        <v>12</v>
      </c>
      <c r="O54" s="135"/>
      <c r="P54" s="135">
        <f>N54+1</f>
        <v>13</v>
      </c>
      <c r="Q54" s="25">
        <f>P54+1</f>
        <v>14</v>
      </c>
      <c r="R54" s="25">
        <f>Q54+1</f>
        <v>15</v>
      </c>
      <c r="S54" s="25">
        <f t="shared" ref="S54:AB54" si="38">R54+1</f>
        <v>16</v>
      </c>
      <c r="T54" s="25">
        <f t="shared" si="38"/>
        <v>17</v>
      </c>
      <c r="U54" s="25">
        <f t="shared" si="38"/>
        <v>18</v>
      </c>
      <c r="V54" s="25">
        <f t="shared" si="38"/>
        <v>19</v>
      </c>
      <c r="W54" s="25">
        <f t="shared" si="38"/>
        <v>20</v>
      </c>
      <c r="X54" s="25">
        <f t="shared" si="38"/>
        <v>21</v>
      </c>
      <c r="Y54" s="25">
        <f t="shared" si="38"/>
        <v>22</v>
      </c>
      <c r="Z54" s="25">
        <f t="shared" si="38"/>
        <v>23</v>
      </c>
      <c r="AA54" s="25">
        <f t="shared" si="38"/>
        <v>24</v>
      </c>
      <c r="AB54" s="25">
        <f t="shared" si="38"/>
        <v>25</v>
      </c>
      <c r="AC54" s="25"/>
      <c r="AD54" s="25">
        <f>AB54+1</f>
        <v>26</v>
      </c>
      <c r="AE54" s="25">
        <f>AD54+1</f>
        <v>27</v>
      </c>
      <c r="AF54" s="25">
        <f>AE54+1</f>
        <v>28</v>
      </c>
      <c r="AG54" s="25">
        <f t="shared" ref="AG54:AP54" si="39">AF54+1</f>
        <v>29</v>
      </c>
      <c r="AH54" s="25">
        <f t="shared" si="39"/>
        <v>30</v>
      </c>
      <c r="AI54" s="25">
        <f t="shared" si="39"/>
        <v>31</v>
      </c>
      <c r="AJ54" s="25">
        <f t="shared" si="39"/>
        <v>32</v>
      </c>
      <c r="AK54" s="25">
        <f t="shared" si="39"/>
        <v>33</v>
      </c>
      <c r="AL54" s="25">
        <f t="shared" si="39"/>
        <v>34</v>
      </c>
      <c r="AM54" s="25">
        <f t="shared" si="39"/>
        <v>35</v>
      </c>
      <c r="AN54" s="25">
        <f t="shared" si="39"/>
        <v>36</v>
      </c>
      <c r="AO54" s="25">
        <f t="shared" si="39"/>
        <v>37</v>
      </c>
      <c r="AP54" s="25">
        <f t="shared" si="39"/>
        <v>38</v>
      </c>
      <c r="AQ54" s="25"/>
      <c r="AR54" s="25">
        <f>AP54+1</f>
        <v>39</v>
      </c>
      <c r="AS54" s="25">
        <f>AR54+1</f>
        <v>40</v>
      </c>
      <c r="AT54" s="25">
        <f>AS54+1</f>
        <v>41</v>
      </c>
      <c r="AU54" s="25">
        <f t="shared" ref="AU54:BE54" si="40">AT54+1</f>
        <v>42</v>
      </c>
      <c r="AV54" s="25">
        <f t="shared" si="40"/>
        <v>43</v>
      </c>
      <c r="AW54" s="25">
        <f t="shared" si="40"/>
        <v>44</v>
      </c>
      <c r="AX54" s="25">
        <f t="shared" si="40"/>
        <v>45</v>
      </c>
      <c r="AY54" s="25">
        <f t="shared" si="40"/>
        <v>46</v>
      </c>
      <c r="AZ54" s="25">
        <f t="shared" si="40"/>
        <v>47</v>
      </c>
      <c r="BA54" s="25">
        <f t="shared" si="40"/>
        <v>48</v>
      </c>
      <c r="BB54" s="25">
        <f t="shared" si="40"/>
        <v>49</v>
      </c>
      <c r="BC54" s="25">
        <f t="shared" si="40"/>
        <v>50</v>
      </c>
      <c r="BD54" s="25">
        <f t="shared" si="40"/>
        <v>51</v>
      </c>
      <c r="BE54" s="25">
        <f t="shared" si="40"/>
        <v>52</v>
      </c>
    </row>
    <row r="55" spans="1:58" s="3" customFormat="1" ht="13.5" customHeight="1" thickBot="1" x14ac:dyDescent="0.25">
      <c r="A55" s="1"/>
      <c r="B55" s="26" t="s">
        <v>8</v>
      </c>
      <c r="C55" s="9">
        <v>42014</v>
      </c>
      <c r="D55" s="136">
        <f>+C55+7</f>
        <v>42021</v>
      </c>
      <c r="E55" s="136">
        <f t="shared" ref="E55:N55" si="41">+D55+7</f>
        <v>42028</v>
      </c>
      <c r="F55" s="136">
        <f t="shared" si="41"/>
        <v>42035</v>
      </c>
      <c r="G55" s="136">
        <f t="shared" si="41"/>
        <v>42042</v>
      </c>
      <c r="H55" s="136">
        <f t="shared" si="41"/>
        <v>42049</v>
      </c>
      <c r="I55" s="136">
        <f t="shared" si="41"/>
        <v>42056</v>
      </c>
      <c r="J55" s="136">
        <f t="shared" si="41"/>
        <v>42063</v>
      </c>
      <c r="K55" s="136">
        <f t="shared" si="41"/>
        <v>42070</v>
      </c>
      <c r="L55" s="136">
        <f t="shared" si="41"/>
        <v>42077</v>
      </c>
      <c r="M55" s="136">
        <f t="shared" si="41"/>
        <v>42084</v>
      </c>
      <c r="N55" s="136">
        <f t="shared" si="41"/>
        <v>42091</v>
      </c>
      <c r="O55" s="136"/>
      <c r="P55" s="136">
        <f>+N55+7</f>
        <v>42098</v>
      </c>
      <c r="Q55" s="136">
        <f>+P55+7</f>
        <v>42105</v>
      </c>
      <c r="R55" s="136">
        <f t="shared" ref="R55:AB55" si="42">+Q55+7</f>
        <v>42112</v>
      </c>
      <c r="S55" s="136">
        <f t="shared" si="42"/>
        <v>42119</v>
      </c>
      <c r="T55" s="136">
        <f t="shared" si="42"/>
        <v>42126</v>
      </c>
      <c r="U55" s="136">
        <f t="shared" si="42"/>
        <v>42133</v>
      </c>
      <c r="V55" s="136">
        <f t="shared" si="42"/>
        <v>42140</v>
      </c>
      <c r="W55" s="136">
        <f t="shared" si="42"/>
        <v>42147</v>
      </c>
      <c r="X55" s="136">
        <f t="shared" si="42"/>
        <v>42154</v>
      </c>
      <c r="Y55" s="136">
        <f t="shared" si="42"/>
        <v>42161</v>
      </c>
      <c r="Z55" s="136">
        <f t="shared" si="42"/>
        <v>42168</v>
      </c>
      <c r="AA55" s="136">
        <f t="shared" si="42"/>
        <v>42175</v>
      </c>
      <c r="AB55" s="136">
        <f t="shared" si="42"/>
        <v>42182</v>
      </c>
      <c r="AC55" s="136"/>
      <c r="AD55" s="136">
        <f>+AB55+7</f>
        <v>42189</v>
      </c>
      <c r="AE55" s="136">
        <f>+AD55+7</f>
        <v>42196</v>
      </c>
      <c r="AF55" s="136">
        <f t="shared" ref="AF55:AP55" si="43">+AE55+7</f>
        <v>42203</v>
      </c>
      <c r="AG55" s="136">
        <f t="shared" si="43"/>
        <v>42210</v>
      </c>
      <c r="AH55" s="136">
        <f t="shared" si="43"/>
        <v>42217</v>
      </c>
      <c r="AI55" s="136">
        <f t="shared" si="43"/>
        <v>42224</v>
      </c>
      <c r="AJ55" s="136">
        <f t="shared" si="43"/>
        <v>42231</v>
      </c>
      <c r="AK55" s="136">
        <f t="shared" si="43"/>
        <v>42238</v>
      </c>
      <c r="AL55" s="136">
        <f t="shared" si="43"/>
        <v>42245</v>
      </c>
      <c r="AM55" s="136">
        <f t="shared" si="43"/>
        <v>42252</v>
      </c>
      <c r="AN55" s="136">
        <f t="shared" si="43"/>
        <v>42259</v>
      </c>
      <c r="AO55" s="136">
        <f t="shared" si="43"/>
        <v>42266</v>
      </c>
      <c r="AP55" s="136">
        <f t="shared" si="43"/>
        <v>42273</v>
      </c>
      <c r="AQ55" s="136"/>
      <c r="AR55" s="136">
        <f>+AP55+7</f>
        <v>42280</v>
      </c>
      <c r="AS55" s="136">
        <f>+AR55+7</f>
        <v>42287</v>
      </c>
      <c r="AT55" s="136">
        <f t="shared" ref="AT55:BE55" si="44">+AS55+7</f>
        <v>42294</v>
      </c>
      <c r="AU55" s="136">
        <f t="shared" si="44"/>
        <v>42301</v>
      </c>
      <c r="AV55" s="136">
        <f t="shared" si="44"/>
        <v>42308</v>
      </c>
      <c r="AW55" s="136">
        <f t="shared" si="44"/>
        <v>42315</v>
      </c>
      <c r="AX55" s="136">
        <f t="shared" si="44"/>
        <v>42322</v>
      </c>
      <c r="AY55" s="136">
        <f t="shared" si="44"/>
        <v>42329</v>
      </c>
      <c r="AZ55" s="136">
        <f t="shared" si="44"/>
        <v>42336</v>
      </c>
      <c r="BA55" s="136">
        <f t="shared" si="44"/>
        <v>42343</v>
      </c>
      <c r="BB55" s="136">
        <f t="shared" si="44"/>
        <v>42350</v>
      </c>
      <c r="BC55" s="136">
        <f t="shared" si="44"/>
        <v>42357</v>
      </c>
      <c r="BD55" s="136">
        <f t="shared" si="44"/>
        <v>42364</v>
      </c>
      <c r="BE55" s="136">
        <f t="shared" si="44"/>
        <v>42371</v>
      </c>
      <c r="BF55" s="141"/>
    </row>
    <row r="56" spans="1:58" s="102" customFormat="1" ht="13.5" customHeight="1" x14ac:dyDescent="0.2">
      <c r="A56" s="27"/>
      <c r="B56" s="28" t="s">
        <v>12</v>
      </c>
      <c r="C56" s="12">
        <f>IF('2016'!B38=0,0,'2016'!B38-'2015'!B38)</f>
        <v>-146</v>
      </c>
      <c r="D56" s="12">
        <f>IF('2016'!C38=0,0,'2016'!C38-'2015'!C38)</f>
        <v>195</v>
      </c>
      <c r="E56" s="12">
        <f>IF('2016'!D38=0,0,'2016'!D38-'2015'!D38)</f>
        <v>598</v>
      </c>
      <c r="F56" s="12">
        <f>IF('2016'!E38=0,0,'2016'!E38-'2015'!E38)</f>
        <v>299</v>
      </c>
      <c r="G56" s="12">
        <f>IF('2016'!F38=0,0,'2016'!F38-'2015'!F38)</f>
        <v>985</v>
      </c>
      <c r="H56" s="12">
        <f>IF('2016'!G38=0,0,'2016'!G38-'2015'!G38)</f>
        <v>307</v>
      </c>
      <c r="I56" s="12">
        <f>IF('2016'!H38=0,0,'2016'!H38-'2015'!H38)</f>
        <v>1088</v>
      </c>
      <c r="J56" s="12">
        <f>IF('2016'!I38=0,0,'2016'!I38-'2015'!I38)</f>
        <v>272</v>
      </c>
      <c r="K56" s="12">
        <f>IF('2016'!J38=0,0,'2016'!J38-'2015'!J38)</f>
        <v>148</v>
      </c>
      <c r="L56" s="12">
        <f>IF('2016'!K38=0,0,'2016'!K38-'2015'!K38)</f>
        <v>-81</v>
      </c>
      <c r="M56" s="12">
        <f>IF('2016'!L38=0,0,'2016'!L38-'2015'!L38)</f>
        <v>535</v>
      </c>
      <c r="N56" s="12">
        <f>IF('2016'!M38=0,0,'2016'!M38-'2015'!M38)</f>
        <v>-143</v>
      </c>
      <c r="O56" s="12"/>
      <c r="P56" s="12">
        <f>IF('2016'!O38=0,0,'2016'!O38-'2015'!O38)</f>
        <v>1418</v>
      </c>
      <c r="Q56" s="12">
        <f>IF('2016'!P38=0,0,'2016'!P38-'2015'!P38)</f>
        <v>357</v>
      </c>
      <c r="R56" s="12">
        <f>IF('2016'!Q38=0,0,'2016'!Q38-'2015'!Q38)</f>
        <v>-601</v>
      </c>
      <c r="S56" s="12">
        <f>IF('2016'!R38=0,0,'2016'!R38-'2015'!R38)</f>
        <v>-1014</v>
      </c>
      <c r="T56" s="12">
        <f>IF('2016'!S38=0,0,'2016'!S38-'2015'!S38)</f>
        <v>-531</v>
      </c>
      <c r="U56" s="12">
        <f>IF('2016'!T38=0,0,'2016'!T38-'2015'!T38)</f>
        <v>782</v>
      </c>
      <c r="V56" s="12">
        <f>IF('2016'!U38=0,0,'2016'!U38-'2015'!U38)</f>
        <v>-1553</v>
      </c>
      <c r="W56" s="12">
        <f>IF('2016'!V38=0,0,'2016'!V38-'2015'!V38)</f>
        <v>-910</v>
      </c>
      <c r="X56" s="12">
        <f>IF('2016'!W38=0,0,'2016'!W38-'2015'!W38)</f>
        <v>-1503</v>
      </c>
      <c r="Y56" s="12">
        <f>IF('2016'!X38=0,0,'2016'!X38-'2015'!X38)</f>
        <v>-1171</v>
      </c>
      <c r="Z56" s="12">
        <f>IF('2016'!Y38=0,0,'2016'!Y38-'2015'!Y38)</f>
        <v>-724</v>
      </c>
      <c r="AA56" s="12">
        <f>IF('2016'!Z38=0,0,'2016'!Z38-'2015'!Z38)</f>
        <v>-545</v>
      </c>
      <c r="AB56" s="12">
        <f>IF('2016'!AA38=0,0,'2016'!AA38-'2015'!AA38)</f>
        <v>-1729</v>
      </c>
      <c r="AC56" s="12"/>
      <c r="AD56" s="12">
        <f>IF('2016'!AC38=0,0,'2016'!AC38-'2015'!AB38)</f>
        <v>-584</v>
      </c>
      <c r="AE56" s="12">
        <f>IF('2016'!AD38=0,0,'2016'!AD38-'2015'!AD38)</f>
        <v>-957</v>
      </c>
      <c r="AF56" s="12">
        <f>IF('2016'!AE38=0,0,'2016'!AE38-'2015'!AE38)</f>
        <v>-572</v>
      </c>
      <c r="AG56" s="12">
        <f>IF('2016'!AF38=0,0,'2016'!AF38-'2015'!AF38)</f>
        <v>-405</v>
      </c>
      <c r="AH56" s="12">
        <f>IF('2016'!AG38=0,0,'2016'!AG38-'2015'!AG38)</f>
        <v>248</v>
      </c>
      <c r="AI56" s="12">
        <f>IF('2016'!AH38=0,0,'2016'!AH38-'2015'!AH38)</f>
        <v>-48</v>
      </c>
      <c r="AJ56" s="12">
        <f>IF('2016'!AI38=0,0,'2016'!AI38-'2015'!AI38)</f>
        <v>-572</v>
      </c>
      <c r="AK56" s="12">
        <f>IF('2016'!AJ38=0,0,'2016'!AJ38-'2015'!AJ38)</f>
        <v>-880</v>
      </c>
      <c r="AL56" s="12">
        <f>IF('2016'!AK38=0,0,'2016'!AK38-'2015'!AK38)</f>
        <v>-467</v>
      </c>
      <c r="AM56" s="12">
        <f>IF('2016'!AL38=0,0,'2016'!AL38-'2015'!AL38)</f>
        <v>-1238</v>
      </c>
      <c r="AN56" s="12">
        <f>IF('2016'!AM38=0,0,'2016'!AM38-'2015'!AM38)</f>
        <v>-1749</v>
      </c>
      <c r="AO56" s="12">
        <f>IF('2016'!AN38=0,0,'2016'!AN38-'2015'!AN38)</f>
        <v>366</v>
      </c>
      <c r="AP56" s="12">
        <f>IF('2016'!AO38=0,0,'2016'!AO38-'2015'!AO38)</f>
        <v>691</v>
      </c>
      <c r="AQ56" s="12"/>
      <c r="AR56" s="12">
        <f>IF('2016'!AQ38=0,0,'2016'!AQ38-'2015'!AQ38)</f>
        <v>-239</v>
      </c>
      <c r="AS56" s="12">
        <f>IF('2016'!AR38=0,0,'2016'!AR38-'2015'!AR38)</f>
        <v>101</v>
      </c>
      <c r="AT56" s="12">
        <f>IF('2016'!AS38=0,0,'2016'!AS38-'2015'!AS38)</f>
        <v>1517</v>
      </c>
      <c r="AU56" s="12">
        <f>IF('2016'!AT38=0,0,'2016'!AT38-'2015'!AT38)</f>
        <v>-262</v>
      </c>
      <c r="AV56" s="12">
        <f>IF('2016'!AU38=0,0,'2016'!AU38-'2015'!AU38)</f>
        <v>180</v>
      </c>
      <c r="AW56" s="12">
        <f>IF('2016'!AV38=0,0,'2016'!AV38-'2015'!AV38)</f>
        <v>-1689</v>
      </c>
      <c r="AX56" s="12">
        <f>IF('2016'!AW38=0,0,'2016'!AW38-'2015'!AW38)</f>
        <v>-179</v>
      </c>
      <c r="AY56" s="12">
        <f>IF('2016'!AX38=0,0,'2016'!AX38-'2015'!AX38)</f>
        <v>332</v>
      </c>
      <c r="AZ56" s="12">
        <f>IF('2016'!AY38=0,0,'2016'!AY38-'2015'!AY38)</f>
        <v>171</v>
      </c>
      <c r="BA56" s="12">
        <f>IF('2016'!AZ38=0,0,'2016'!AZ38-'2015'!AZ38)</f>
        <v>-592</v>
      </c>
      <c r="BB56" s="12">
        <f>IF('2016'!BA38=0,0,'2016'!BA38-'2015'!BA38)</f>
        <v>-1301</v>
      </c>
      <c r="BC56" s="12">
        <f>IF('2016'!BB38=0,0,'2016'!BB38-'2015'!BB38)</f>
        <v>-1057</v>
      </c>
      <c r="BD56" s="12">
        <f>IF('2016'!BC38=0,0,'2016'!BC38-'2015'!BC38)</f>
        <v>1275</v>
      </c>
      <c r="BE56" s="12">
        <f>IF('2016'!BD38=0,0,'2016'!BD38-'2015'!BD38)</f>
        <v>-463</v>
      </c>
      <c r="BF56" s="141"/>
    </row>
    <row r="57" spans="1:58" x14ac:dyDescent="0.2">
      <c r="B57" s="30" t="s">
        <v>13</v>
      </c>
      <c r="C57" s="31">
        <f>IF('2016'!B39=0,0,'2016'!B39-'2015'!B39)</f>
        <v>256</v>
      </c>
      <c r="D57" s="31">
        <f>IF('2016'!C39=0,0,'2016'!C39-'2015'!C39)</f>
        <v>-1058</v>
      </c>
      <c r="E57" s="31">
        <f>IF('2016'!D39=0,0,'2016'!D39-'2015'!D39)</f>
        <v>-1752</v>
      </c>
      <c r="F57" s="31">
        <f>IF('2016'!E39=0,0,'2016'!E39-'2015'!E39)</f>
        <v>-624</v>
      </c>
      <c r="G57" s="31">
        <f>IF('2016'!F39=0,0,'2016'!F39-'2015'!F39)</f>
        <v>-397</v>
      </c>
      <c r="H57" s="31">
        <f>IF('2016'!G39=0,0,'2016'!G39-'2015'!G39)</f>
        <v>502</v>
      </c>
      <c r="I57" s="31">
        <f>IF('2016'!H39=0,0,'2016'!H39-'2015'!H39)</f>
        <v>-590</v>
      </c>
      <c r="J57" s="31">
        <f>IF('2016'!I39=0,0,'2016'!I39-'2015'!I39)</f>
        <v>458</v>
      </c>
      <c r="K57" s="31">
        <f>IF('2016'!J39=0,0,'2016'!J39-'2015'!J39)</f>
        <v>-261</v>
      </c>
      <c r="L57" s="31">
        <f>IF('2016'!K39=0,0,'2016'!K39-'2015'!K39)</f>
        <v>-233</v>
      </c>
      <c r="M57" s="31">
        <f>IF('2016'!L39=0,0,'2016'!L39-'2015'!L39)</f>
        <v>-424</v>
      </c>
      <c r="N57" s="31">
        <f>IF('2016'!M39=0,0,'2016'!M39-'2015'!M39)</f>
        <v>-965</v>
      </c>
      <c r="O57" s="31"/>
      <c r="P57" s="31">
        <f>IF('2016'!O39=0,0,'2016'!O39-'2015'!O39)</f>
        <v>-280</v>
      </c>
      <c r="Q57" s="31">
        <f>IF('2016'!P39=0,0,'2016'!P39-'2015'!P39)</f>
        <v>-60</v>
      </c>
      <c r="R57" s="31">
        <f>IF('2016'!Q39=0,0,'2016'!Q39-'2015'!Q39)</f>
        <v>-798</v>
      </c>
      <c r="S57" s="31">
        <f>IF('2016'!R39=0,0,'2016'!R39-'2015'!R39)</f>
        <v>4</v>
      </c>
      <c r="T57" s="31">
        <f>IF('2016'!S39=0,0,'2016'!S39-'2015'!S39)</f>
        <v>-368</v>
      </c>
      <c r="U57" s="31">
        <f>IF('2016'!T39=0,0,'2016'!T39-'2015'!T39)</f>
        <v>208</v>
      </c>
      <c r="V57" s="31">
        <f>IF('2016'!U39=0,0,'2016'!U39-'2015'!U39)</f>
        <v>-200</v>
      </c>
      <c r="W57" s="31">
        <f>IF('2016'!V39=0,0,'2016'!V39-'2015'!V39)</f>
        <v>314</v>
      </c>
      <c r="X57" s="31">
        <f>IF('2016'!W39=0,0,'2016'!W39-'2015'!W39)</f>
        <v>68</v>
      </c>
      <c r="Y57" s="31">
        <f>IF('2016'!X39=0,0,'2016'!X39-'2015'!X39)</f>
        <v>-226</v>
      </c>
      <c r="Z57" s="31">
        <f>IF('2016'!Y39=0,0,'2016'!Y39-'2015'!Y39)</f>
        <v>173</v>
      </c>
      <c r="AA57" s="31">
        <f>IF('2016'!Z39=0,0,'2016'!Z39-'2015'!Z39)</f>
        <v>401</v>
      </c>
      <c r="AB57" s="31">
        <f>IF('2016'!AA39=0,0,'2016'!AA39-'2015'!AA39)</f>
        <v>740</v>
      </c>
      <c r="AC57" s="31"/>
      <c r="AD57" s="31">
        <f>IF('2016'!AC39=0,0,'2016'!AC39-'2015'!AB39)</f>
        <v>654</v>
      </c>
      <c r="AE57" s="31">
        <f>IF('2016'!AD39=0,0,'2016'!AD39-'2015'!AD39)</f>
        <v>411</v>
      </c>
      <c r="AF57" s="31">
        <f>IF('2016'!AE39=0,0,'2016'!AE39-'2015'!AE39)</f>
        <v>202</v>
      </c>
      <c r="AG57" s="31">
        <f>IF('2016'!AF39=0,0,'2016'!AF39-'2015'!AF39)</f>
        <v>630</v>
      </c>
      <c r="AH57" s="31">
        <f>IF('2016'!AG39=0,0,'2016'!AG39-'2015'!AG39)</f>
        <v>10</v>
      </c>
      <c r="AI57" s="31">
        <f>IF('2016'!AH39=0,0,'2016'!AH39-'2015'!AH39)</f>
        <v>-26</v>
      </c>
      <c r="AJ57" s="31">
        <f>IF('2016'!AI39=0,0,'2016'!AI39-'2015'!AI39)</f>
        <v>371</v>
      </c>
      <c r="AK57" s="31">
        <f>IF('2016'!AJ39=0,0,'2016'!AJ39-'2015'!AJ39)</f>
        <v>379</v>
      </c>
      <c r="AL57" s="31">
        <f>IF('2016'!AK39=0,0,'2016'!AK39-'2015'!AK39)</f>
        <v>-71</v>
      </c>
      <c r="AM57" s="31">
        <f>IF('2016'!AL39=0,0,'2016'!AL39-'2015'!AL39)</f>
        <v>285</v>
      </c>
      <c r="AN57" s="31">
        <f>IF('2016'!AM39=0,0,'2016'!AM39-'2015'!AM39)</f>
        <v>350</v>
      </c>
      <c r="AO57" s="31">
        <f>IF('2016'!AN39=0,0,'2016'!AN39-'2015'!AN39)</f>
        <v>414</v>
      </c>
      <c r="AP57" s="31">
        <f>IF('2016'!AO39=0,0,'2016'!AO39-'2015'!AO39)</f>
        <v>1096</v>
      </c>
      <c r="AQ57" s="31"/>
      <c r="AR57" s="31">
        <f>IF('2016'!AQ39=0,0,'2016'!AQ39-'2015'!AQ39)</f>
        <v>-269</v>
      </c>
      <c r="AS57" s="31">
        <f>IF('2016'!AR39=0,0,'2016'!AR39-'2015'!AR39)</f>
        <v>635</v>
      </c>
      <c r="AT57" s="31">
        <f>IF('2016'!AS39=0,0,'2016'!AS39-'2015'!AS39)</f>
        <v>493</v>
      </c>
      <c r="AU57" s="31">
        <f>IF('2016'!AT39=0,0,'2016'!AT39-'2015'!AT39)</f>
        <v>216</v>
      </c>
      <c r="AV57" s="31">
        <f>IF('2016'!AU39=0,0,'2016'!AU39-'2015'!AU39)</f>
        <v>-59</v>
      </c>
      <c r="AW57" s="31">
        <f>IF('2016'!AV39=0,0,'2016'!AV39-'2015'!AV39)</f>
        <v>178</v>
      </c>
      <c r="AX57" s="31">
        <f>IF('2016'!AW39=0,0,'2016'!AW39-'2015'!AW39)</f>
        <v>-210</v>
      </c>
      <c r="AY57" s="31">
        <f>IF('2016'!AX39=0,0,'2016'!AX39-'2015'!AX39)</f>
        <v>967</v>
      </c>
      <c r="AZ57" s="31">
        <f>IF('2016'!AY39=0,0,'2016'!AY39-'2015'!AY39)</f>
        <v>43</v>
      </c>
      <c r="BA57" s="31">
        <f>IF('2016'!AZ39=0,0,'2016'!AZ39-'2015'!AZ39)</f>
        <v>539</v>
      </c>
      <c r="BB57" s="31">
        <f>IF('2016'!BA39=0,0,'2016'!BA39-'2015'!BA39)</f>
        <v>293</v>
      </c>
      <c r="BC57" s="31">
        <f>IF('2016'!BB39=0,0,'2016'!BB39-'2015'!BB39)</f>
        <v>311</v>
      </c>
      <c r="BD57" s="31">
        <f>IF('2016'!BC39=0,0,'2016'!BC39-'2015'!BC39)</f>
        <v>620</v>
      </c>
      <c r="BE57" s="31">
        <f>IF('2016'!BD39=0,0,'2016'!BD39-'2015'!BD39)</f>
        <v>73</v>
      </c>
    </row>
    <row r="58" spans="1:58" x14ac:dyDescent="0.2">
      <c r="B58" s="32" t="s">
        <v>45</v>
      </c>
      <c r="C58" s="33">
        <f>IF('2016'!B40=0,0,'2016'!B40-'2015'!B40)</f>
        <v>451</v>
      </c>
      <c r="D58" s="33">
        <f>IF('2016'!C40=0,0,'2016'!C40-'2015'!C40)</f>
        <v>432</v>
      </c>
      <c r="E58" s="33">
        <f>IF('2016'!D40=0,0,'2016'!D40-'2015'!D40)</f>
        <v>-13</v>
      </c>
      <c r="F58" s="33">
        <f>IF('2016'!E40=0,0,'2016'!E40-'2015'!E40)</f>
        <v>271</v>
      </c>
      <c r="G58" s="33">
        <f>IF('2016'!F40=0,0,'2016'!F40-'2015'!F40)</f>
        <v>-318</v>
      </c>
      <c r="H58" s="33">
        <f>IF('2016'!G40=0,0,'2016'!G40-'2015'!G40)</f>
        <v>-36</v>
      </c>
      <c r="I58" s="33">
        <f>IF('2016'!H40=0,0,'2016'!H40-'2015'!H40)</f>
        <v>218</v>
      </c>
      <c r="J58" s="33">
        <f>IF('2016'!I40=0,0,'2016'!I40-'2015'!I40)</f>
        <v>-1160</v>
      </c>
      <c r="K58" s="33">
        <f>IF('2016'!J40=0,0,'2016'!J40-'2015'!J40)</f>
        <v>-325</v>
      </c>
      <c r="L58" s="33">
        <f>IF('2016'!K40=0,0,'2016'!K40-'2015'!K40)</f>
        <v>-1359</v>
      </c>
      <c r="M58" s="33">
        <f>IF('2016'!L40=0,0,'2016'!L40-'2015'!L40)</f>
        <v>-113</v>
      </c>
      <c r="N58" s="33">
        <f>IF('2016'!M40=0,0,'2016'!M40-'2015'!M40)</f>
        <v>42</v>
      </c>
      <c r="O58" s="33"/>
      <c r="P58" s="33">
        <f>IF('2016'!O40=0,0,'2016'!O40-'2015'!O40)</f>
        <v>206</v>
      </c>
      <c r="Q58" s="33">
        <f>IF('2016'!P40=0,0,'2016'!P40-'2015'!P40)</f>
        <v>-411</v>
      </c>
      <c r="R58" s="33">
        <f>IF('2016'!Q40=0,0,'2016'!Q40-'2015'!Q40)</f>
        <v>462</v>
      </c>
      <c r="S58" s="33">
        <f>IF('2016'!R40=0,0,'2016'!R40-'2015'!R40)</f>
        <v>-277</v>
      </c>
      <c r="T58" s="33">
        <f>IF('2016'!S40=0,0,'2016'!S40-'2015'!S40)</f>
        <v>178</v>
      </c>
      <c r="U58" s="33">
        <f>IF('2016'!T40=0,0,'2016'!T40-'2015'!T40)</f>
        <v>-877</v>
      </c>
      <c r="V58" s="33">
        <f>IF('2016'!U40=0,0,'2016'!U40-'2015'!U40)</f>
        <v>-763</v>
      </c>
      <c r="W58" s="33">
        <f>IF('2016'!V40=0,0,'2016'!V40-'2015'!V40)</f>
        <v>-990</v>
      </c>
      <c r="X58" s="33">
        <f>IF('2016'!W40=0,0,'2016'!W40-'2015'!W40)</f>
        <v>1001</v>
      </c>
      <c r="Y58" s="33">
        <f>IF('2016'!X40=0,0,'2016'!X40-'2015'!X40)</f>
        <v>146</v>
      </c>
      <c r="Z58" s="33">
        <f>IF('2016'!Y40=0,0,'2016'!Y40-'2015'!Y40)</f>
        <v>-404</v>
      </c>
      <c r="AA58" s="33">
        <f>IF('2016'!Z40=0,0,'2016'!Z40-'2015'!Z40)</f>
        <v>-216</v>
      </c>
      <c r="AB58" s="33">
        <f>IF('2016'!AA40=0,0,'2016'!AA40-'2015'!AA40)</f>
        <v>115</v>
      </c>
      <c r="AC58" s="33"/>
      <c r="AD58" s="33">
        <f>IF('2016'!AC40=0,0,'2016'!AC40-'2015'!AB40)</f>
        <v>833</v>
      </c>
      <c r="AE58" s="33">
        <f>IF('2016'!AD40=0,0,'2016'!AD40-'2015'!AD40)</f>
        <v>768</v>
      </c>
      <c r="AF58" s="33">
        <f>IF('2016'!AE40=0,0,'2016'!AE40-'2015'!AE40)</f>
        <v>274</v>
      </c>
      <c r="AG58" s="33">
        <f>IF('2016'!AF40=0,0,'2016'!AF40-'2015'!AF40)</f>
        <v>1003</v>
      </c>
      <c r="AH58" s="33">
        <f>IF('2016'!AG40=0,0,'2016'!AG40-'2015'!AG40)</f>
        <v>1137</v>
      </c>
      <c r="AI58" s="33">
        <f>IF('2016'!AH40=0,0,'2016'!AH40-'2015'!AH40)</f>
        <v>-287</v>
      </c>
      <c r="AJ58" s="33">
        <f>IF('2016'!AI40=0,0,'2016'!AI40-'2015'!AI40)</f>
        <v>211</v>
      </c>
      <c r="AK58" s="33">
        <f>IF('2016'!AJ40=0,0,'2016'!AJ40-'2015'!AJ40)</f>
        <v>308</v>
      </c>
      <c r="AL58" s="33">
        <f>IF('2016'!AK40=0,0,'2016'!AK40-'2015'!AK40)</f>
        <v>861</v>
      </c>
      <c r="AM58" s="33">
        <f>IF('2016'!AL40=0,0,'2016'!AL40-'2015'!AL40)</f>
        <v>996</v>
      </c>
      <c r="AN58" s="33">
        <f>IF('2016'!AM40=0,0,'2016'!AM40-'2015'!AM40)</f>
        <v>1817</v>
      </c>
      <c r="AO58" s="33">
        <f>IF('2016'!AN40=0,0,'2016'!AN40-'2015'!AN40)</f>
        <v>-29</v>
      </c>
      <c r="AP58" s="33">
        <f>IF('2016'!AO40=0,0,'2016'!AO40-'2015'!AO40)</f>
        <v>664</v>
      </c>
      <c r="AQ58" s="33"/>
      <c r="AR58" s="33">
        <f>IF('2016'!AQ40=0,0,'2016'!AQ40-'2015'!AQ40)</f>
        <v>-501</v>
      </c>
      <c r="AS58" s="33">
        <f>IF('2016'!AR40=0,0,'2016'!AR40-'2015'!AR40)</f>
        <v>291</v>
      </c>
      <c r="AT58" s="33">
        <f>IF('2016'!AS40=0,0,'2016'!AS40-'2015'!AS40)</f>
        <v>804</v>
      </c>
      <c r="AU58" s="33">
        <f>IF('2016'!AT40=0,0,'2016'!AT40-'2015'!AT40)</f>
        <v>93</v>
      </c>
      <c r="AV58" s="33">
        <f>IF('2016'!AU40=0,0,'2016'!AU40-'2015'!AU40)</f>
        <v>187</v>
      </c>
      <c r="AW58" s="33">
        <f>IF('2016'!AV40=0,0,'2016'!AV40-'2015'!AV40)</f>
        <v>-48</v>
      </c>
      <c r="AX58" s="33">
        <f>IF('2016'!AW40=0,0,'2016'!AW40-'2015'!AW40)</f>
        <v>811</v>
      </c>
      <c r="AY58" s="33">
        <f>IF('2016'!AX40=0,0,'2016'!AX40-'2015'!AX40)</f>
        <v>564</v>
      </c>
      <c r="AZ58" s="33">
        <f>IF('2016'!AY40=0,0,'2016'!AY40-'2015'!AY40)</f>
        <v>58</v>
      </c>
      <c r="BA58" s="33">
        <f>IF('2016'!AZ40=0,0,'2016'!AZ40-'2015'!AZ40)</f>
        <v>332</v>
      </c>
      <c r="BB58" s="33">
        <f>IF('2016'!BA40=0,0,'2016'!BA40-'2015'!BA40)</f>
        <v>717</v>
      </c>
      <c r="BC58" s="33">
        <f>IF('2016'!BB40=0,0,'2016'!BB40-'2015'!BB40)</f>
        <v>-16</v>
      </c>
      <c r="BD58" s="33">
        <f>IF('2016'!BC40=0,0,'2016'!BC40-'2015'!BC40)</f>
        <v>878</v>
      </c>
      <c r="BE58" s="33">
        <f>IF('2016'!BD40=0,0,'2016'!BD40-'2015'!BD40)</f>
        <v>827</v>
      </c>
    </row>
    <row r="59" spans="1:58" x14ac:dyDescent="0.2">
      <c r="B59" s="30" t="s">
        <v>46</v>
      </c>
      <c r="C59" s="31">
        <f>IF('2016'!B41=0,0,'2016'!B41-'2015'!B41)</f>
        <v>-216</v>
      </c>
      <c r="D59" s="31">
        <f>IF('2016'!C41=0,0,'2016'!C41-'2015'!C41)</f>
        <v>-379</v>
      </c>
      <c r="E59" s="31">
        <f>IF('2016'!D41=0,0,'2016'!D41-'2015'!D41)</f>
        <v>-874</v>
      </c>
      <c r="F59" s="31">
        <f>IF('2016'!E41=0,0,'2016'!E41-'2015'!E41)</f>
        <v>-1218</v>
      </c>
      <c r="G59" s="31">
        <f>IF('2016'!F41=0,0,'2016'!F41-'2015'!F41)</f>
        <v>-546</v>
      </c>
      <c r="H59" s="31">
        <f>IF('2016'!G41=0,0,'2016'!G41-'2015'!G41)</f>
        <v>-706</v>
      </c>
      <c r="I59" s="31">
        <f>IF('2016'!H41=0,0,'2016'!H41-'2015'!H41)</f>
        <v>-672</v>
      </c>
      <c r="J59" s="31">
        <f>IF('2016'!I41=0,0,'2016'!I41-'2015'!I41)</f>
        <v>-424</v>
      </c>
      <c r="K59" s="31">
        <f>IF('2016'!J41=0,0,'2016'!J41-'2015'!J41)</f>
        <v>-1067</v>
      </c>
      <c r="L59" s="31">
        <f>IF('2016'!K41=0,0,'2016'!K41-'2015'!K41)</f>
        <v>-708</v>
      </c>
      <c r="M59" s="31">
        <f>IF('2016'!L41=0,0,'2016'!L41-'2015'!L41)</f>
        <v>-1289</v>
      </c>
      <c r="N59" s="31">
        <f>IF('2016'!M41=0,0,'2016'!M41-'2015'!M41)</f>
        <v>-1635</v>
      </c>
      <c r="O59" s="31"/>
      <c r="P59" s="31">
        <f>IF('2016'!O41=0,0,'2016'!O41-'2015'!O41)</f>
        <v>-1007</v>
      </c>
      <c r="Q59" s="31">
        <f>IF('2016'!P41=0,0,'2016'!P41-'2015'!P41)</f>
        <v>-713</v>
      </c>
      <c r="R59" s="31">
        <f>IF('2016'!Q41=0,0,'2016'!Q41-'2015'!Q41)</f>
        <v>-422</v>
      </c>
      <c r="S59" s="31">
        <f>IF('2016'!R41=0,0,'2016'!R41-'2015'!R41)</f>
        <v>-1015</v>
      </c>
      <c r="T59" s="31">
        <f>IF('2016'!S41=0,0,'2016'!S41-'2015'!S41)</f>
        <v>-1245</v>
      </c>
      <c r="U59" s="31">
        <f>IF('2016'!T41=0,0,'2016'!T41-'2015'!T41)</f>
        <v>-921</v>
      </c>
      <c r="V59" s="31">
        <f>IF('2016'!U41=0,0,'2016'!U41-'2015'!U41)</f>
        <v>-760</v>
      </c>
      <c r="W59" s="31">
        <f>IF('2016'!V41=0,0,'2016'!V41-'2015'!V41)</f>
        <v>-434</v>
      </c>
      <c r="X59" s="31">
        <f>IF('2016'!W41=0,0,'2016'!W41-'2015'!W41)</f>
        <v>-1003</v>
      </c>
      <c r="Y59" s="31">
        <f>IF('2016'!X41=0,0,'2016'!X41-'2015'!X41)</f>
        <v>-518</v>
      </c>
      <c r="Z59" s="31">
        <f>IF('2016'!Y41=0,0,'2016'!Y41-'2015'!Y41)</f>
        <v>71</v>
      </c>
      <c r="AA59" s="31">
        <f>IF('2016'!Z41=0,0,'2016'!Z41-'2015'!Z41)</f>
        <v>-461</v>
      </c>
      <c r="AB59" s="31">
        <f>IF('2016'!AA41=0,0,'2016'!AA41-'2015'!AA41)</f>
        <v>6</v>
      </c>
      <c r="AC59" s="31"/>
      <c r="AD59" s="31">
        <f>IF('2016'!AC41=0,0,'2016'!AC41-'2015'!AB41)</f>
        <v>-218</v>
      </c>
      <c r="AE59" s="31">
        <f>IF('2016'!AD41=0,0,'2016'!AD41-'2015'!AD41)</f>
        <v>-790</v>
      </c>
      <c r="AF59" s="31">
        <f>IF('2016'!AE41=0,0,'2016'!AE41-'2015'!AE41)</f>
        <v>-104</v>
      </c>
      <c r="AG59" s="31">
        <f>IF('2016'!AF41=0,0,'2016'!AF41-'2015'!AF41)</f>
        <v>-555</v>
      </c>
      <c r="AH59" s="31">
        <f>IF('2016'!AG41=0,0,'2016'!AG41-'2015'!AG41)</f>
        <v>-231</v>
      </c>
      <c r="AI59" s="31">
        <f>IF('2016'!AH41=0,0,'2016'!AH41-'2015'!AH41)</f>
        <v>-582</v>
      </c>
      <c r="AJ59" s="31">
        <f>IF('2016'!AI41=0,0,'2016'!AI41-'2015'!AI41)</f>
        <v>-647</v>
      </c>
      <c r="AK59" s="31">
        <f>IF('2016'!AJ41=0,0,'2016'!AJ41-'2015'!AJ41)</f>
        <v>-364</v>
      </c>
      <c r="AL59" s="31">
        <f>IF('2016'!AK41=0,0,'2016'!AK41-'2015'!AK41)</f>
        <v>-493</v>
      </c>
      <c r="AM59" s="31">
        <f>IF('2016'!AL41=0,0,'2016'!AL41-'2015'!AL41)</f>
        <v>-377</v>
      </c>
      <c r="AN59" s="31">
        <f>IF('2016'!AM41=0,0,'2016'!AM41-'2015'!AM41)</f>
        <v>-721</v>
      </c>
      <c r="AO59" s="31">
        <f>IF('2016'!AN41=0,0,'2016'!AN41-'2015'!AN41)</f>
        <v>38</v>
      </c>
      <c r="AP59" s="31">
        <f>IF('2016'!AO41=0,0,'2016'!AO41-'2015'!AO41)</f>
        <v>-713</v>
      </c>
      <c r="AQ59" s="31"/>
      <c r="AR59" s="31">
        <f>IF('2016'!AQ41=0,0,'2016'!AQ41-'2015'!AQ41)</f>
        <v>-677</v>
      </c>
      <c r="AS59" s="31">
        <f>IF('2016'!AR41=0,0,'2016'!AR41-'2015'!AR41)</f>
        <v>-763</v>
      </c>
      <c r="AT59" s="31">
        <f>IF('2016'!AS41=0,0,'2016'!AS41-'2015'!AS41)</f>
        <v>-83</v>
      </c>
      <c r="AU59" s="31">
        <f>IF('2016'!AT41=0,0,'2016'!AT41-'2015'!AT41)</f>
        <v>-96</v>
      </c>
      <c r="AV59" s="31">
        <f>IF('2016'!AU41=0,0,'2016'!AU41-'2015'!AU41)</f>
        <v>-581</v>
      </c>
      <c r="AW59" s="31">
        <f>IF('2016'!AV41=0,0,'2016'!AV41-'2015'!AV41)</f>
        <v>169</v>
      </c>
      <c r="AX59" s="31">
        <f>IF('2016'!AW41=0,0,'2016'!AW41-'2015'!AW41)</f>
        <v>-89</v>
      </c>
      <c r="AY59" s="31">
        <f>IF('2016'!AX41=0,0,'2016'!AX41-'2015'!AX41)</f>
        <v>-419</v>
      </c>
      <c r="AZ59" s="31">
        <f>IF('2016'!AY41=0,0,'2016'!AY41-'2015'!AY41)</f>
        <v>-518</v>
      </c>
      <c r="BA59" s="31">
        <f>IF('2016'!AZ41=0,0,'2016'!AZ41-'2015'!AZ41)</f>
        <v>-644</v>
      </c>
      <c r="BB59" s="31">
        <f>IF('2016'!BA41=0,0,'2016'!BA41-'2015'!BA41)</f>
        <v>-160</v>
      </c>
      <c r="BC59" s="31">
        <f>IF('2016'!BB41=0,0,'2016'!BB41-'2015'!BB41)</f>
        <v>-14</v>
      </c>
      <c r="BD59" s="31">
        <f>IF('2016'!BC41=0,0,'2016'!BC41-'2015'!BC41)</f>
        <v>-111</v>
      </c>
      <c r="BE59" s="31">
        <f>IF('2016'!BD41=0,0,'2016'!BD41-'2015'!BD41)</f>
        <v>-324</v>
      </c>
    </row>
    <row r="60" spans="1:58" x14ac:dyDescent="0.2">
      <c r="B60" s="32" t="s">
        <v>15</v>
      </c>
      <c r="C60" s="33">
        <f>IF('2016'!B42=0,0,'2016'!B42-'2015'!B42)</f>
        <v>-203</v>
      </c>
      <c r="D60" s="33">
        <f>IF('2016'!C42=0,0,'2016'!C42-'2015'!C42)</f>
        <v>-609</v>
      </c>
      <c r="E60" s="33">
        <f>IF('2016'!D42=0,0,'2016'!D42-'2015'!D42)</f>
        <v>-581</v>
      </c>
      <c r="F60" s="33">
        <f>IF('2016'!E42=0,0,'2016'!E42-'2015'!E42)</f>
        <v>-305</v>
      </c>
      <c r="G60" s="33">
        <f>IF('2016'!F42=0,0,'2016'!F42-'2015'!F42)</f>
        <v>-608</v>
      </c>
      <c r="H60" s="33">
        <f>IF('2016'!G42=0,0,'2016'!G42-'2015'!G42)</f>
        <v>-802</v>
      </c>
      <c r="I60" s="33">
        <f>IF('2016'!H42=0,0,'2016'!H42-'2015'!H42)</f>
        <v>634</v>
      </c>
      <c r="J60" s="33">
        <f>IF('2016'!I42=0,0,'2016'!I42-'2015'!I42)</f>
        <v>-234</v>
      </c>
      <c r="K60" s="33">
        <f>IF('2016'!J42=0,0,'2016'!J42-'2015'!J42)</f>
        <v>-368</v>
      </c>
      <c r="L60" s="33">
        <f>IF('2016'!K42=0,0,'2016'!K42-'2015'!K42)</f>
        <v>-63</v>
      </c>
      <c r="M60" s="33">
        <f>IF('2016'!L42=0,0,'2016'!L42-'2015'!L42)</f>
        <v>317</v>
      </c>
      <c r="N60" s="33">
        <f>IF('2016'!M42=0,0,'2016'!M42-'2015'!M42)</f>
        <v>-8</v>
      </c>
      <c r="O60" s="33"/>
      <c r="P60" s="33">
        <f>IF('2016'!O42=0,0,'2016'!O42-'2015'!O42)</f>
        <v>-696</v>
      </c>
      <c r="Q60" s="33">
        <f>IF('2016'!P42=0,0,'2016'!P42-'2015'!P42)</f>
        <v>-1178</v>
      </c>
      <c r="R60" s="33">
        <f>IF('2016'!Q42=0,0,'2016'!Q42-'2015'!Q42)</f>
        <v>-1051</v>
      </c>
      <c r="S60" s="33">
        <f>IF('2016'!R42=0,0,'2016'!R42-'2015'!R42)</f>
        <v>-981</v>
      </c>
      <c r="T60" s="33">
        <f>IF('2016'!S42=0,0,'2016'!S42-'2015'!S42)</f>
        <v>-299</v>
      </c>
      <c r="U60" s="33">
        <f>IF('2016'!T42=0,0,'2016'!T42-'2015'!T42)</f>
        <v>-781</v>
      </c>
      <c r="V60" s="33">
        <f>IF('2016'!U42=0,0,'2016'!U42-'2015'!U42)</f>
        <v>-432</v>
      </c>
      <c r="W60" s="33">
        <f>IF('2016'!V42=0,0,'2016'!V42-'2015'!V42)</f>
        <v>-471</v>
      </c>
      <c r="X60" s="33">
        <f>IF('2016'!W42=0,0,'2016'!W42-'2015'!W42)</f>
        <v>-774</v>
      </c>
      <c r="Y60" s="33">
        <f>IF('2016'!X42=0,0,'2016'!X42-'2015'!X42)</f>
        <v>-608</v>
      </c>
      <c r="Z60" s="33">
        <f>IF('2016'!Y42=0,0,'2016'!Y42-'2015'!Y42)</f>
        <v>-592</v>
      </c>
      <c r="AA60" s="33">
        <f>IF('2016'!Z42=0,0,'2016'!Z42-'2015'!Z42)</f>
        <v>-1055</v>
      </c>
      <c r="AB60" s="33">
        <f>IF('2016'!AA42=0,0,'2016'!AA42-'2015'!AA42)</f>
        <v>-1260</v>
      </c>
      <c r="AC60" s="33"/>
      <c r="AD60" s="33">
        <f>IF('2016'!AC42=0,0,'2016'!AC42-'2015'!AB42)</f>
        <v>59</v>
      </c>
      <c r="AE60" s="33">
        <f>IF('2016'!AD42=0,0,'2016'!AD42-'2015'!AD42)</f>
        <v>-65</v>
      </c>
      <c r="AF60" s="33">
        <f>IF('2016'!AE42=0,0,'2016'!AE42-'2015'!AE42)</f>
        <v>376</v>
      </c>
      <c r="AG60" s="33">
        <f>IF('2016'!AF42=0,0,'2016'!AF42-'2015'!AF42)</f>
        <v>-679</v>
      </c>
      <c r="AH60" s="33">
        <f>IF('2016'!AG42=0,0,'2016'!AG42-'2015'!AG42)</f>
        <v>4</v>
      </c>
      <c r="AI60" s="33">
        <f>IF('2016'!AH42=0,0,'2016'!AH42-'2015'!AH42)</f>
        <v>-6</v>
      </c>
      <c r="AJ60" s="33">
        <f>IF('2016'!AI42=0,0,'2016'!AI42-'2015'!AI42)</f>
        <v>-92</v>
      </c>
      <c r="AK60" s="33">
        <f>IF('2016'!AJ42=0,0,'2016'!AJ42-'2015'!AJ42)</f>
        <v>279</v>
      </c>
      <c r="AL60" s="33">
        <f>IF('2016'!AK42=0,0,'2016'!AK42-'2015'!AK42)</f>
        <v>1163</v>
      </c>
      <c r="AM60" s="33">
        <f>IF('2016'!AL42=0,0,'2016'!AL42-'2015'!AL42)</f>
        <v>394</v>
      </c>
      <c r="AN60" s="33">
        <f>IF('2016'!AM42=0,0,'2016'!AM42-'2015'!AM42)</f>
        <v>-289</v>
      </c>
      <c r="AO60" s="33">
        <f>IF('2016'!AN42=0,0,'2016'!AN42-'2015'!AN42)</f>
        <v>-324</v>
      </c>
      <c r="AP60" s="33">
        <f>IF('2016'!AO42=0,0,'2016'!AO42-'2015'!AO42)</f>
        <v>4</v>
      </c>
      <c r="AQ60" s="33"/>
      <c r="AR60" s="33">
        <f>IF('2016'!AQ42=0,0,'2016'!AQ42-'2015'!AQ42)</f>
        <v>595</v>
      </c>
      <c r="AS60" s="33">
        <f>IF('2016'!AR42=0,0,'2016'!AR42-'2015'!AR42)</f>
        <v>102</v>
      </c>
      <c r="AT60" s="33">
        <f>IF('2016'!AS42=0,0,'2016'!AS42-'2015'!AS42)</f>
        <v>293</v>
      </c>
      <c r="AU60" s="33">
        <f>IF('2016'!AT42=0,0,'2016'!AT42-'2015'!AT42)</f>
        <v>99</v>
      </c>
      <c r="AV60" s="33">
        <f>IF('2016'!AU42=0,0,'2016'!AU42-'2015'!AU42)</f>
        <v>119</v>
      </c>
      <c r="AW60" s="33">
        <f>IF('2016'!AV42=0,0,'2016'!AV42-'2015'!AV42)</f>
        <v>539</v>
      </c>
      <c r="AX60" s="33">
        <f>IF('2016'!AW42=0,0,'2016'!AW42-'2015'!AW42)</f>
        <v>314</v>
      </c>
      <c r="AY60" s="33">
        <f>IF('2016'!AX42=0,0,'2016'!AX42-'2015'!AX42)</f>
        <v>761</v>
      </c>
      <c r="AZ60" s="33">
        <f>IF('2016'!AY42=0,0,'2016'!AY42-'2015'!AY42)</f>
        <v>735</v>
      </c>
      <c r="BA60" s="33">
        <f>IF('2016'!AZ42=0,0,'2016'!AZ42-'2015'!AZ42)</f>
        <v>404</v>
      </c>
      <c r="BB60" s="33">
        <f>IF('2016'!BA42=0,0,'2016'!BA42-'2015'!BA42)</f>
        <v>675</v>
      </c>
      <c r="BC60" s="33">
        <f>IF('2016'!BB42=0,0,'2016'!BB42-'2015'!BB42)</f>
        <v>915</v>
      </c>
      <c r="BD60" s="33">
        <f>IF('2016'!BC42=0,0,'2016'!BC42-'2015'!BC42)</f>
        <v>750</v>
      </c>
      <c r="BE60" s="33">
        <f>IF('2016'!BD42=0,0,'2016'!BD42-'2015'!BD42)</f>
        <v>146</v>
      </c>
    </row>
    <row r="61" spans="1:58" x14ac:dyDescent="0.2">
      <c r="B61" s="30" t="s">
        <v>16</v>
      </c>
      <c r="C61" s="31">
        <f>IF('2016'!B43=0,0,'2016'!B43-'2015'!B43)</f>
        <v>20</v>
      </c>
      <c r="D61" s="31">
        <f>IF('2016'!C43=0,0,'2016'!C43-'2015'!C43)</f>
        <v>92</v>
      </c>
      <c r="E61" s="31">
        <f>IF('2016'!D43=0,0,'2016'!D43-'2015'!D43)</f>
        <v>-344</v>
      </c>
      <c r="F61" s="31">
        <f>IF('2016'!E43=0,0,'2016'!E43-'2015'!E43)</f>
        <v>-35</v>
      </c>
      <c r="G61" s="31">
        <f>IF('2016'!F43=0,0,'2016'!F43-'2015'!F43)</f>
        <v>-155</v>
      </c>
      <c r="H61" s="31">
        <f>IF('2016'!G43=0,0,'2016'!G43-'2015'!G43)</f>
        <v>-315</v>
      </c>
      <c r="I61" s="31">
        <f>IF('2016'!H43=0,0,'2016'!H43-'2015'!H43)</f>
        <v>-201</v>
      </c>
      <c r="J61" s="31">
        <f>IF('2016'!I43=0,0,'2016'!I43-'2015'!I43)</f>
        <v>-13</v>
      </c>
      <c r="K61" s="31">
        <f>IF('2016'!J43=0,0,'2016'!J43-'2015'!J43)</f>
        <v>-56</v>
      </c>
      <c r="L61" s="31">
        <f>IF('2016'!K43=0,0,'2016'!K43-'2015'!K43)</f>
        <v>357</v>
      </c>
      <c r="M61" s="31">
        <f>IF('2016'!L43=0,0,'2016'!L43-'2015'!L43)</f>
        <v>50</v>
      </c>
      <c r="N61" s="31">
        <f>IF('2016'!M43=0,0,'2016'!M43-'2015'!M43)</f>
        <v>228</v>
      </c>
      <c r="O61" s="31"/>
      <c r="P61" s="31">
        <f>IF('2016'!O43=0,0,'2016'!O43-'2015'!O43)</f>
        <v>-72</v>
      </c>
      <c r="Q61" s="31">
        <f>IF('2016'!P43=0,0,'2016'!P43-'2015'!P43)</f>
        <v>114</v>
      </c>
      <c r="R61" s="31">
        <f>IF('2016'!Q43=0,0,'2016'!Q43-'2015'!Q43)</f>
        <v>106</v>
      </c>
      <c r="S61" s="31">
        <f>IF('2016'!R43=0,0,'2016'!R43-'2015'!R43)</f>
        <v>-17</v>
      </c>
      <c r="T61" s="31">
        <f>IF('2016'!S43=0,0,'2016'!S43-'2015'!S43)</f>
        <v>-38</v>
      </c>
      <c r="U61" s="31">
        <f>IF('2016'!T43=0,0,'2016'!T43-'2015'!T43)</f>
        <v>-188</v>
      </c>
      <c r="V61" s="31">
        <f>IF('2016'!U43=0,0,'2016'!U43-'2015'!U43)</f>
        <v>-53</v>
      </c>
      <c r="W61" s="31">
        <f>IF('2016'!V43=0,0,'2016'!V43-'2015'!V43)</f>
        <v>35</v>
      </c>
      <c r="X61" s="31">
        <f>IF('2016'!W43=0,0,'2016'!W43-'2015'!W43)</f>
        <v>-5</v>
      </c>
      <c r="Y61" s="31">
        <f>IF('2016'!X43=0,0,'2016'!X43-'2015'!X43)</f>
        <v>-201</v>
      </c>
      <c r="Z61" s="31">
        <f>IF('2016'!Y43=0,0,'2016'!Y43-'2015'!Y43)</f>
        <v>-176</v>
      </c>
      <c r="AA61" s="31">
        <f>IF('2016'!Z43=0,0,'2016'!Z43-'2015'!Z43)</f>
        <v>241</v>
      </c>
      <c r="AB61" s="31">
        <f>IF('2016'!AA43=0,0,'2016'!AA43-'2015'!AA43)</f>
        <v>-115</v>
      </c>
      <c r="AC61" s="31"/>
      <c r="AD61" s="31">
        <f>IF('2016'!AC43=0,0,'2016'!AC43-'2015'!AB43)</f>
        <v>21</v>
      </c>
      <c r="AE61" s="31">
        <f>IF('2016'!AD43=0,0,'2016'!AD43-'2015'!AD43)</f>
        <v>-104</v>
      </c>
      <c r="AF61" s="31">
        <f>IF('2016'!AE43=0,0,'2016'!AE43-'2015'!AE43)</f>
        <v>-16</v>
      </c>
      <c r="AG61" s="31">
        <f>IF('2016'!AF43=0,0,'2016'!AF43-'2015'!AF43)</f>
        <v>196</v>
      </c>
      <c r="AH61" s="31">
        <f>IF('2016'!AG43=0,0,'2016'!AG43-'2015'!AG43)</f>
        <v>-141</v>
      </c>
      <c r="AI61" s="31">
        <f>IF('2016'!AH43=0,0,'2016'!AH43-'2015'!AH43)</f>
        <v>100</v>
      </c>
      <c r="AJ61" s="31">
        <f>IF('2016'!AI43=0,0,'2016'!AI43-'2015'!AI43)</f>
        <v>439</v>
      </c>
      <c r="AK61" s="31">
        <f>IF('2016'!AJ43=0,0,'2016'!AJ43-'2015'!AJ43)</f>
        <v>21</v>
      </c>
      <c r="AL61" s="31">
        <f>IF('2016'!AK43=0,0,'2016'!AK43-'2015'!AK43)</f>
        <v>-99</v>
      </c>
      <c r="AM61" s="31">
        <f>IF('2016'!AL43=0,0,'2016'!AL43-'2015'!AL43)</f>
        <v>-176</v>
      </c>
      <c r="AN61" s="31">
        <f>IF('2016'!AM43=0,0,'2016'!AM43-'2015'!AM43)</f>
        <v>-161</v>
      </c>
      <c r="AO61" s="31">
        <f>IF('2016'!AN43=0,0,'2016'!AN43-'2015'!AN43)</f>
        <v>93</v>
      </c>
      <c r="AP61" s="31">
        <f>IF('2016'!AO43=0,0,'2016'!AO43-'2015'!AO43)</f>
        <v>-454</v>
      </c>
      <c r="AQ61" s="31"/>
      <c r="AR61" s="31">
        <f>IF('2016'!AQ43=0,0,'2016'!AQ43-'2015'!AQ43)</f>
        <v>61</v>
      </c>
      <c r="AS61" s="31">
        <f>IF('2016'!AR43=0,0,'2016'!AR43-'2015'!AR43)</f>
        <v>-150</v>
      </c>
      <c r="AT61" s="31">
        <f>IF('2016'!AS43=0,0,'2016'!AS43-'2015'!AS43)</f>
        <v>-32</v>
      </c>
      <c r="AU61" s="31">
        <f>IF('2016'!AT43=0,0,'2016'!AT43-'2015'!AT43)</f>
        <v>196</v>
      </c>
      <c r="AV61" s="31">
        <f>IF('2016'!AU43=0,0,'2016'!AU43-'2015'!AU43)</f>
        <v>-21</v>
      </c>
      <c r="AW61" s="31">
        <f>IF('2016'!AV43=0,0,'2016'!AV43-'2015'!AV43)</f>
        <v>-52</v>
      </c>
      <c r="AX61" s="31">
        <f>IF('2016'!AW43=0,0,'2016'!AW43-'2015'!AW43)</f>
        <v>-197</v>
      </c>
      <c r="AY61" s="31">
        <f>IF('2016'!AX43=0,0,'2016'!AX43-'2015'!AX43)</f>
        <v>-74</v>
      </c>
      <c r="AZ61" s="31">
        <f>IF('2016'!AY43=0,0,'2016'!AY43-'2015'!AY43)</f>
        <v>-14</v>
      </c>
      <c r="BA61" s="31">
        <f>IF('2016'!AZ43=0,0,'2016'!AZ43-'2015'!AZ43)</f>
        <v>-113</v>
      </c>
      <c r="BB61" s="31">
        <f>IF('2016'!BA43=0,0,'2016'!BA43-'2015'!BA43)</f>
        <v>-85</v>
      </c>
      <c r="BC61" s="31">
        <f>IF('2016'!BB43=0,0,'2016'!BB43-'2015'!BB43)</f>
        <v>-101</v>
      </c>
      <c r="BD61" s="31">
        <f>IF('2016'!BC43=0,0,'2016'!BC43-'2015'!BC43)</f>
        <v>232</v>
      </c>
      <c r="BE61" s="31">
        <f>IF('2016'!BD43=0,0,'2016'!BD43-'2015'!BD43)</f>
        <v>-123</v>
      </c>
      <c r="BF61" s="3"/>
    </row>
    <row r="62" spans="1:58" x14ac:dyDescent="0.2">
      <c r="B62" s="32" t="s">
        <v>17</v>
      </c>
      <c r="C62" s="33">
        <f>IF('2016'!B44=0,0,'2016'!B44-'2015'!B44)</f>
        <v>96</v>
      </c>
      <c r="D62" s="33">
        <f>IF('2016'!C44=0,0,'2016'!C44-'2015'!C44)</f>
        <v>186</v>
      </c>
      <c r="E62" s="33">
        <f>IF('2016'!D44=0,0,'2016'!D44-'2015'!D44)</f>
        <v>25</v>
      </c>
      <c r="F62" s="33">
        <f>IF('2016'!E44=0,0,'2016'!E44-'2015'!E44)</f>
        <v>145</v>
      </c>
      <c r="G62" s="33">
        <f>IF('2016'!F44=0,0,'2016'!F44-'2015'!F44)</f>
        <v>154</v>
      </c>
      <c r="H62" s="33">
        <f>IF('2016'!G44=0,0,'2016'!G44-'2015'!G44)</f>
        <v>134</v>
      </c>
      <c r="I62" s="33">
        <f>IF('2016'!H44=0,0,'2016'!H44-'2015'!H44)</f>
        <v>389</v>
      </c>
      <c r="J62" s="33">
        <f>IF('2016'!I44=0,0,'2016'!I44-'2015'!I44)</f>
        <v>332</v>
      </c>
      <c r="K62" s="33">
        <f>IF('2016'!J44=0,0,'2016'!J44-'2015'!J44)</f>
        <v>51</v>
      </c>
      <c r="L62" s="33">
        <f>IF('2016'!K44=0,0,'2016'!K44-'2015'!K44)</f>
        <v>202</v>
      </c>
      <c r="M62" s="33">
        <f>IF('2016'!L44=0,0,'2016'!L44-'2015'!L44)</f>
        <v>158</v>
      </c>
      <c r="N62" s="33">
        <f>IF('2016'!M44=0,0,'2016'!M44-'2015'!M44)</f>
        <v>-21</v>
      </c>
      <c r="O62" s="33"/>
      <c r="P62" s="33">
        <f>IF('2016'!O44=0,0,'2016'!O44-'2015'!O44)</f>
        <v>240</v>
      </c>
      <c r="Q62" s="33">
        <f>IF('2016'!P44=0,0,'2016'!P44-'2015'!P44)</f>
        <v>31</v>
      </c>
      <c r="R62" s="33">
        <f>IF('2016'!Q44=0,0,'2016'!Q44-'2015'!Q44)</f>
        <v>62</v>
      </c>
      <c r="S62" s="33">
        <f>IF('2016'!R44=0,0,'2016'!R44-'2015'!R44)</f>
        <v>100</v>
      </c>
      <c r="T62" s="33">
        <f>IF('2016'!S44=0,0,'2016'!S44-'2015'!S44)</f>
        <v>-26</v>
      </c>
      <c r="U62" s="33">
        <f>IF('2016'!T44=0,0,'2016'!T44-'2015'!T44)</f>
        <v>173</v>
      </c>
      <c r="V62" s="33">
        <f>IF('2016'!U44=0,0,'2016'!U44-'2015'!U44)</f>
        <v>157</v>
      </c>
      <c r="W62" s="33">
        <f>IF('2016'!V44=0,0,'2016'!V44-'2015'!V44)</f>
        <v>212</v>
      </c>
      <c r="X62" s="33">
        <f>IF('2016'!W44=0,0,'2016'!W44-'2015'!W44)</f>
        <v>128</v>
      </c>
      <c r="Y62" s="33">
        <f>IF('2016'!X44=0,0,'2016'!X44-'2015'!X44)</f>
        <v>133</v>
      </c>
      <c r="Z62" s="33">
        <f>IF('2016'!Y44=0,0,'2016'!Y44-'2015'!Y44)</f>
        <v>220</v>
      </c>
      <c r="AA62" s="33">
        <f>IF('2016'!Z44=0,0,'2016'!Z44-'2015'!Z44)</f>
        <v>268</v>
      </c>
      <c r="AB62" s="33">
        <f>IF('2016'!AA44=0,0,'2016'!AA44-'2015'!AA44)</f>
        <v>102</v>
      </c>
      <c r="AC62" s="33"/>
      <c r="AD62" s="33">
        <f>IF('2016'!AC44=0,0,'2016'!AC44-'2015'!AB44)</f>
        <v>-5</v>
      </c>
      <c r="AE62" s="33">
        <f>IF('2016'!AD44=0,0,'2016'!AD44-'2015'!AD44)</f>
        <v>199</v>
      </c>
      <c r="AF62" s="33">
        <f>IF('2016'!AE44=0,0,'2016'!AE44-'2015'!AE44)</f>
        <v>189</v>
      </c>
      <c r="AG62" s="33">
        <f>IF('2016'!AF44=0,0,'2016'!AF44-'2015'!AF44)</f>
        <v>47</v>
      </c>
      <c r="AH62" s="33">
        <f>IF('2016'!AG44=0,0,'2016'!AG44-'2015'!AG44)</f>
        <v>83</v>
      </c>
      <c r="AI62" s="33">
        <f>IF('2016'!AH44=0,0,'2016'!AH44-'2015'!AH44)</f>
        <v>149</v>
      </c>
      <c r="AJ62" s="33">
        <f>IF('2016'!AI44=0,0,'2016'!AI44-'2015'!AI44)</f>
        <v>25</v>
      </c>
      <c r="AK62" s="33">
        <f>IF('2016'!AJ44=0,0,'2016'!AJ44-'2015'!AJ44)</f>
        <v>-158</v>
      </c>
      <c r="AL62" s="33">
        <f>IF('2016'!AK44=0,0,'2016'!AK44-'2015'!AK44)</f>
        <v>48</v>
      </c>
      <c r="AM62" s="33">
        <f>IF('2016'!AL44=0,0,'2016'!AL44-'2015'!AL44)</f>
        <v>-68</v>
      </c>
      <c r="AN62" s="33">
        <f>IF('2016'!AM44=0,0,'2016'!AM44-'2015'!AM44)</f>
        <v>55</v>
      </c>
      <c r="AO62" s="33">
        <f>IF('2016'!AN44=0,0,'2016'!AN44-'2015'!AN44)</f>
        <v>-61</v>
      </c>
      <c r="AP62" s="33">
        <f>IF('2016'!AO44=0,0,'2016'!AO44-'2015'!AO44)</f>
        <v>26</v>
      </c>
      <c r="AQ62" s="33"/>
      <c r="AR62" s="33">
        <f>IF('2016'!AQ44=0,0,'2016'!AQ44-'2015'!AQ44)</f>
        <v>182</v>
      </c>
      <c r="AS62" s="33">
        <f>IF('2016'!AR44=0,0,'2016'!AR44-'2015'!AR44)</f>
        <v>25</v>
      </c>
      <c r="AT62" s="33">
        <f>IF('2016'!AS44=0,0,'2016'!AS44-'2015'!AS44)</f>
        <v>-122</v>
      </c>
      <c r="AU62" s="33">
        <f>IF('2016'!AT44=0,0,'2016'!AT44-'2015'!AT44)</f>
        <v>-11</v>
      </c>
      <c r="AV62" s="33">
        <f>IF('2016'!AU44=0,0,'2016'!AU44-'2015'!AU44)</f>
        <v>-8</v>
      </c>
      <c r="AW62" s="33">
        <f>IF('2016'!AV44=0,0,'2016'!AV44-'2015'!AV44)</f>
        <v>-131</v>
      </c>
      <c r="AX62" s="33">
        <f>IF('2016'!AW44=0,0,'2016'!AW44-'2015'!AW44)</f>
        <v>136</v>
      </c>
      <c r="AY62" s="33">
        <f>IF('2016'!AX44=0,0,'2016'!AX44-'2015'!AX44)</f>
        <v>121</v>
      </c>
      <c r="AZ62" s="33">
        <f>IF('2016'!AY44=0,0,'2016'!AY44-'2015'!AY44)</f>
        <v>27</v>
      </c>
      <c r="BA62" s="33">
        <f>IF('2016'!AZ44=0,0,'2016'!AZ44-'2015'!AZ44)</f>
        <v>-72</v>
      </c>
      <c r="BB62" s="33">
        <f>IF('2016'!BA44=0,0,'2016'!BA44-'2015'!BA44)</f>
        <v>-69</v>
      </c>
      <c r="BC62" s="33">
        <f>IF('2016'!BB44=0,0,'2016'!BB44-'2015'!BB44)</f>
        <v>-89</v>
      </c>
      <c r="BD62" s="33">
        <f>IF('2016'!BC44=0,0,'2016'!BC44-'2015'!BC44)</f>
        <v>131</v>
      </c>
      <c r="BE62" s="33">
        <f>IF('2016'!BD44=0,0,'2016'!BD44-'2015'!BD44)</f>
        <v>-60</v>
      </c>
    </row>
    <row r="63" spans="1:58" s="3" customFormat="1" ht="12.75" customHeight="1" x14ac:dyDescent="0.2">
      <c r="A63" s="1"/>
      <c r="B63" s="30" t="s">
        <v>18</v>
      </c>
      <c r="C63" s="31">
        <f>IF('2016'!B45=0,0,'2016'!B45-'2015'!B45)</f>
        <v>102</v>
      </c>
      <c r="D63" s="31">
        <f>IF('2016'!C45=0,0,'2016'!C45-'2015'!C45)</f>
        <v>-27</v>
      </c>
      <c r="E63" s="31">
        <f>IF('2016'!D45=0,0,'2016'!D45-'2015'!D45)</f>
        <v>473</v>
      </c>
      <c r="F63" s="31">
        <f>IF('2016'!E45=0,0,'2016'!E45-'2015'!E45)</f>
        <v>-117</v>
      </c>
      <c r="G63" s="31">
        <f>IF('2016'!F45=0,0,'2016'!F45-'2015'!F45)</f>
        <v>693</v>
      </c>
      <c r="H63" s="31">
        <f>IF('2016'!G45=0,0,'2016'!G45-'2015'!G45)</f>
        <v>-51</v>
      </c>
      <c r="I63" s="31">
        <f>IF('2016'!H45=0,0,'2016'!H45-'2015'!H45)</f>
        <v>983</v>
      </c>
      <c r="J63" s="31">
        <f>IF('2016'!I45=0,0,'2016'!I45-'2015'!I45)</f>
        <v>-399</v>
      </c>
      <c r="K63" s="31">
        <f>IF('2016'!J45=0,0,'2016'!J45-'2015'!J45)</f>
        <v>514</v>
      </c>
      <c r="L63" s="31">
        <f>IF('2016'!K45=0,0,'2016'!K45-'2015'!K45)</f>
        <v>63</v>
      </c>
      <c r="M63" s="31">
        <f>IF('2016'!L45=0,0,'2016'!L45-'2015'!L45)</f>
        <v>4</v>
      </c>
      <c r="N63" s="31">
        <f>IF('2016'!M45=0,0,'2016'!M45-'2015'!M45)</f>
        <v>498</v>
      </c>
      <c r="O63" s="31"/>
      <c r="P63" s="31">
        <f>IF('2016'!O45=0,0,'2016'!O45-'2015'!O45)</f>
        <v>3</v>
      </c>
      <c r="Q63" s="31">
        <f>IF('2016'!P45=0,0,'2016'!P45-'2015'!P45)</f>
        <v>-124</v>
      </c>
      <c r="R63" s="31">
        <f>IF('2016'!Q45=0,0,'2016'!Q45-'2015'!Q45)</f>
        <v>56</v>
      </c>
      <c r="S63" s="31">
        <f>IF('2016'!R45=0,0,'2016'!R45-'2015'!R45)</f>
        <v>-173</v>
      </c>
      <c r="T63" s="31">
        <f>IF('2016'!S45=0,0,'2016'!S45-'2015'!S45)</f>
        <v>32</v>
      </c>
      <c r="U63" s="31">
        <f>IF('2016'!T45=0,0,'2016'!T45-'2015'!T45)</f>
        <v>-119</v>
      </c>
      <c r="V63" s="31">
        <f>IF('2016'!U45=0,0,'2016'!U45-'2015'!U45)</f>
        <v>-250</v>
      </c>
      <c r="W63" s="31">
        <f>IF('2016'!V45=0,0,'2016'!V45-'2015'!V45)</f>
        <v>132</v>
      </c>
      <c r="X63" s="31">
        <f>IF('2016'!W45=0,0,'2016'!W45-'2015'!W45)</f>
        <v>-488</v>
      </c>
      <c r="Y63" s="31">
        <f>IF('2016'!X45=0,0,'2016'!X45-'2015'!X45)</f>
        <v>-674</v>
      </c>
      <c r="Z63" s="31">
        <f>IF('2016'!Y45=0,0,'2016'!Y45-'2015'!Y45)</f>
        <v>-111</v>
      </c>
      <c r="AA63" s="31">
        <f>IF('2016'!Z45=0,0,'2016'!Z45-'2015'!Z45)</f>
        <v>351</v>
      </c>
      <c r="AB63" s="31">
        <f>IF('2016'!AA45=0,0,'2016'!AA45-'2015'!AA45)</f>
        <v>-7</v>
      </c>
      <c r="AC63" s="31"/>
      <c r="AD63" s="31">
        <f>IF('2016'!AC45=0,0,'2016'!AC45-'2015'!AB45)</f>
        <v>-50</v>
      </c>
      <c r="AE63" s="31">
        <f>IF('2016'!AD45=0,0,'2016'!AD45-'2015'!AD45)</f>
        <v>71</v>
      </c>
      <c r="AF63" s="31">
        <f>IF('2016'!AE45=0,0,'2016'!AE45-'2015'!AE45)</f>
        <v>571</v>
      </c>
      <c r="AG63" s="31">
        <f>IF('2016'!AF45=0,0,'2016'!AF45-'2015'!AF45)</f>
        <v>-9</v>
      </c>
      <c r="AH63" s="31">
        <f>IF('2016'!AG45=0,0,'2016'!AG45-'2015'!AG45)</f>
        <v>-3</v>
      </c>
      <c r="AI63" s="31">
        <f>IF('2016'!AH45=0,0,'2016'!AH45-'2015'!AH45)</f>
        <v>450</v>
      </c>
      <c r="AJ63" s="31">
        <f>IF('2016'!AI45=0,0,'2016'!AI45-'2015'!AI45)</f>
        <v>179</v>
      </c>
      <c r="AK63" s="31">
        <f>IF('2016'!AJ45=0,0,'2016'!AJ45-'2015'!AJ45)</f>
        <v>187</v>
      </c>
      <c r="AL63" s="31">
        <f>IF('2016'!AK45=0,0,'2016'!AK45-'2015'!AK45)</f>
        <v>-230</v>
      </c>
      <c r="AM63" s="31">
        <f>IF('2016'!AL45=0,0,'2016'!AL45-'2015'!AL45)</f>
        <v>459</v>
      </c>
      <c r="AN63" s="31">
        <f>IF('2016'!AM45=0,0,'2016'!AM45-'2015'!AM45)</f>
        <v>-20</v>
      </c>
      <c r="AO63" s="31">
        <f>IF('2016'!AN45=0,0,'2016'!AN45-'2015'!AN45)</f>
        <v>594</v>
      </c>
      <c r="AP63" s="31">
        <f>IF('2016'!AO45=0,0,'2016'!AO45-'2015'!AO45)</f>
        <v>202</v>
      </c>
      <c r="AQ63" s="31"/>
      <c r="AR63" s="31">
        <f>IF('2016'!AQ45=0,0,'2016'!AQ45-'2015'!AQ45)</f>
        <v>673</v>
      </c>
      <c r="AS63" s="31">
        <f>IF('2016'!AR45=0,0,'2016'!AR45-'2015'!AR45)</f>
        <v>639</v>
      </c>
      <c r="AT63" s="31">
        <f>IF('2016'!AS45=0,0,'2016'!AS45-'2015'!AS45)</f>
        <v>366</v>
      </c>
      <c r="AU63" s="31">
        <f>IF('2016'!AT45=0,0,'2016'!AT45-'2015'!AT45)</f>
        <v>784</v>
      </c>
      <c r="AV63" s="31">
        <f>IF('2016'!AU45=0,0,'2016'!AU45-'2015'!AU45)</f>
        <v>-44</v>
      </c>
      <c r="AW63" s="31">
        <f>IF('2016'!AV45=0,0,'2016'!AV45-'2015'!AV45)</f>
        <v>-1</v>
      </c>
      <c r="AX63" s="31">
        <f>IF('2016'!AW45=0,0,'2016'!AW45-'2015'!AW45)</f>
        <v>-431</v>
      </c>
      <c r="AY63" s="31">
        <f>IF('2016'!AX45=0,0,'2016'!AX45-'2015'!AX45)</f>
        <v>895</v>
      </c>
      <c r="AZ63" s="31">
        <f>IF('2016'!AY45=0,0,'2016'!AY45-'2015'!AY45)</f>
        <v>136</v>
      </c>
      <c r="BA63" s="31">
        <f>IF('2016'!AZ45=0,0,'2016'!AZ45-'2015'!AZ45)</f>
        <v>251</v>
      </c>
      <c r="BB63" s="31">
        <f>IF('2016'!BA45=0,0,'2016'!BA45-'2015'!BA45)</f>
        <v>-234</v>
      </c>
      <c r="BC63" s="31">
        <f>IF('2016'!BB45=0,0,'2016'!BB45-'2015'!BB45)</f>
        <v>211</v>
      </c>
      <c r="BD63" s="31">
        <f>IF('2016'!BC45=0,0,'2016'!BC45-'2015'!BC45)</f>
        <v>691</v>
      </c>
      <c r="BE63" s="31">
        <f>IF('2016'!BD45=0,0,'2016'!BD45-'2015'!BD45)</f>
        <v>163</v>
      </c>
      <c r="BF63" s="141"/>
    </row>
    <row r="64" spans="1:58" x14ac:dyDescent="0.2">
      <c r="B64" s="32" t="s">
        <v>19</v>
      </c>
      <c r="C64" s="33">
        <f>IF('2016'!B46=0,0,'2016'!B46-'2015'!B46)</f>
        <v>-532</v>
      </c>
      <c r="D64" s="33">
        <f>IF('2016'!C46=0,0,'2016'!C46-'2015'!C46)</f>
        <v>-239</v>
      </c>
      <c r="E64" s="33">
        <f>IF('2016'!D46=0,0,'2016'!D46-'2015'!D46)</f>
        <v>-422</v>
      </c>
      <c r="F64" s="33">
        <f>IF('2016'!E46=0,0,'2016'!E46-'2015'!E46)</f>
        <v>-321</v>
      </c>
      <c r="G64" s="33">
        <f>IF('2016'!F46=0,0,'2016'!F46-'2015'!F46)</f>
        <v>-443</v>
      </c>
      <c r="H64" s="33">
        <f>IF('2016'!G46=0,0,'2016'!G46-'2015'!G46)</f>
        <v>-518</v>
      </c>
      <c r="I64" s="33">
        <f>IF('2016'!H46=0,0,'2016'!H46-'2015'!H46)</f>
        <v>-7</v>
      </c>
      <c r="J64" s="33">
        <f>IF('2016'!I46=0,0,'2016'!I46-'2015'!I46)</f>
        <v>-446</v>
      </c>
      <c r="K64" s="33">
        <f>IF('2016'!J46=0,0,'2016'!J46-'2015'!J46)</f>
        <v>159</v>
      </c>
      <c r="L64" s="33">
        <f>IF('2016'!K46=0,0,'2016'!K46-'2015'!K46)</f>
        <v>-707</v>
      </c>
      <c r="M64" s="33">
        <f>IF('2016'!L46=0,0,'2016'!L46-'2015'!L46)</f>
        <v>-768</v>
      </c>
      <c r="N64" s="33">
        <f>IF('2016'!M46=0,0,'2016'!M46-'2015'!M46)</f>
        <v>-827</v>
      </c>
      <c r="O64" s="33"/>
      <c r="P64" s="33">
        <f>IF('2016'!O46=0,0,'2016'!O46-'2015'!O46)</f>
        <v>-286</v>
      </c>
      <c r="Q64" s="33">
        <f>IF('2016'!P46=0,0,'2016'!P46-'2015'!P46)</f>
        <v>-770</v>
      </c>
      <c r="R64" s="33">
        <f>IF('2016'!Q46=0,0,'2016'!Q46-'2015'!Q46)</f>
        <v>-223</v>
      </c>
      <c r="S64" s="33">
        <f>IF('2016'!R46=0,0,'2016'!R46-'2015'!R46)</f>
        <v>-653</v>
      </c>
      <c r="T64" s="33">
        <f>IF('2016'!S46=0,0,'2016'!S46-'2015'!S46)</f>
        <v>-405</v>
      </c>
      <c r="U64" s="33">
        <f>IF('2016'!T46=0,0,'2016'!T46-'2015'!T46)</f>
        <v>-1016</v>
      </c>
      <c r="V64" s="33">
        <f>IF('2016'!U46=0,0,'2016'!U46-'2015'!U46)</f>
        <v>-1362</v>
      </c>
      <c r="W64" s="33">
        <f>IF('2016'!V46=0,0,'2016'!V46-'2015'!V46)</f>
        <v>-1050</v>
      </c>
      <c r="X64" s="33">
        <f>IF('2016'!W46=0,0,'2016'!W46-'2015'!W46)</f>
        <v>-1039</v>
      </c>
      <c r="Y64" s="33">
        <f>IF('2016'!X46=0,0,'2016'!X46-'2015'!X46)</f>
        <v>-784</v>
      </c>
      <c r="Z64" s="33">
        <f>IF('2016'!Y46=0,0,'2016'!Y46-'2015'!Y46)</f>
        <v>-635</v>
      </c>
      <c r="AA64" s="33">
        <f>IF('2016'!Z46=0,0,'2016'!Z46-'2015'!Z46)</f>
        <v>-1106</v>
      </c>
      <c r="AB64" s="33">
        <f>IF('2016'!AA46=0,0,'2016'!AA46-'2015'!AA46)</f>
        <v>-911</v>
      </c>
      <c r="AC64" s="33"/>
      <c r="AD64" s="33">
        <f>IF('2016'!AC46=0,0,'2016'!AC46-'2015'!AB46)</f>
        <v>-1198</v>
      </c>
      <c r="AE64" s="33">
        <f>IF('2016'!AD46=0,0,'2016'!AD46-'2015'!AD46)</f>
        <v>-1173</v>
      </c>
      <c r="AF64" s="33">
        <f>IF('2016'!AE46=0,0,'2016'!AE46-'2015'!AE46)</f>
        <v>-783</v>
      </c>
      <c r="AG64" s="33">
        <f>IF('2016'!AF46=0,0,'2016'!AF46-'2015'!AF46)</f>
        <v>-853</v>
      </c>
      <c r="AH64" s="33">
        <f>IF('2016'!AG46=0,0,'2016'!AG46-'2015'!AG46)</f>
        <v>-1192</v>
      </c>
      <c r="AI64" s="33">
        <f>IF('2016'!AH46=0,0,'2016'!AH46-'2015'!AH46)</f>
        <v>-1379</v>
      </c>
      <c r="AJ64" s="33">
        <f>IF('2016'!AI46=0,0,'2016'!AI46-'2015'!AI46)</f>
        <v>-1571</v>
      </c>
      <c r="AK64" s="33">
        <f>IF('2016'!AJ46=0,0,'2016'!AJ46-'2015'!AJ46)</f>
        <v>-2089</v>
      </c>
      <c r="AL64" s="33">
        <f>IF('2016'!AK46=0,0,'2016'!AK46-'2015'!AK46)</f>
        <v>-1629</v>
      </c>
      <c r="AM64" s="33">
        <f>IF('2016'!AL46=0,0,'2016'!AL46-'2015'!AL46)</f>
        <v>-2649</v>
      </c>
      <c r="AN64" s="33">
        <f>IF('2016'!AM46=0,0,'2016'!AM46-'2015'!AM46)</f>
        <v>-2188</v>
      </c>
      <c r="AO64" s="33">
        <f>IF('2016'!AN46=0,0,'2016'!AN46-'2015'!AN46)</f>
        <v>-1781</v>
      </c>
      <c r="AP64" s="33">
        <f>IF('2016'!AO46=0,0,'2016'!AO46-'2015'!AO46)</f>
        <v>-2039</v>
      </c>
      <c r="AQ64" s="33"/>
      <c r="AR64" s="33">
        <f>IF('2016'!AQ46=0,0,'2016'!AQ46-'2015'!AQ46)</f>
        <v>-1841</v>
      </c>
      <c r="AS64" s="33">
        <f>IF('2016'!AR46=0,0,'2016'!AR46-'2015'!AR46)</f>
        <v>-1547</v>
      </c>
      <c r="AT64" s="33">
        <f>IF('2016'!AS46=0,0,'2016'!AS46-'2015'!AS46)</f>
        <v>-1472</v>
      </c>
      <c r="AU64" s="33">
        <f>IF('2016'!AT46=0,0,'2016'!AT46-'2015'!AT46)</f>
        <v>-1145</v>
      </c>
      <c r="AV64" s="33">
        <f>IF('2016'!AU46=0,0,'2016'!AU46-'2015'!AU46)</f>
        <v>-1000</v>
      </c>
      <c r="AW64" s="33">
        <f>IF('2016'!AV46=0,0,'2016'!AV46-'2015'!AV46)</f>
        <v>-1248</v>
      </c>
      <c r="AX64" s="33">
        <f>IF('2016'!AW46=0,0,'2016'!AW46-'2015'!AW46)</f>
        <v>-981</v>
      </c>
      <c r="AY64" s="33">
        <f>IF('2016'!AX46=0,0,'2016'!AX46-'2015'!AX46)</f>
        <v>-1080</v>
      </c>
      <c r="AZ64" s="33">
        <f>IF('2016'!AY46=0,0,'2016'!AY46-'2015'!AY46)</f>
        <v>-860</v>
      </c>
      <c r="BA64" s="33">
        <f>IF('2016'!AZ46=0,0,'2016'!AZ46-'2015'!AZ46)</f>
        <v>-1371</v>
      </c>
      <c r="BB64" s="33">
        <f>IF('2016'!BA46=0,0,'2016'!BA46-'2015'!BA46)</f>
        <v>-1111</v>
      </c>
      <c r="BC64" s="33">
        <f>IF('2016'!BB46=0,0,'2016'!BB46-'2015'!BB46)</f>
        <v>-1630</v>
      </c>
      <c r="BD64" s="33">
        <f>IF('2016'!BC46=0,0,'2016'!BC46-'2015'!BC46)</f>
        <v>-1008</v>
      </c>
      <c r="BE64" s="33">
        <f>IF('2016'!BD46=0,0,'2016'!BD46-'2015'!BD46)</f>
        <v>-907</v>
      </c>
    </row>
    <row r="65" spans="2:58" x14ac:dyDescent="0.2">
      <c r="B65" s="30" t="s">
        <v>20</v>
      </c>
      <c r="C65" s="31">
        <f>IF('2016'!B47=0,0,'2016'!B47-'2015'!B47)</f>
        <v>-704</v>
      </c>
      <c r="D65" s="31">
        <f>IF('2016'!C47=0,0,'2016'!C47-'2015'!C47)</f>
        <v>-964</v>
      </c>
      <c r="E65" s="31">
        <f>IF('2016'!D47=0,0,'2016'!D47-'2015'!D47)</f>
        <v>-1872</v>
      </c>
      <c r="F65" s="31">
        <f>IF('2016'!E47=0,0,'2016'!E47-'2015'!E47)</f>
        <v>-970</v>
      </c>
      <c r="G65" s="31">
        <f>IF('2016'!F47=0,0,'2016'!F47-'2015'!F47)</f>
        <v>-456</v>
      </c>
      <c r="H65" s="31">
        <f>IF('2016'!G47=0,0,'2016'!G47-'2015'!G47)</f>
        <v>-907</v>
      </c>
      <c r="I65" s="31">
        <f>IF('2016'!H47=0,0,'2016'!H47-'2015'!H47)</f>
        <v>-227</v>
      </c>
      <c r="J65" s="31">
        <f>IF('2016'!I47=0,0,'2016'!I47-'2015'!I47)</f>
        <v>-563</v>
      </c>
      <c r="K65" s="31">
        <f>IF('2016'!J47=0,0,'2016'!J47-'2015'!J47)</f>
        <v>-614</v>
      </c>
      <c r="L65" s="31">
        <f>IF('2016'!K47=0,0,'2016'!K47-'2015'!K47)</f>
        <v>-15</v>
      </c>
      <c r="M65" s="31">
        <f>IF('2016'!L47=0,0,'2016'!L47-'2015'!L47)</f>
        <v>-532</v>
      </c>
      <c r="N65" s="31">
        <f>IF('2016'!M47=0,0,'2016'!M47-'2015'!M47)</f>
        <v>-1162</v>
      </c>
      <c r="O65" s="31"/>
      <c r="P65" s="31">
        <f>IF('2016'!O47=0,0,'2016'!O47-'2015'!O47)</f>
        <v>-676</v>
      </c>
      <c r="Q65" s="31">
        <f>IF('2016'!P47=0,0,'2016'!P47-'2015'!P47)</f>
        <v>-543</v>
      </c>
      <c r="R65" s="31">
        <f>IF('2016'!Q47=0,0,'2016'!Q47-'2015'!Q47)</f>
        <v>-11</v>
      </c>
      <c r="S65" s="31">
        <f>IF('2016'!R47=0,0,'2016'!R47-'2015'!R47)</f>
        <v>91</v>
      </c>
      <c r="T65" s="31">
        <f>IF('2016'!S47=0,0,'2016'!S47-'2015'!S47)</f>
        <v>38</v>
      </c>
      <c r="U65" s="31">
        <f>IF('2016'!T47=0,0,'2016'!T47-'2015'!T47)</f>
        <v>-1105</v>
      </c>
      <c r="V65" s="31">
        <f>IF('2016'!U47=0,0,'2016'!U47-'2015'!U47)</f>
        <v>-966</v>
      </c>
      <c r="W65" s="31">
        <f>IF('2016'!V47=0,0,'2016'!V47-'2015'!V47)</f>
        <v>-594</v>
      </c>
      <c r="X65" s="31">
        <f>IF('2016'!W47=0,0,'2016'!W47-'2015'!W47)</f>
        <v>-259</v>
      </c>
      <c r="Y65" s="31">
        <f>IF('2016'!X47=0,0,'2016'!X47-'2015'!X47)</f>
        <v>-572</v>
      </c>
      <c r="Z65" s="31">
        <f>IF('2016'!Y47=0,0,'2016'!Y47-'2015'!Y47)</f>
        <v>-868</v>
      </c>
      <c r="AA65" s="31">
        <f>IF('2016'!Z47=0,0,'2016'!Z47-'2015'!Z47)</f>
        <v>-873</v>
      </c>
      <c r="AB65" s="31">
        <f>IF('2016'!AA47=0,0,'2016'!AA47-'2015'!AA47)</f>
        <v>-451</v>
      </c>
      <c r="AC65" s="31"/>
      <c r="AD65" s="31">
        <f>IF('2016'!AC47=0,0,'2016'!AC47-'2015'!AB47)</f>
        <v>-811</v>
      </c>
      <c r="AE65" s="31">
        <f>IF('2016'!AD47=0,0,'2016'!AD47-'2015'!AD47)</f>
        <v>-565</v>
      </c>
      <c r="AF65" s="31">
        <f>IF('2016'!AE47=0,0,'2016'!AE47-'2015'!AE47)</f>
        <v>-644</v>
      </c>
      <c r="AG65" s="31">
        <f>IF('2016'!AF47=0,0,'2016'!AF47-'2015'!AF47)</f>
        <v>-960</v>
      </c>
      <c r="AH65" s="31">
        <f>IF('2016'!AG47=0,0,'2016'!AG47-'2015'!AG47)</f>
        <v>-947</v>
      </c>
      <c r="AI65" s="31">
        <f>IF('2016'!AH47=0,0,'2016'!AH47-'2015'!AH47)</f>
        <v>-663</v>
      </c>
      <c r="AJ65" s="31">
        <f>IF('2016'!AI47=0,0,'2016'!AI47-'2015'!AI47)</f>
        <v>-589</v>
      </c>
      <c r="AK65" s="31">
        <f>IF('2016'!AJ47=0,0,'2016'!AJ47-'2015'!AJ47)</f>
        <v>-47</v>
      </c>
      <c r="AL65" s="31">
        <f>IF('2016'!AK47=0,0,'2016'!AK47-'2015'!AK47)</f>
        <v>-266</v>
      </c>
      <c r="AM65" s="31">
        <f>IF('2016'!AL47=0,0,'2016'!AL47-'2015'!AL47)</f>
        <v>-44</v>
      </c>
      <c r="AN65" s="31">
        <f>IF('2016'!AM47=0,0,'2016'!AM47-'2015'!AM47)</f>
        <v>-958</v>
      </c>
      <c r="AO65" s="31">
        <f>IF('2016'!AN47=0,0,'2016'!AN47-'2015'!AN47)</f>
        <v>-732</v>
      </c>
      <c r="AP65" s="31">
        <f>IF('2016'!AO47=0,0,'2016'!AO47-'2015'!AO47)</f>
        <v>-449</v>
      </c>
      <c r="AQ65" s="31"/>
      <c r="AR65" s="31">
        <f>IF('2016'!AQ47=0,0,'2016'!AQ47-'2015'!AQ47)</f>
        <v>-112</v>
      </c>
      <c r="AS65" s="31">
        <f>IF('2016'!AR47=0,0,'2016'!AR47-'2015'!AR47)</f>
        <v>-47</v>
      </c>
      <c r="AT65" s="31">
        <f>IF('2016'!AS47=0,0,'2016'!AS47-'2015'!AS47)</f>
        <v>-749</v>
      </c>
      <c r="AU65" s="31">
        <f>IF('2016'!AT47=0,0,'2016'!AT47-'2015'!AT47)</f>
        <v>-218</v>
      </c>
      <c r="AV65" s="31">
        <f>IF('2016'!AU47=0,0,'2016'!AU47-'2015'!AU47)</f>
        <v>-328</v>
      </c>
      <c r="AW65" s="31">
        <f>IF('2016'!AV47=0,0,'2016'!AV47-'2015'!AV47)</f>
        <v>260</v>
      </c>
      <c r="AX65" s="31">
        <f>IF('2016'!AW47=0,0,'2016'!AW47-'2015'!AW47)</f>
        <v>107</v>
      </c>
      <c r="AY65" s="31">
        <f>IF('2016'!AX47=0,0,'2016'!AX47-'2015'!AX47)</f>
        <v>14</v>
      </c>
      <c r="AZ65" s="31">
        <f>IF('2016'!AY47=0,0,'2016'!AY47-'2015'!AY47)</f>
        <v>373</v>
      </c>
      <c r="BA65" s="31">
        <f>IF('2016'!AZ47=0,0,'2016'!AZ47-'2015'!AZ47)</f>
        <v>36</v>
      </c>
      <c r="BB65" s="31">
        <f>IF('2016'!BA47=0,0,'2016'!BA47-'2015'!BA47)</f>
        <v>85</v>
      </c>
      <c r="BC65" s="31">
        <f>IF('2016'!BB47=0,0,'2016'!BB47-'2015'!BB47)</f>
        <v>-475</v>
      </c>
      <c r="BD65" s="31">
        <f>IF('2016'!BC47=0,0,'2016'!BC47-'2015'!BC47)</f>
        <v>259</v>
      </c>
      <c r="BE65" s="31">
        <f>IF('2016'!BD47=0,0,'2016'!BD47-'2015'!BD47)</f>
        <v>190</v>
      </c>
    </row>
    <row r="66" spans="2:58" x14ac:dyDescent="0.2">
      <c r="B66" s="32" t="s">
        <v>21</v>
      </c>
      <c r="C66" s="33">
        <f>IF('2016'!B48=0,0,'2016'!B48-'2015'!B48)</f>
        <v>305</v>
      </c>
      <c r="D66" s="33">
        <f>IF('2016'!C48=0,0,'2016'!C48-'2015'!C48)</f>
        <v>-90</v>
      </c>
      <c r="E66" s="33">
        <f>IF('2016'!D48=0,0,'2016'!D48-'2015'!D48)</f>
        <v>-409</v>
      </c>
      <c r="F66" s="33">
        <f>IF('2016'!E48=0,0,'2016'!E48-'2015'!E48)</f>
        <v>125</v>
      </c>
      <c r="G66" s="33">
        <f>IF('2016'!F48=0,0,'2016'!F48-'2015'!F48)</f>
        <v>481</v>
      </c>
      <c r="H66" s="33">
        <f>IF('2016'!G48=0,0,'2016'!G48-'2015'!G48)</f>
        <v>-9</v>
      </c>
      <c r="I66" s="33">
        <f>IF('2016'!H48=0,0,'2016'!H48-'2015'!H48)</f>
        <v>1119</v>
      </c>
      <c r="J66" s="33">
        <f>IF('2016'!I48=0,0,'2016'!I48-'2015'!I48)</f>
        <v>59</v>
      </c>
      <c r="K66" s="33">
        <f>IF('2016'!J48=0,0,'2016'!J48-'2015'!J48)</f>
        <v>-10</v>
      </c>
      <c r="L66" s="33">
        <f>IF('2016'!K48=0,0,'2016'!K48-'2015'!K48)</f>
        <v>163</v>
      </c>
      <c r="M66" s="33">
        <f>IF('2016'!L48=0,0,'2016'!L48-'2015'!L48)</f>
        <v>253</v>
      </c>
      <c r="N66" s="33">
        <f>IF('2016'!M48=0,0,'2016'!M48-'2015'!M48)</f>
        <v>-362</v>
      </c>
      <c r="O66" s="33"/>
      <c r="P66" s="33">
        <f>IF('2016'!O48=0,0,'2016'!O48-'2015'!O48)</f>
        <v>454</v>
      </c>
      <c r="Q66" s="33">
        <f>IF('2016'!P48=0,0,'2016'!P48-'2015'!P48)</f>
        <v>-320</v>
      </c>
      <c r="R66" s="33">
        <f>IF('2016'!Q48=0,0,'2016'!Q48-'2015'!Q48)</f>
        <v>-43</v>
      </c>
      <c r="S66" s="33">
        <f>IF('2016'!R48=0,0,'2016'!R48-'2015'!R48)</f>
        <v>88</v>
      </c>
      <c r="T66" s="33">
        <f>IF('2016'!S48=0,0,'2016'!S48-'2015'!S48)</f>
        <v>215</v>
      </c>
      <c r="U66" s="33">
        <f>IF('2016'!T48=0,0,'2016'!T48-'2015'!T48)</f>
        <v>-254</v>
      </c>
      <c r="V66" s="33">
        <f>IF('2016'!U48=0,0,'2016'!U48-'2015'!U48)</f>
        <v>-94</v>
      </c>
      <c r="W66" s="33">
        <f>IF('2016'!V48=0,0,'2016'!V48-'2015'!V48)</f>
        <v>-190</v>
      </c>
      <c r="X66" s="33">
        <f>IF('2016'!W48=0,0,'2016'!W48-'2015'!W48)</f>
        <v>-554</v>
      </c>
      <c r="Y66" s="33">
        <f>IF('2016'!X48=0,0,'2016'!X48-'2015'!X48)</f>
        <v>57</v>
      </c>
      <c r="Z66" s="33">
        <f>IF('2016'!Y48=0,0,'2016'!Y48-'2015'!Y48)</f>
        <v>171</v>
      </c>
      <c r="AA66" s="33">
        <f>IF('2016'!Z48=0,0,'2016'!Z48-'2015'!Z48)</f>
        <v>-137</v>
      </c>
      <c r="AB66" s="33">
        <f>IF('2016'!AA48=0,0,'2016'!AA48-'2015'!AA48)</f>
        <v>59</v>
      </c>
      <c r="AC66" s="33"/>
      <c r="AD66" s="33">
        <f>IF('2016'!AC48=0,0,'2016'!AC48-'2015'!AB48)</f>
        <v>503</v>
      </c>
      <c r="AE66" s="33">
        <f>IF('2016'!AD48=0,0,'2016'!AD48-'2015'!AD48)</f>
        <v>80</v>
      </c>
      <c r="AF66" s="33">
        <f>IF('2016'!AE48=0,0,'2016'!AE48-'2015'!AE48)</f>
        <v>876</v>
      </c>
      <c r="AG66" s="33">
        <f>IF('2016'!AF48=0,0,'2016'!AF48-'2015'!AF48)</f>
        <v>-708</v>
      </c>
      <c r="AH66" s="33">
        <f>IF('2016'!AG48=0,0,'2016'!AG48-'2015'!AG48)</f>
        <v>-355</v>
      </c>
      <c r="AI66" s="33">
        <f>IF('2016'!AH48=0,0,'2016'!AH48-'2015'!AH48)</f>
        <v>-350</v>
      </c>
      <c r="AJ66" s="33">
        <f>IF('2016'!AI48=0,0,'2016'!AI48-'2015'!AI48)</f>
        <v>-150</v>
      </c>
      <c r="AK66" s="33">
        <f>IF('2016'!AJ48=0,0,'2016'!AJ48-'2015'!AJ48)</f>
        <v>-600</v>
      </c>
      <c r="AL66" s="33">
        <f>IF('2016'!AK48=0,0,'2016'!AK48-'2015'!AK48)</f>
        <v>-510</v>
      </c>
      <c r="AM66" s="33">
        <f>IF('2016'!AL48=0,0,'2016'!AL48-'2015'!AL48)</f>
        <v>-583</v>
      </c>
      <c r="AN66" s="33">
        <f>IF('2016'!AM48=0,0,'2016'!AM48-'2015'!AM48)</f>
        <v>-457</v>
      </c>
      <c r="AO66" s="33">
        <f>IF('2016'!AN48=0,0,'2016'!AN48-'2015'!AN48)</f>
        <v>-389</v>
      </c>
      <c r="AP66" s="33">
        <f>IF('2016'!AO48=0,0,'2016'!AO48-'2015'!AO48)</f>
        <v>-398</v>
      </c>
      <c r="AQ66" s="33"/>
      <c r="AR66" s="33">
        <f>IF('2016'!AQ48=0,0,'2016'!AQ48-'2015'!AQ48)</f>
        <v>316</v>
      </c>
      <c r="AS66" s="33">
        <f>IF('2016'!AR48=0,0,'2016'!AR48-'2015'!AR48)</f>
        <v>-20</v>
      </c>
      <c r="AT66" s="33">
        <f>IF('2016'!AS48=0,0,'2016'!AS48-'2015'!AS48)</f>
        <v>212</v>
      </c>
      <c r="AU66" s="33">
        <f>IF('2016'!AT48=0,0,'2016'!AT48-'2015'!AT48)</f>
        <v>-377</v>
      </c>
      <c r="AV66" s="33">
        <f>IF('2016'!AU48=0,0,'2016'!AU48-'2015'!AU48)</f>
        <v>-311</v>
      </c>
      <c r="AW66" s="33">
        <f>IF('2016'!AV48=0,0,'2016'!AV48-'2015'!AV48)</f>
        <v>-741</v>
      </c>
      <c r="AX66" s="33">
        <f>IF('2016'!AW48=0,0,'2016'!AW48-'2015'!AW48)</f>
        <v>-529</v>
      </c>
      <c r="AY66" s="33">
        <f>IF('2016'!AX48=0,0,'2016'!AX48-'2015'!AX48)</f>
        <v>-525</v>
      </c>
      <c r="AZ66" s="33">
        <f>IF('2016'!AY48=0,0,'2016'!AY48-'2015'!AY48)</f>
        <v>-445</v>
      </c>
      <c r="BA66" s="33">
        <f>IF('2016'!AZ48=0,0,'2016'!AZ48-'2015'!AZ48)</f>
        <v>-609</v>
      </c>
      <c r="BB66" s="33">
        <f>IF('2016'!BA48=0,0,'2016'!BA48-'2015'!BA48)</f>
        <v>-942</v>
      </c>
      <c r="BC66" s="33">
        <f>IF('2016'!BB48=0,0,'2016'!BB48-'2015'!BB48)</f>
        <v>-937</v>
      </c>
      <c r="BD66" s="33">
        <f>IF('2016'!BC48=0,0,'2016'!BC48-'2015'!BC48)</f>
        <v>-217</v>
      </c>
      <c r="BE66" s="33">
        <f>IF('2016'!BD48=0,0,'2016'!BD48-'2015'!BD48)</f>
        <v>-255</v>
      </c>
    </row>
    <row r="67" spans="2:58" x14ac:dyDescent="0.2">
      <c r="B67" s="30" t="s">
        <v>22</v>
      </c>
      <c r="C67" s="31">
        <f>IF('2016'!B49=0,0,'2016'!B49-'2015'!B49)</f>
        <v>216</v>
      </c>
      <c r="D67" s="31">
        <f>IF('2016'!C49=0,0,'2016'!C49-'2015'!C49)</f>
        <v>-135</v>
      </c>
      <c r="E67" s="31">
        <f>IF('2016'!D49=0,0,'2016'!D49-'2015'!D49)</f>
        <v>-1075</v>
      </c>
      <c r="F67" s="31">
        <f>IF('2016'!E49=0,0,'2016'!E49-'2015'!E49)</f>
        <v>-337</v>
      </c>
      <c r="G67" s="31">
        <f>IF('2016'!F49=0,0,'2016'!F49-'2015'!F49)</f>
        <v>-15</v>
      </c>
      <c r="H67" s="31">
        <f>IF('2016'!G49=0,0,'2016'!G49-'2015'!G49)</f>
        <v>132</v>
      </c>
      <c r="I67" s="31">
        <f>IF('2016'!H49=0,0,'2016'!H49-'2015'!H49)</f>
        <v>713</v>
      </c>
      <c r="J67" s="31">
        <f>IF('2016'!I49=0,0,'2016'!I49-'2015'!I49)</f>
        <v>-350</v>
      </c>
      <c r="K67" s="31">
        <f>IF('2016'!J49=0,0,'2016'!J49-'2015'!J49)</f>
        <v>-989</v>
      </c>
      <c r="L67" s="31">
        <f>IF('2016'!K49=0,0,'2016'!K49-'2015'!K49)</f>
        <v>-1090</v>
      </c>
      <c r="M67" s="31">
        <f>IF('2016'!L49=0,0,'2016'!L49-'2015'!L49)</f>
        <v>-1429</v>
      </c>
      <c r="N67" s="31">
        <f>IF('2016'!M49=0,0,'2016'!M49-'2015'!M49)</f>
        <v>-1233</v>
      </c>
      <c r="O67" s="31"/>
      <c r="P67" s="31">
        <f>IF('2016'!O49=0,0,'2016'!O49-'2015'!O49)</f>
        <v>224</v>
      </c>
      <c r="Q67" s="31">
        <f>IF('2016'!P49=0,0,'2016'!P49-'2015'!P49)</f>
        <v>248</v>
      </c>
      <c r="R67" s="31">
        <f>IF('2016'!Q49=0,0,'2016'!Q49-'2015'!Q49)</f>
        <v>31</v>
      </c>
      <c r="S67" s="31">
        <f>IF('2016'!R49=0,0,'2016'!R49-'2015'!R49)</f>
        <v>61</v>
      </c>
      <c r="T67" s="31">
        <f>IF('2016'!S49=0,0,'2016'!S49-'2015'!S49)</f>
        <v>123</v>
      </c>
      <c r="U67" s="31">
        <f>IF('2016'!T49=0,0,'2016'!T49-'2015'!T49)</f>
        <v>-66</v>
      </c>
      <c r="V67" s="31">
        <f>IF('2016'!U49=0,0,'2016'!U49-'2015'!U49)</f>
        <v>-163</v>
      </c>
      <c r="W67" s="31">
        <f>IF('2016'!V49=0,0,'2016'!V49-'2015'!V49)</f>
        <v>986</v>
      </c>
      <c r="X67" s="31">
        <f>IF('2016'!W49=0,0,'2016'!W49-'2015'!W49)</f>
        <v>-1018</v>
      </c>
      <c r="Y67" s="31">
        <f>IF('2016'!X49=0,0,'2016'!X49-'2015'!X49)</f>
        <v>-423</v>
      </c>
      <c r="Z67" s="31">
        <f>IF('2016'!Y49=0,0,'2016'!Y49-'2015'!Y49)</f>
        <v>-85</v>
      </c>
      <c r="AA67" s="31">
        <f>IF('2016'!Z49=0,0,'2016'!Z49-'2015'!Z49)</f>
        <v>-25</v>
      </c>
      <c r="AB67" s="31">
        <f>IF('2016'!AA49=0,0,'2016'!AA49-'2015'!AA49)</f>
        <v>42</v>
      </c>
      <c r="AC67" s="31"/>
      <c r="AD67" s="31">
        <f>IF('2016'!AC49=0,0,'2016'!AC49-'2015'!AB49)</f>
        <v>160</v>
      </c>
      <c r="AE67" s="31">
        <f>IF('2016'!AD49=0,0,'2016'!AD49-'2015'!AD49)</f>
        <v>-52</v>
      </c>
      <c r="AF67" s="31">
        <f>IF('2016'!AE49=0,0,'2016'!AE49-'2015'!AE49)</f>
        <v>57</v>
      </c>
      <c r="AG67" s="31">
        <f>IF('2016'!AF49=0,0,'2016'!AF49-'2015'!AF49)</f>
        <v>447</v>
      </c>
      <c r="AH67" s="31">
        <f>IF('2016'!AG49=0,0,'2016'!AG49-'2015'!AG49)</f>
        <v>433</v>
      </c>
      <c r="AI67" s="31">
        <f>IF('2016'!AH49=0,0,'2016'!AH49-'2015'!AH49)</f>
        <v>617</v>
      </c>
      <c r="AJ67" s="31">
        <f>IF('2016'!AI49=0,0,'2016'!AI49-'2015'!AI49)</f>
        <v>161</v>
      </c>
      <c r="AK67" s="31">
        <f>IF('2016'!AJ49=0,0,'2016'!AJ49-'2015'!AJ49)</f>
        <v>647</v>
      </c>
      <c r="AL67" s="31">
        <f>IF('2016'!AK49=0,0,'2016'!AK49-'2015'!AK49)</f>
        <v>832</v>
      </c>
      <c r="AM67" s="31">
        <f>IF('2016'!AL49=0,0,'2016'!AL49-'2015'!AL49)</f>
        <v>542</v>
      </c>
      <c r="AN67" s="31">
        <f>IF('2016'!AM49=0,0,'2016'!AM49-'2015'!AM49)</f>
        <v>779</v>
      </c>
      <c r="AO67" s="31">
        <f>IF('2016'!AN49=0,0,'2016'!AN49-'2015'!AN49)</f>
        <v>1129</v>
      </c>
      <c r="AP67" s="31">
        <f>IF('2016'!AO49=0,0,'2016'!AO49-'2015'!AO49)</f>
        <v>753</v>
      </c>
      <c r="AQ67" s="31"/>
      <c r="AR67" s="31">
        <f>IF('2016'!AQ49=0,0,'2016'!AQ49-'2015'!AQ49)</f>
        <v>1076</v>
      </c>
      <c r="AS67" s="31">
        <f>IF('2016'!AR49=0,0,'2016'!AR49-'2015'!AR49)</f>
        <v>1038</v>
      </c>
      <c r="AT67" s="31">
        <f>IF('2016'!AS49=0,0,'2016'!AS49-'2015'!AS49)</f>
        <v>378</v>
      </c>
      <c r="AU67" s="31">
        <f>IF('2016'!AT49=0,0,'2016'!AT49-'2015'!AT49)</f>
        <v>613</v>
      </c>
      <c r="AV67" s="31">
        <f>IF('2016'!AU49=0,0,'2016'!AU49-'2015'!AU49)</f>
        <v>938</v>
      </c>
      <c r="AW67" s="31">
        <f>IF('2016'!AV49=0,0,'2016'!AV49-'2015'!AV49)</f>
        <v>546</v>
      </c>
      <c r="AX67" s="31">
        <f>IF('2016'!AW49=0,0,'2016'!AW49-'2015'!AW49)</f>
        <v>492</v>
      </c>
      <c r="AY67" s="31">
        <f>IF('2016'!AX49=0,0,'2016'!AX49-'2015'!AX49)</f>
        <v>538</v>
      </c>
      <c r="AZ67" s="31">
        <f>IF('2016'!AY49=0,0,'2016'!AY49-'2015'!AY49)</f>
        <v>650</v>
      </c>
      <c r="BA67" s="31">
        <f>IF('2016'!AZ49=0,0,'2016'!AZ49-'2015'!AZ49)</f>
        <v>961</v>
      </c>
      <c r="BB67" s="31">
        <f>IF('2016'!BA49=0,0,'2016'!BA49-'2015'!BA49)</f>
        <v>623</v>
      </c>
      <c r="BC67" s="31">
        <f>IF('2016'!BB49=0,0,'2016'!BB49-'2015'!BB49)</f>
        <v>349</v>
      </c>
      <c r="BD67" s="31">
        <f>IF('2016'!BC49=0,0,'2016'!BC49-'2015'!BC49)</f>
        <v>3292</v>
      </c>
      <c r="BE67" s="31">
        <f>IF('2016'!BD49=0,0,'2016'!BD49-'2015'!BD49)</f>
        <v>1395</v>
      </c>
      <c r="BF67" s="3"/>
    </row>
    <row r="68" spans="2:58" ht="13.5" thickBot="1" x14ac:dyDescent="0.25">
      <c r="B68" s="161" t="s">
        <v>23</v>
      </c>
      <c r="C68" s="162">
        <f>IF('2016'!B50=0,0,'2016'!B50-'2015'!B50)</f>
        <v>-201</v>
      </c>
      <c r="D68" s="162">
        <f>IF('2016'!C50=0,0,'2016'!C50-'2015'!C50)</f>
        <v>48</v>
      </c>
      <c r="E68" s="162">
        <f>IF('2016'!D50=0,0,'2016'!D50-'2015'!D50)</f>
        <v>562</v>
      </c>
      <c r="F68" s="162">
        <f>IF('2016'!E50=0,0,'2016'!E50-'2015'!E50)</f>
        <v>1167</v>
      </c>
      <c r="G68" s="162">
        <f>IF('2016'!F50=0,0,'2016'!F50-'2015'!F50)</f>
        <v>-410</v>
      </c>
      <c r="H68" s="162">
        <f>IF('2016'!G50=0,0,'2016'!G50-'2015'!G50)</f>
        <v>-45</v>
      </c>
      <c r="I68" s="162">
        <f>IF('2016'!H50=0,0,'2016'!H50-'2015'!H50)</f>
        <v>1706</v>
      </c>
      <c r="J68" s="162">
        <f>IF('2016'!I50=0,0,'2016'!I50-'2015'!I50)</f>
        <v>197</v>
      </c>
      <c r="K68" s="162">
        <f>IF('2016'!J50=0,0,'2016'!J50-'2015'!J50)</f>
        <v>503</v>
      </c>
      <c r="L68" s="162">
        <f>IF('2016'!K50=0,0,'2016'!K50-'2015'!K50)</f>
        <v>-828</v>
      </c>
      <c r="M68" s="162">
        <f>IF('2016'!L50=0,0,'2016'!L50-'2015'!L50)</f>
        <v>-739</v>
      </c>
      <c r="N68" s="162">
        <f>IF('2016'!M50=0,0,'2016'!M50-'2015'!M50)</f>
        <v>-1210</v>
      </c>
      <c r="O68" s="162"/>
      <c r="P68" s="162">
        <f>IF('2016'!O50=0,0,'2016'!O50-'2015'!O50)</f>
        <v>-2094</v>
      </c>
      <c r="Q68" s="162">
        <f>IF('2016'!P50=0,0,'2016'!P50-'2015'!P50)</f>
        <v>-323</v>
      </c>
      <c r="R68" s="162">
        <f>IF('2016'!Q50=0,0,'2016'!Q50-'2015'!Q50)</f>
        <v>-324</v>
      </c>
      <c r="S68" s="162">
        <f>IF('2016'!R50=0,0,'2016'!R50-'2015'!R50)</f>
        <v>-433</v>
      </c>
      <c r="T68" s="162">
        <f>IF('2016'!S50=0,0,'2016'!S50-'2015'!S50)</f>
        <v>-1175</v>
      </c>
      <c r="U68" s="162">
        <f>IF('2016'!T50=0,0,'2016'!T50-'2015'!T50)</f>
        <v>-493</v>
      </c>
      <c r="V68" s="162">
        <f>IF('2016'!U50=0,0,'2016'!U50-'2015'!U50)</f>
        <v>-1577</v>
      </c>
      <c r="W68" s="162">
        <f>IF('2016'!V50=0,0,'2016'!V50-'2015'!V50)</f>
        <v>-783</v>
      </c>
      <c r="X68" s="162">
        <f>IF('2016'!W50=0,0,'2016'!W50-'2015'!W50)</f>
        <v>-1448</v>
      </c>
      <c r="Y68" s="162">
        <f>IF('2016'!X50=0,0,'2016'!X50-'2015'!X50)</f>
        <v>-1519</v>
      </c>
      <c r="Z68" s="162">
        <f>IF('2016'!Y50=0,0,'2016'!Y50-'2015'!Y50)</f>
        <v>-2625</v>
      </c>
      <c r="AA68" s="162">
        <f>IF('2016'!Z50=0,0,'2016'!Z50-'2015'!Z50)</f>
        <v>-1403</v>
      </c>
      <c r="AB68" s="162">
        <f>IF('2016'!AA50=0,0,'2016'!AA50-'2015'!AA50)</f>
        <v>-580</v>
      </c>
      <c r="AC68" s="162"/>
      <c r="AD68" s="162">
        <f>IF('2016'!AC50=0,0,'2016'!AC50-'2015'!AB50)</f>
        <v>848</v>
      </c>
      <c r="AE68" s="162">
        <f>IF('2016'!AD50=0,0,'2016'!AD50-'2015'!AD50)</f>
        <v>-898</v>
      </c>
      <c r="AF68" s="162">
        <f>IF('2016'!AE50=0,0,'2016'!AE50-'2015'!AE50)</f>
        <v>-1523</v>
      </c>
      <c r="AG68" s="162">
        <f>IF('2016'!AF50=0,0,'2016'!AF50-'2015'!AF50)</f>
        <v>546</v>
      </c>
      <c r="AH68" s="162">
        <f>IF('2016'!AG50=0,0,'2016'!AG50-'2015'!AG50)</f>
        <v>464</v>
      </c>
      <c r="AI68" s="162">
        <f>IF('2016'!AH50=0,0,'2016'!AH50-'2015'!AH50)</f>
        <v>668</v>
      </c>
      <c r="AJ68" s="162">
        <f>IF('2016'!AI50=0,0,'2016'!AI50-'2015'!AI50)</f>
        <v>-344</v>
      </c>
      <c r="AK68" s="162">
        <f>IF('2016'!AJ50=0,0,'2016'!AJ50-'2015'!AJ50)</f>
        <v>225</v>
      </c>
      <c r="AL68" s="162">
        <f>IF('2016'!AK50=0,0,'2016'!AK50-'2015'!AK50)</f>
        <v>369</v>
      </c>
      <c r="AM68" s="162">
        <f>IF('2016'!AL50=0,0,'2016'!AL50-'2015'!AL50)</f>
        <v>345</v>
      </c>
      <c r="AN68" s="162">
        <f>IF('2016'!AM50=0,0,'2016'!AM50-'2015'!AM50)</f>
        <v>-288</v>
      </c>
      <c r="AO68" s="162">
        <f>IF('2016'!AN50=0,0,'2016'!AN50-'2015'!AN50)</f>
        <v>299</v>
      </c>
      <c r="AP68" s="162">
        <f>IF('2016'!AO50=0,0,'2016'!AO50-'2015'!AO50)</f>
        <v>768</v>
      </c>
      <c r="AQ68" s="162"/>
      <c r="AR68" s="162">
        <f>IF('2016'!AQ50=0,0,'2016'!AQ50-'2015'!AQ50)</f>
        <v>312</v>
      </c>
      <c r="AS68" s="162">
        <f>IF('2016'!AR50=0,0,'2016'!AR50-'2015'!AR50)</f>
        <v>-201</v>
      </c>
      <c r="AT68" s="162">
        <f>IF('2016'!AS50=0,0,'2016'!AS50-'2015'!AS50)</f>
        <v>602</v>
      </c>
      <c r="AU68" s="162">
        <f>IF('2016'!AT50=0,0,'2016'!AT50-'2015'!AT50)</f>
        <v>543</v>
      </c>
      <c r="AV68" s="162">
        <f>IF('2016'!AU50=0,0,'2016'!AU50-'2015'!AU50)</f>
        <v>-200</v>
      </c>
      <c r="AW68" s="162">
        <f>IF('2016'!AV50=0,0,'2016'!AV50-'2015'!AV50)</f>
        <v>336</v>
      </c>
      <c r="AX68" s="162">
        <f>IF('2016'!AW50=0,0,'2016'!AW50-'2015'!AW50)</f>
        <v>-17</v>
      </c>
      <c r="AY68" s="162">
        <f>IF('2016'!AX50=0,0,'2016'!AX50-'2015'!AX50)</f>
        <v>1142</v>
      </c>
      <c r="AZ68" s="162">
        <f>IF('2016'!AY50=0,0,'2016'!AY50-'2015'!AY50)</f>
        <v>1008</v>
      </c>
      <c r="BA68" s="162">
        <f>IF('2016'!AZ50=0,0,'2016'!AZ50-'2015'!AZ50)</f>
        <v>-15</v>
      </c>
      <c r="BB68" s="162">
        <f>IF('2016'!BA50=0,0,'2016'!BA50-'2015'!BA50)</f>
        <v>926</v>
      </c>
      <c r="BC68" s="162">
        <f>IF('2016'!BB50=0,0,'2016'!BB50-'2015'!BB50)</f>
        <v>-371</v>
      </c>
      <c r="BD68" s="162">
        <f>IF('2016'!BC50=0,0,'2016'!BC50-'2015'!BC50)</f>
        <v>2151</v>
      </c>
      <c r="BE68" s="162">
        <f>IF('2016'!BD50=0,0,'2016'!BD50-'2015'!BD50)</f>
        <v>305</v>
      </c>
      <c r="BF68" s="3"/>
    </row>
    <row r="69" spans="2:58" ht="13.5" thickBot="1" x14ac:dyDescent="0.25">
      <c r="B69" s="34" t="s">
        <v>24</v>
      </c>
      <c r="C69" s="35">
        <f>IF('2016'!B51=0,0,'2016'!B51-'2015'!B51)</f>
        <v>-556</v>
      </c>
      <c r="D69" s="35">
        <f>IF('2016'!C51=0,0,'2016'!C51-'2015'!C51)</f>
        <v>-2548</v>
      </c>
      <c r="E69" s="35">
        <f>IF('2016'!D51=0,0,'2016'!D51-'2015'!D51)</f>
        <v>-5684</v>
      </c>
      <c r="F69" s="35">
        <f>IF('2016'!E51=0,0,'2016'!E51-'2015'!E51)</f>
        <v>-1920</v>
      </c>
      <c r="G69" s="35">
        <f>IF('2016'!F51=0,0,'2016'!F51-'2015'!F51)</f>
        <v>-1035</v>
      </c>
      <c r="H69" s="35">
        <f>IF('2016'!G51=0,0,'2016'!G51-'2015'!G51)</f>
        <v>-2314</v>
      </c>
      <c r="I69" s="35">
        <f>IF('2016'!H51=0,0,'2016'!H51-'2015'!H51)</f>
        <v>5153</v>
      </c>
      <c r="J69" s="35">
        <f>IF('2016'!I51=0,0,'2016'!I51-'2015'!I51)</f>
        <v>-2271</v>
      </c>
      <c r="K69" s="35">
        <f>IF('2016'!J51=0,0,'2016'!J51-'2015'!J51)</f>
        <v>-2315</v>
      </c>
      <c r="L69" s="35">
        <f>IF('2016'!K51=0,0,'2016'!K51-'2015'!K51)</f>
        <v>-4299</v>
      </c>
      <c r="M69" s="35">
        <f>IF('2016'!L51=0,0,'2016'!L51-'2015'!L51)</f>
        <v>-3977</v>
      </c>
      <c r="N69" s="35">
        <f>IF('2016'!M51=0,0,'2016'!M51-'2015'!M51)</f>
        <v>-6798</v>
      </c>
      <c r="O69" s="35"/>
      <c r="P69" s="35">
        <f>IF('2016'!O51=0,0,'2016'!O51-'2015'!O51)</f>
        <v>-2566</v>
      </c>
      <c r="Q69" s="35">
        <f>IF('2016'!P51=0,0,'2016'!P51-'2015'!P51)</f>
        <v>-3692</v>
      </c>
      <c r="R69" s="35">
        <f>IF('2016'!Q51=0,0,'2016'!Q51-'2015'!Q51)</f>
        <v>-2756</v>
      </c>
      <c r="S69" s="35">
        <f>IF('2016'!R51=0,0,'2016'!R51-'2015'!R51)</f>
        <v>-4219</v>
      </c>
      <c r="T69" s="35">
        <f>IF('2016'!S51=0,0,'2016'!S51-'2015'!S51)</f>
        <v>-3501</v>
      </c>
      <c r="U69" s="35">
        <f>IF('2016'!T51=0,0,'2016'!T51-'2015'!T51)</f>
        <v>-4657</v>
      </c>
      <c r="V69" s="35">
        <f>IF('2016'!U51=0,0,'2016'!U51-'2015'!U51)</f>
        <v>-8016</v>
      </c>
      <c r="W69" s="35">
        <f>IF('2016'!V51=0,0,'2016'!V51-'2015'!V51)</f>
        <v>-3743</v>
      </c>
      <c r="X69" s="35">
        <f>IF('2016'!W51=0,0,'2016'!W51-'2015'!W51)</f>
        <v>-6894</v>
      </c>
      <c r="Y69" s="35">
        <f>IF('2016'!X51=0,0,'2016'!X51-'2015'!X51)</f>
        <v>-6360</v>
      </c>
      <c r="Z69" s="35">
        <f>IF('2016'!Y51=0,0,'2016'!Y51-'2015'!Y51)</f>
        <v>-5585</v>
      </c>
      <c r="AA69" s="35">
        <f>IF('2016'!Z51=0,0,'2016'!Z51-'2015'!Z51)</f>
        <v>-4560</v>
      </c>
      <c r="AB69" s="35">
        <f>IF('2016'!AA51=0,0,'2016'!AA51-'2015'!AA51)</f>
        <v>-3989</v>
      </c>
      <c r="AC69" s="35"/>
      <c r="AD69" s="35">
        <f>IF('2016'!AC51=0,0,'2016'!AC51-'2015'!AB51)</f>
        <v>212</v>
      </c>
      <c r="AE69" s="35">
        <f>IF('2016'!AD51=0,0,'2016'!AD51-'2015'!AD51)</f>
        <v>-3075</v>
      </c>
      <c r="AF69" s="35">
        <f>IF('2016'!AE51=0,0,'2016'!AE51-'2015'!AE51)</f>
        <v>-1097</v>
      </c>
      <c r="AG69" s="35">
        <f>IF('2016'!AF51=0,0,'2016'!AF51-'2015'!AF51)</f>
        <v>-1300</v>
      </c>
      <c r="AH69" s="35">
        <f>IF('2016'!AG51=0,0,'2016'!AG51-'2015'!AG51)</f>
        <v>-490</v>
      </c>
      <c r="AI69" s="35">
        <f>IF('2016'!AH51=0,0,'2016'!AH51-'2015'!AH51)</f>
        <v>-1357</v>
      </c>
      <c r="AJ69" s="35">
        <f>IF('2016'!AI51=0,0,'2016'!AI51-'2015'!AI51)</f>
        <v>-2579</v>
      </c>
      <c r="AK69" s="35">
        <f>IF('2016'!AJ51=0,0,'2016'!AJ51-'2015'!AJ51)</f>
        <v>-2092</v>
      </c>
      <c r="AL69" s="35">
        <f>IF('2016'!AK51=0,0,'2016'!AK51-'2015'!AK51)</f>
        <v>-492</v>
      </c>
      <c r="AM69" s="35">
        <f>IF('2016'!AL51=0,0,'2016'!AL51-'2015'!AL51)</f>
        <v>-2114</v>
      </c>
      <c r="AN69" s="35">
        <f>IF('2016'!AM51=0,0,'2016'!AM51-'2015'!AM51)</f>
        <v>-3830</v>
      </c>
      <c r="AO69" s="35">
        <f>IF('2016'!AN51=0,0,'2016'!AN51-'2015'!AN51)</f>
        <v>-383</v>
      </c>
      <c r="AP69" s="35">
        <f>IF('2016'!AO51=0,0,'2016'!AO51-'2015'!AO51)</f>
        <v>151</v>
      </c>
      <c r="AQ69" s="35"/>
      <c r="AR69" s="35">
        <f>IF('2016'!AQ51=0,0,'2016'!AQ51-'2015'!AQ51)</f>
        <v>-424</v>
      </c>
      <c r="AS69" s="35">
        <f>IF('2016'!AR51=0,0,'2016'!AR51-'2015'!AR51)</f>
        <v>103</v>
      </c>
      <c r="AT69" s="35">
        <f>IF('2016'!AS51=0,0,'2016'!AS51-'2015'!AS51)</f>
        <v>2207</v>
      </c>
      <c r="AU69" s="35">
        <f>IF('2016'!AT51=0,0,'2016'!AT51-'2015'!AT51)</f>
        <v>435</v>
      </c>
      <c r="AV69" s="35">
        <f>IF('2016'!AU51=0,0,'2016'!AU51-'2015'!AU51)</f>
        <v>-1128</v>
      </c>
      <c r="AW69" s="35">
        <f>IF('2016'!AV51=0,0,'2016'!AV51-'2015'!AV51)</f>
        <v>-1882</v>
      </c>
      <c r="AX69" s="35">
        <f>IF('2016'!AW51=0,0,'2016'!AW51-'2015'!AW51)</f>
        <v>-773</v>
      </c>
      <c r="AY69" s="35">
        <f>IF('2016'!AX51=0,0,'2016'!AX51-'2015'!AX51)</f>
        <v>3236</v>
      </c>
      <c r="AZ69" s="35">
        <f>IF('2016'!AY51=0,0,'2016'!AY51-'2015'!AY51)</f>
        <v>1364</v>
      </c>
      <c r="BA69" s="35">
        <f>IF('2016'!AZ51=0,0,'2016'!AZ51-'2015'!AZ51)</f>
        <v>-893</v>
      </c>
      <c r="BB69" s="35">
        <f>IF('2016'!BA51=0,0,'2016'!BA51-'2015'!BA51)</f>
        <v>-583</v>
      </c>
      <c r="BC69" s="35">
        <f>IF('2016'!BB51=0,0,'2016'!BB51-'2015'!BB51)</f>
        <v>-2904</v>
      </c>
      <c r="BD69" s="35">
        <f>IF('2016'!BC51=0,0,'2016'!BC51-'2015'!BC51)</f>
        <v>8943</v>
      </c>
      <c r="BE69" s="35">
        <f>IF('2016'!BD51=0,0,'2016'!BD51-'2015'!BD51)</f>
        <v>967</v>
      </c>
      <c r="BF69" s="3"/>
    </row>
    <row r="70" spans="2:58" x14ac:dyDescent="0.2">
      <c r="F70" s="37"/>
      <c r="BF70" s="3"/>
    </row>
    <row r="71" spans="2:58" x14ac:dyDescent="0.2">
      <c r="B71" s="51"/>
      <c r="F71" s="37"/>
    </row>
    <row r="72" spans="2:58" x14ac:dyDescent="0.2">
      <c r="B72" s="51"/>
      <c r="F72" s="37"/>
    </row>
    <row r="73" spans="2:58" x14ac:dyDescent="0.2">
      <c r="B73" s="51"/>
      <c r="F73" s="37"/>
    </row>
    <row r="74" spans="2:58" x14ac:dyDescent="0.2">
      <c r="B74" s="51"/>
      <c r="F74" s="37"/>
    </row>
    <row r="75" spans="2:58" x14ac:dyDescent="0.2">
      <c r="B75" s="51"/>
      <c r="F75" s="37"/>
    </row>
    <row r="76" spans="2:58" x14ac:dyDescent="0.2">
      <c r="B76" s="51"/>
      <c r="F76" s="53"/>
    </row>
    <row r="77" spans="2:58" x14ac:dyDescent="0.2">
      <c r="F77" s="53"/>
    </row>
  </sheetData>
  <mergeCells count="15">
    <mergeCell ref="B31:BE31"/>
    <mergeCell ref="B51:BE51"/>
    <mergeCell ref="BF6:BF7"/>
    <mergeCell ref="BG6:BG7"/>
    <mergeCell ref="BH6:BH7"/>
    <mergeCell ref="BI6:BI7"/>
    <mergeCell ref="BJ6:BJ7"/>
    <mergeCell ref="B12:BE12"/>
    <mergeCell ref="B2:BE2"/>
    <mergeCell ref="BF2:BJ2"/>
    <mergeCell ref="BF3:BF4"/>
    <mergeCell ref="BG3:BG4"/>
    <mergeCell ref="BH3:BH4"/>
    <mergeCell ref="BI3:BI4"/>
    <mergeCell ref="BJ3:BJ4"/>
  </mergeCells>
  <pageMargins left="0.7" right="0.7" top="0.75" bottom="0.75" header="0.3" footer="0.3"/>
  <pageSetup paperSize="3" scale="4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74"/>
  <sheetViews>
    <sheetView zoomScaleNormal="100" workbookViewId="0">
      <selection activeCell="B3" sqref="B3"/>
    </sheetView>
  </sheetViews>
  <sheetFormatPr defaultRowHeight="12.75" outlineLevelCol="1" x14ac:dyDescent="0.2"/>
  <cols>
    <col min="1" max="1" width="2.7109375" style="1" bestFit="1" customWidth="1"/>
    <col min="2" max="2" width="32" style="2" bestFit="1" customWidth="1"/>
    <col min="3" max="9" width="7.5703125" style="2" customWidth="1" outlineLevel="1"/>
    <col min="10" max="10" width="7.5703125" style="3" customWidth="1" outlineLevel="1"/>
    <col min="11" max="14" width="7.5703125" style="2" customWidth="1" outlineLevel="1"/>
    <col min="15" max="15" width="2.140625" style="92" customWidth="1"/>
    <col min="16" max="28" width="7.5703125" style="2" customWidth="1" outlineLevel="1"/>
    <col min="29" max="29" width="2" style="2" customWidth="1"/>
    <col min="30" max="42" width="7.5703125" style="2" customWidth="1" outlineLevel="1"/>
    <col min="43" max="43" width="2" style="2" customWidth="1"/>
    <col min="44" max="57" width="7.5703125" style="2" customWidth="1" outlineLevel="1"/>
    <col min="58" max="63" width="9.140625" style="2"/>
    <col min="64" max="64" width="13.42578125" style="2" bestFit="1" customWidth="1"/>
    <col min="65" max="16384" width="9.140625" style="2"/>
  </cols>
  <sheetData>
    <row r="1" spans="1:63" ht="13.5" thickBot="1" x14ac:dyDescent="0.25"/>
    <row r="2" spans="1:63" ht="34.5" customHeight="1" thickBot="1" x14ac:dyDescent="0.25">
      <c r="B2" s="198" t="s">
        <v>0</v>
      </c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199"/>
      <c r="AD2" s="199"/>
      <c r="AE2" s="199"/>
      <c r="AF2" s="199"/>
      <c r="AG2" s="199"/>
      <c r="AH2" s="199"/>
      <c r="AI2" s="199"/>
      <c r="AJ2" s="199"/>
      <c r="AK2" s="199"/>
      <c r="AL2" s="199"/>
      <c r="AM2" s="199"/>
      <c r="AN2" s="199"/>
      <c r="AO2" s="199"/>
      <c r="AP2" s="199"/>
      <c r="AQ2" s="199"/>
      <c r="AR2" s="199"/>
      <c r="AS2" s="199"/>
      <c r="AT2" s="199"/>
      <c r="AU2" s="199"/>
      <c r="AV2" s="199"/>
      <c r="AW2" s="199"/>
      <c r="AX2" s="199"/>
      <c r="AY2" s="199"/>
      <c r="AZ2" s="199"/>
      <c r="BA2" s="199"/>
      <c r="BB2" s="199"/>
      <c r="BC2" s="199"/>
      <c r="BD2" s="199"/>
      <c r="BE2" s="200"/>
      <c r="BF2" s="209" t="s">
        <v>1</v>
      </c>
      <c r="BG2" s="202"/>
      <c r="BH2" s="202"/>
      <c r="BI2" s="202"/>
      <c r="BJ2" s="203"/>
    </row>
    <row r="3" spans="1:63" x14ac:dyDescent="0.2">
      <c r="B3" s="4" t="s">
        <v>2</v>
      </c>
      <c r="C3" s="5">
        <v>2</v>
      </c>
      <c r="D3" s="6">
        <f t="shared" ref="D3" si="0">C3+1</f>
        <v>3</v>
      </c>
      <c r="E3" s="6">
        <f t="shared" ref="E3" si="1">D3+1</f>
        <v>4</v>
      </c>
      <c r="F3" s="6">
        <f t="shared" ref="F3:N3" si="2">E3+1</f>
        <v>5</v>
      </c>
      <c r="G3" s="6">
        <f t="shared" si="2"/>
        <v>6</v>
      </c>
      <c r="H3" s="6">
        <f t="shared" si="2"/>
        <v>7</v>
      </c>
      <c r="I3" s="6">
        <f t="shared" si="2"/>
        <v>8</v>
      </c>
      <c r="J3" s="6">
        <f t="shared" si="2"/>
        <v>9</v>
      </c>
      <c r="K3" s="6">
        <f t="shared" si="2"/>
        <v>10</v>
      </c>
      <c r="L3" s="6">
        <f t="shared" si="2"/>
        <v>11</v>
      </c>
      <c r="M3" s="6">
        <f t="shared" si="2"/>
        <v>12</v>
      </c>
      <c r="N3" s="6">
        <f t="shared" si="2"/>
        <v>13</v>
      </c>
      <c r="O3" s="86"/>
      <c r="P3" s="6">
        <f>N3+1</f>
        <v>14</v>
      </c>
      <c r="Q3" s="7">
        <f>P3+1</f>
        <v>15</v>
      </c>
      <c r="R3" s="7">
        <f t="shared" ref="R3:AB3" si="3">Q3+1</f>
        <v>16</v>
      </c>
      <c r="S3" s="7">
        <f t="shared" si="3"/>
        <v>17</v>
      </c>
      <c r="T3" s="7">
        <f t="shared" si="3"/>
        <v>18</v>
      </c>
      <c r="U3" s="7">
        <f t="shared" si="3"/>
        <v>19</v>
      </c>
      <c r="V3" s="7">
        <f t="shared" si="3"/>
        <v>20</v>
      </c>
      <c r="W3" s="7">
        <f t="shared" si="3"/>
        <v>21</v>
      </c>
      <c r="X3" s="7">
        <f t="shared" si="3"/>
        <v>22</v>
      </c>
      <c r="Y3" s="7">
        <f t="shared" si="3"/>
        <v>23</v>
      </c>
      <c r="Z3" s="7">
        <f t="shared" si="3"/>
        <v>24</v>
      </c>
      <c r="AA3" s="7">
        <f t="shared" si="3"/>
        <v>25</v>
      </c>
      <c r="AB3" s="7">
        <f t="shared" si="3"/>
        <v>26</v>
      </c>
      <c r="AC3" s="7"/>
      <c r="AD3" s="7">
        <f>AB3+1</f>
        <v>27</v>
      </c>
      <c r="AE3" s="7">
        <f>AD3+1</f>
        <v>28</v>
      </c>
      <c r="AF3" s="7">
        <f t="shared" ref="AF3:AP3" si="4">AE3+1</f>
        <v>29</v>
      </c>
      <c r="AG3" s="7">
        <f t="shared" si="4"/>
        <v>30</v>
      </c>
      <c r="AH3" s="7">
        <f t="shared" si="4"/>
        <v>31</v>
      </c>
      <c r="AI3" s="7">
        <f t="shared" si="4"/>
        <v>32</v>
      </c>
      <c r="AJ3" s="7">
        <f t="shared" si="4"/>
        <v>33</v>
      </c>
      <c r="AK3" s="7">
        <f t="shared" si="4"/>
        <v>34</v>
      </c>
      <c r="AL3" s="7">
        <f t="shared" si="4"/>
        <v>35</v>
      </c>
      <c r="AM3" s="7">
        <f t="shared" si="4"/>
        <v>36</v>
      </c>
      <c r="AN3" s="7">
        <f t="shared" si="4"/>
        <v>37</v>
      </c>
      <c r="AO3" s="7">
        <f t="shared" si="4"/>
        <v>38</v>
      </c>
      <c r="AP3" s="7">
        <f t="shared" si="4"/>
        <v>39</v>
      </c>
      <c r="AQ3" s="7"/>
      <c r="AR3" s="7">
        <f>AP3+1</f>
        <v>40</v>
      </c>
      <c r="AS3" s="7">
        <f>AR3+1</f>
        <v>41</v>
      </c>
      <c r="AT3" s="7">
        <f t="shared" ref="AT3:BA3" si="5">AS3+1</f>
        <v>42</v>
      </c>
      <c r="AU3" s="7">
        <f t="shared" si="5"/>
        <v>43</v>
      </c>
      <c r="AV3" s="7">
        <f t="shared" si="5"/>
        <v>44</v>
      </c>
      <c r="AW3" s="7">
        <f t="shared" si="5"/>
        <v>45</v>
      </c>
      <c r="AX3" s="7">
        <f t="shared" si="5"/>
        <v>46</v>
      </c>
      <c r="AY3" s="7">
        <f t="shared" si="5"/>
        <v>47</v>
      </c>
      <c r="AZ3" s="7">
        <f t="shared" si="5"/>
        <v>48</v>
      </c>
      <c r="BA3" s="7">
        <f t="shared" si="5"/>
        <v>49</v>
      </c>
      <c r="BB3" s="7">
        <f t="shared" ref="BB3" si="6">BA3+1</f>
        <v>50</v>
      </c>
      <c r="BC3" s="7">
        <f t="shared" ref="BC3" si="7">BB3+1</f>
        <v>51</v>
      </c>
      <c r="BD3" s="7">
        <f t="shared" ref="BD3" si="8">BC3+1</f>
        <v>52</v>
      </c>
      <c r="BE3" s="7">
        <f t="shared" ref="BE3" si="9">BD3+1</f>
        <v>53</v>
      </c>
      <c r="BF3" s="204" t="s">
        <v>3</v>
      </c>
      <c r="BG3" s="206" t="s">
        <v>4</v>
      </c>
      <c r="BH3" s="206" t="s">
        <v>5</v>
      </c>
      <c r="BI3" s="194" t="s">
        <v>6</v>
      </c>
      <c r="BJ3" s="196" t="s">
        <v>7</v>
      </c>
    </row>
    <row r="4" spans="1:63" ht="13.5" thickBot="1" x14ac:dyDescent="0.25">
      <c r="B4" s="8" t="s">
        <v>8</v>
      </c>
      <c r="C4" s="9">
        <v>41650</v>
      </c>
      <c r="D4" s="10">
        <f>C4+7</f>
        <v>41657</v>
      </c>
      <c r="E4" s="10">
        <f>D4+7</f>
        <v>41664</v>
      </c>
      <c r="F4" s="10">
        <f t="shared" ref="F4:N4" si="10">E4+7</f>
        <v>41671</v>
      </c>
      <c r="G4" s="10">
        <f t="shared" si="10"/>
        <v>41678</v>
      </c>
      <c r="H4" s="10">
        <f t="shared" si="10"/>
        <v>41685</v>
      </c>
      <c r="I4" s="10">
        <f t="shared" si="10"/>
        <v>41692</v>
      </c>
      <c r="J4" s="10">
        <f t="shared" si="10"/>
        <v>41699</v>
      </c>
      <c r="K4" s="10">
        <f t="shared" si="10"/>
        <v>41706</v>
      </c>
      <c r="L4" s="10">
        <f t="shared" si="10"/>
        <v>41713</v>
      </c>
      <c r="M4" s="10">
        <f t="shared" si="10"/>
        <v>41720</v>
      </c>
      <c r="N4" s="10">
        <f t="shared" si="10"/>
        <v>41727</v>
      </c>
      <c r="O4" s="87"/>
      <c r="P4" s="10">
        <f>N4+7</f>
        <v>41734</v>
      </c>
      <c r="Q4" s="10">
        <f>P4+7</f>
        <v>41741</v>
      </c>
      <c r="R4" s="10">
        <f t="shared" ref="R4:AB4" si="11">+Q4+7</f>
        <v>41748</v>
      </c>
      <c r="S4" s="10">
        <f t="shared" si="11"/>
        <v>41755</v>
      </c>
      <c r="T4" s="10">
        <f t="shared" si="11"/>
        <v>41762</v>
      </c>
      <c r="U4" s="10">
        <f t="shared" si="11"/>
        <v>41769</v>
      </c>
      <c r="V4" s="10">
        <f t="shared" si="11"/>
        <v>41776</v>
      </c>
      <c r="W4" s="10">
        <f t="shared" si="11"/>
        <v>41783</v>
      </c>
      <c r="X4" s="10">
        <f t="shared" si="11"/>
        <v>41790</v>
      </c>
      <c r="Y4" s="10">
        <f t="shared" si="11"/>
        <v>41797</v>
      </c>
      <c r="Z4" s="10">
        <f t="shared" si="11"/>
        <v>41804</v>
      </c>
      <c r="AA4" s="10">
        <f t="shared" si="11"/>
        <v>41811</v>
      </c>
      <c r="AB4" s="10">
        <f t="shared" si="11"/>
        <v>41818</v>
      </c>
      <c r="AC4" s="96"/>
      <c r="AD4" s="10">
        <f>+AB4+7</f>
        <v>41825</v>
      </c>
      <c r="AE4" s="10">
        <f>+AD4+7</f>
        <v>41832</v>
      </c>
      <c r="AF4" s="10">
        <f t="shared" ref="AF4:AP4" si="12">+AE4+7</f>
        <v>41839</v>
      </c>
      <c r="AG4" s="10">
        <f t="shared" si="12"/>
        <v>41846</v>
      </c>
      <c r="AH4" s="10">
        <f t="shared" si="12"/>
        <v>41853</v>
      </c>
      <c r="AI4" s="10">
        <f t="shared" si="12"/>
        <v>41860</v>
      </c>
      <c r="AJ4" s="10">
        <f t="shared" si="12"/>
        <v>41867</v>
      </c>
      <c r="AK4" s="10">
        <f t="shared" si="12"/>
        <v>41874</v>
      </c>
      <c r="AL4" s="10">
        <f t="shared" si="12"/>
        <v>41881</v>
      </c>
      <c r="AM4" s="10">
        <f t="shared" si="12"/>
        <v>41888</v>
      </c>
      <c r="AN4" s="10">
        <f t="shared" si="12"/>
        <v>41895</v>
      </c>
      <c r="AO4" s="10">
        <f t="shared" si="12"/>
        <v>41902</v>
      </c>
      <c r="AP4" s="10">
        <f t="shared" si="12"/>
        <v>41909</v>
      </c>
      <c r="AQ4" s="10"/>
      <c r="AR4" s="10">
        <f>+AP4+7</f>
        <v>41916</v>
      </c>
      <c r="AS4" s="10">
        <f>+AR4+7</f>
        <v>41923</v>
      </c>
      <c r="AT4" s="10">
        <f t="shared" ref="AT4:AZ4" si="13">+AS4+7</f>
        <v>41930</v>
      </c>
      <c r="AU4" s="10">
        <f t="shared" si="13"/>
        <v>41937</v>
      </c>
      <c r="AV4" s="10">
        <f t="shared" si="13"/>
        <v>41944</v>
      </c>
      <c r="AW4" s="10">
        <f t="shared" si="13"/>
        <v>41951</v>
      </c>
      <c r="AX4" s="10">
        <f t="shared" si="13"/>
        <v>41958</v>
      </c>
      <c r="AY4" s="10">
        <f t="shared" si="13"/>
        <v>41965</v>
      </c>
      <c r="AZ4" s="10">
        <f t="shared" si="13"/>
        <v>41972</v>
      </c>
      <c r="BA4" s="10">
        <f>+AZ4+7</f>
        <v>41979</v>
      </c>
      <c r="BB4" s="10">
        <f>+BA4+7</f>
        <v>41986</v>
      </c>
      <c r="BC4" s="10">
        <f>+BB4+7</f>
        <v>41993</v>
      </c>
      <c r="BD4" s="10">
        <f>+BC4+7</f>
        <v>42000</v>
      </c>
      <c r="BE4" s="10">
        <f>+BD4+7</f>
        <v>42007</v>
      </c>
      <c r="BF4" s="205"/>
      <c r="BG4" s="207"/>
      <c r="BH4" s="207"/>
      <c r="BI4" s="195"/>
      <c r="BJ4" s="197"/>
    </row>
    <row r="5" spans="1:63" ht="13.5" customHeight="1" thickBot="1" x14ac:dyDescent="0.25">
      <c r="B5" s="11"/>
      <c r="C5" s="154">
        <v>2542.0480843455043</v>
      </c>
      <c r="D5" s="154">
        <v>2681</v>
      </c>
      <c r="E5" s="154">
        <v>2693</v>
      </c>
      <c r="F5" s="154">
        <v>2715</v>
      </c>
      <c r="G5" s="154">
        <v>2569.8635922294834</v>
      </c>
      <c r="H5" s="154">
        <v>2689.9604569798153</v>
      </c>
      <c r="I5" s="154">
        <v>2631.2444423392808</v>
      </c>
      <c r="J5" s="154">
        <v>2719.1355893</v>
      </c>
      <c r="K5" s="154">
        <v>2655.7153010794123</v>
      </c>
      <c r="L5" s="154">
        <v>2663.3148841750258</v>
      </c>
      <c r="M5" s="154">
        <v>2914.079425492961</v>
      </c>
      <c r="N5" s="154">
        <v>2840.781075335</v>
      </c>
      <c r="O5" s="154"/>
      <c r="P5" s="154">
        <v>2802.4693859499998</v>
      </c>
      <c r="Q5" s="154">
        <v>2928.6712077930001</v>
      </c>
      <c r="R5" s="154">
        <v>2918.1761525040001</v>
      </c>
      <c r="S5" s="154">
        <v>3057.1174129360002</v>
      </c>
      <c r="T5" s="154">
        <v>2978.91523216</v>
      </c>
      <c r="U5" s="154">
        <v>3026.4618018440001</v>
      </c>
      <c r="V5" s="154">
        <v>3016</v>
      </c>
      <c r="W5" s="154">
        <v>2931</v>
      </c>
      <c r="X5" s="154">
        <v>2970.8644622679999</v>
      </c>
      <c r="Y5" s="154">
        <v>3028.8769610439999</v>
      </c>
      <c r="Z5" s="154">
        <v>2904.4012709389999</v>
      </c>
      <c r="AA5" s="154">
        <v>2937.3603725510002</v>
      </c>
      <c r="AB5" s="154">
        <v>2975.7783697919999</v>
      </c>
      <c r="AC5" s="154"/>
      <c r="AD5" s="154">
        <v>2635.7378365</v>
      </c>
      <c r="AE5" s="154">
        <v>2877.1946203100001</v>
      </c>
      <c r="AF5" s="154">
        <v>2797.6574546040001</v>
      </c>
      <c r="AG5" s="154">
        <v>2682.9141860909999</v>
      </c>
      <c r="AH5" s="154">
        <v>2814.5090059969998</v>
      </c>
      <c r="AI5" s="154">
        <v>2849.8906116429998</v>
      </c>
      <c r="AJ5" s="154">
        <v>2808.0667391120001</v>
      </c>
      <c r="AK5" s="154">
        <v>2840.869206072</v>
      </c>
      <c r="AL5" s="154">
        <v>2971.2847072340001</v>
      </c>
      <c r="AM5" s="154">
        <v>2866.2703997970002</v>
      </c>
      <c r="AN5" s="154">
        <v>2839.9476205850001</v>
      </c>
      <c r="AO5" s="154">
        <v>2906.2104302140001</v>
      </c>
      <c r="AP5" s="154">
        <v>3097.2639020860001</v>
      </c>
      <c r="AQ5" s="164"/>
      <c r="AR5" s="165">
        <v>3169.0577664500001</v>
      </c>
      <c r="AS5" s="154">
        <v>3193.6833921110001</v>
      </c>
      <c r="AT5" s="154">
        <v>3089.350497081</v>
      </c>
      <c r="AU5" s="154">
        <v>3275.0429835979999</v>
      </c>
      <c r="AV5" s="154">
        <v>3128.389774712</v>
      </c>
      <c r="AW5" s="154">
        <v>2814.160277727</v>
      </c>
      <c r="AX5" s="154">
        <v>3009.8079305810002</v>
      </c>
      <c r="AY5" s="154">
        <v>3010.7260389080002</v>
      </c>
      <c r="AZ5" s="154">
        <v>2824.405497315</v>
      </c>
      <c r="BA5" s="154">
        <v>2986.7397195970002</v>
      </c>
      <c r="BB5" s="154">
        <v>2884.9922912229999</v>
      </c>
      <c r="BC5" s="154">
        <v>3152.5604714999999</v>
      </c>
      <c r="BD5" s="169">
        <v>2521.662491261</v>
      </c>
      <c r="BE5" s="170">
        <v>2872.5189178410001</v>
      </c>
      <c r="BF5" s="142">
        <v>34370</v>
      </c>
      <c r="BG5" s="143">
        <v>38429</v>
      </c>
      <c r="BH5" s="143">
        <v>37554</v>
      </c>
      <c r="BI5" s="144">
        <v>39496</v>
      </c>
      <c r="BJ5" s="145">
        <f>SUM(BF5:BI5)</f>
        <v>149849</v>
      </c>
    </row>
    <row r="6" spans="1:63" ht="12.75" customHeight="1" x14ac:dyDescent="0.2">
      <c r="B6" s="4" t="s">
        <v>9</v>
      </c>
      <c r="C6" s="5">
        <v>1</v>
      </c>
      <c r="D6" s="6">
        <v>2</v>
      </c>
      <c r="E6" s="6">
        <v>3</v>
      </c>
      <c r="F6" s="6">
        <v>4</v>
      </c>
      <c r="G6" s="6">
        <v>5</v>
      </c>
      <c r="H6" s="6">
        <v>6</v>
      </c>
      <c r="I6" s="6">
        <v>7</v>
      </c>
      <c r="J6" s="6">
        <v>8</v>
      </c>
      <c r="K6" s="6">
        <v>9</v>
      </c>
      <c r="L6" s="6">
        <v>10</v>
      </c>
      <c r="M6" s="6">
        <v>11</v>
      </c>
      <c r="N6" s="6">
        <v>12</v>
      </c>
      <c r="O6" s="86"/>
      <c r="P6" s="6">
        <v>13</v>
      </c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  <c r="X6" s="7">
        <v>21</v>
      </c>
      <c r="Y6" s="7">
        <v>22</v>
      </c>
      <c r="Z6" s="7">
        <v>23</v>
      </c>
      <c r="AA6" s="7">
        <v>24</v>
      </c>
      <c r="AB6" s="7">
        <v>25</v>
      </c>
      <c r="AC6" s="7"/>
      <c r="AD6" s="7">
        <v>26</v>
      </c>
      <c r="AE6" s="7">
        <v>27</v>
      </c>
      <c r="AF6" s="7">
        <v>28</v>
      </c>
      <c r="AG6" s="7">
        <v>29</v>
      </c>
      <c r="AH6" s="7">
        <v>30</v>
      </c>
      <c r="AI6" s="7">
        <v>31</v>
      </c>
      <c r="AJ6" s="7">
        <v>32</v>
      </c>
      <c r="AK6" s="7">
        <v>33</v>
      </c>
      <c r="AL6" s="7">
        <v>34</v>
      </c>
      <c r="AM6" s="7">
        <v>35</v>
      </c>
      <c r="AN6" s="7">
        <v>36</v>
      </c>
      <c r="AO6" s="7">
        <v>37</v>
      </c>
      <c r="AP6" s="7">
        <v>38</v>
      </c>
      <c r="AQ6" s="7"/>
      <c r="AR6" s="7">
        <v>39</v>
      </c>
      <c r="AS6" s="7">
        <v>40</v>
      </c>
      <c r="AT6" s="7">
        <v>41</v>
      </c>
      <c r="AU6" s="7">
        <v>42</v>
      </c>
      <c r="AV6" s="7">
        <v>43</v>
      </c>
      <c r="AW6" s="7">
        <v>44</v>
      </c>
      <c r="AX6" s="7">
        <v>45</v>
      </c>
      <c r="AY6" s="7">
        <v>46</v>
      </c>
      <c r="AZ6" s="7">
        <v>47</v>
      </c>
      <c r="BA6" s="7">
        <v>48</v>
      </c>
      <c r="BB6" s="7">
        <v>49</v>
      </c>
      <c r="BC6" s="7">
        <v>50</v>
      </c>
      <c r="BD6" s="7">
        <v>51</v>
      </c>
      <c r="BE6" s="7">
        <v>52</v>
      </c>
      <c r="BF6" s="204" t="s">
        <v>3</v>
      </c>
      <c r="BG6" s="206" t="s">
        <v>4</v>
      </c>
      <c r="BH6" s="206" t="s">
        <v>5</v>
      </c>
      <c r="BI6" s="194" t="s">
        <v>6</v>
      </c>
      <c r="BJ6" s="196" t="s">
        <v>7</v>
      </c>
    </row>
    <row r="7" spans="1:63" ht="13.5" thickBot="1" x14ac:dyDescent="0.25">
      <c r="B7" s="8" t="s">
        <v>8</v>
      </c>
      <c r="C7" s="9">
        <v>42014</v>
      </c>
      <c r="D7" s="10">
        <f>C7+7</f>
        <v>42021</v>
      </c>
      <c r="E7" s="10">
        <f>D7+7</f>
        <v>42028</v>
      </c>
      <c r="F7" s="10">
        <f t="shared" ref="F7:N7" si="14">+E7+7</f>
        <v>42035</v>
      </c>
      <c r="G7" s="10">
        <f t="shared" si="14"/>
        <v>42042</v>
      </c>
      <c r="H7" s="10">
        <f t="shared" si="14"/>
        <v>42049</v>
      </c>
      <c r="I7" s="10">
        <f t="shared" si="14"/>
        <v>42056</v>
      </c>
      <c r="J7" s="10">
        <f t="shared" si="14"/>
        <v>42063</v>
      </c>
      <c r="K7" s="10">
        <f t="shared" si="14"/>
        <v>42070</v>
      </c>
      <c r="L7" s="10">
        <f t="shared" si="14"/>
        <v>42077</v>
      </c>
      <c r="M7" s="10">
        <f t="shared" si="14"/>
        <v>42084</v>
      </c>
      <c r="N7" s="10">
        <f t="shared" si="14"/>
        <v>42091</v>
      </c>
      <c r="O7" s="87"/>
      <c r="P7" s="10">
        <f>+N7+7</f>
        <v>42098</v>
      </c>
      <c r="Q7" s="10">
        <f>+P7+7</f>
        <v>42105</v>
      </c>
      <c r="R7" s="10">
        <f t="shared" ref="R7:AB7" si="15">+Q7+7</f>
        <v>42112</v>
      </c>
      <c r="S7" s="10">
        <f t="shared" si="15"/>
        <v>42119</v>
      </c>
      <c r="T7" s="10">
        <f t="shared" si="15"/>
        <v>42126</v>
      </c>
      <c r="U7" s="10">
        <f t="shared" si="15"/>
        <v>42133</v>
      </c>
      <c r="V7" s="10">
        <f t="shared" si="15"/>
        <v>42140</v>
      </c>
      <c r="W7" s="10">
        <f t="shared" si="15"/>
        <v>42147</v>
      </c>
      <c r="X7" s="10">
        <f t="shared" si="15"/>
        <v>42154</v>
      </c>
      <c r="Y7" s="10">
        <f t="shared" si="15"/>
        <v>42161</v>
      </c>
      <c r="Z7" s="10">
        <f t="shared" si="15"/>
        <v>42168</v>
      </c>
      <c r="AA7" s="10">
        <f t="shared" si="15"/>
        <v>42175</v>
      </c>
      <c r="AB7" s="10">
        <f t="shared" si="15"/>
        <v>42182</v>
      </c>
      <c r="AC7" s="96"/>
      <c r="AD7" s="10">
        <f>+AB7+7</f>
        <v>42189</v>
      </c>
      <c r="AE7" s="10">
        <f>+AD7+7</f>
        <v>42196</v>
      </c>
      <c r="AF7" s="10">
        <f t="shared" ref="AF7:AP7" si="16">+AE7+7</f>
        <v>42203</v>
      </c>
      <c r="AG7" s="10">
        <f t="shared" si="16"/>
        <v>42210</v>
      </c>
      <c r="AH7" s="10">
        <f t="shared" si="16"/>
        <v>42217</v>
      </c>
      <c r="AI7" s="10">
        <f t="shared" si="16"/>
        <v>42224</v>
      </c>
      <c r="AJ7" s="10">
        <f t="shared" si="16"/>
        <v>42231</v>
      </c>
      <c r="AK7" s="10">
        <f t="shared" si="16"/>
        <v>42238</v>
      </c>
      <c r="AL7" s="10">
        <f t="shared" si="16"/>
        <v>42245</v>
      </c>
      <c r="AM7" s="10">
        <f t="shared" si="16"/>
        <v>42252</v>
      </c>
      <c r="AN7" s="10">
        <f t="shared" si="16"/>
        <v>42259</v>
      </c>
      <c r="AO7" s="10">
        <f t="shared" si="16"/>
        <v>42266</v>
      </c>
      <c r="AP7" s="10">
        <f t="shared" si="16"/>
        <v>42273</v>
      </c>
      <c r="AQ7" s="10"/>
      <c r="AR7" s="10">
        <f>+AP7+7</f>
        <v>42280</v>
      </c>
      <c r="AS7" s="10">
        <f>+AR7+7</f>
        <v>42287</v>
      </c>
      <c r="AT7" s="10">
        <f t="shared" ref="AT7:BA7" si="17">+AS7+7</f>
        <v>42294</v>
      </c>
      <c r="AU7" s="10">
        <f t="shared" si="17"/>
        <v>42301</v>
      </c>
      <c r="AV7" s="10">
        <f t="shared" si="17"/>
        <v>42308</v>
      </c>
      <c r="AW7" s="10">
        <f t="shared" si="17"/>
        <v>42315</v>
      </c>
      <c r="AX7" s="10">
        <f t="shared" si="17"/>
        <v>42322</v>
      </c>
      <c r="AY7" s="10">
        <f t="shared" si="17"/>
        <v>42329</v>
      </c>
      <c r="AZ7" s="10">
        <f t="shared" si="17"/>
        <v>42336</v>
      </c>
      <c r="BA7" s="10">
        <f t="shared" si="17"/>
        <v>42343</v>
      </c>
      <c r="BB7" s="10">
        <f>+BA7+7</f>
        <v>42350</v>
      </c>
      <c r="BC7" s="10">
        <f>+BB7+7</f>
        <v>42357</v>
      </c>
      <c r="BD7" s="10">
        <f>+BC7+7</f>
        <v>42364</v>
      </c>
      <c r="BE7" s="10">
        <f>+BD7+7</f>
        <v>42371</v>
      </c>
      <c r="BF7" s="205"/>
      <c r="BG7" s="207"/>
      <c r="BH7" s="207"/>
      <c r="BI7" s="195"/>
      <c r="BJ7" s="197"/>
    </row>
    <row r="8" spans="1:63" ht="13.5" customHeight="1" thickBot="1" x14ac:dyDescent="0.25">
      <c r="B8" s="11"/>
      <c r="C8" s="154">
        <v>2646.3601385010002</v>
      </c>
      <c r="D8" s="154">
        <v>2808</v>
      </c>
      <c r="E8" s="154">
        <v>2906</v>
      </c>
      <c r="F8" s="154">
        <v>2841.8882141969998</v>
      </c>
      <c r="G8" s="154">
        <v>2790.9777372160002</v>
      </c>
      <c r="H8" s="154">
        <v>2729.8653865239999</v>
      </c>
      <c r="I8" s="154">
        <v>2209.8300329250001</v>
      </c>
      <c r="J8" s="154">
        <v>3005.846486899</v>
      </c>
      <c r="K8" s="154">
        <v>2757</v>
      </c>
      <c r="L8" s="154">
        <v>2928</v>
      </c>
      <c r="M8" s="154">
        <v>2930.8813353690002</v>
      </c>
      <c r="N8" s="154">
        <v>3190.2780406219999</v>
      </c>
      <c r="O8" s="154"/>
      <c r="P8" s="154">
        <v>2903.055935761</v>
      </c>
      <c r="Q8" s="154">
        <v>2897.463101928</v>
      </c>
      <c r="R8" s="154">
        <v>2842.282199153</v>
      </c>
      <c r="S8" s="154">
        <v>2876.1292113180002</v>
      </c>
      <c r="T8" s="154">
        <v>2832.9120813549998</v>
      </c>
      <c r="U8" s="154">
        <v>2776.5030099609999</v>
      </c>
      <c r="V8" s="154">
        <v>2754.0049520349999</v>
      </c>
      <c r="W8" s="154">
        <v>2772.085990477</v>
      </c>
      <c r="X8" s="154">
        <v>2753.1059182270001</v>
      </c>
      <c r="Y8" s="154">
        <v>2777.485278095</v>
      </c>
      <c r="Z8" s="154">
        <v>2717</v>
      </c>
      <c r="AA8" s="154">
        <v>2709.6215552919998</v>
      </c>
      <c r="AB8" s="154">
        <v>2807.1416140299998</v>
      </c>
      <c r="AC8" s="154"/>
      <c r="AD8" s="154">
        <v>2490.843006392</v>
      </c>
      <c r="AE8" s="154">
        <v>2702.4492966829998</v>
      </c>
      <c r="AF8" s="154">
        <v>2618.7339223580002</v>
      </c>
      <c r="AG8" s="154">
        <f>2862.023169061-177.350411</f>
        <v>2684.672758061</v>
      </c>
      <c r="AH8" s="154">
        <v>2578.7686364400001</v>
      </c>
      <c r="AI8" s="154">
        <v>2801.2007431070001</v>
      </c>
      <c r="AJ8" s="154">
        <v>2645.0627338139998</v>
      </c>
      <c r="AK8" s="154">
        <v>2894.552609201</v>
      </c>
      <c r="AL8" s="154">
        <v>2724.8639731409999</v>
      </c>
      <c r="AM8" s="154">
        <v>2957.5432715319998</v>
      </c>
      <c r="AN8" s="154">
        <v>2828.5985516219998</v>
      </c>
      <c r="AO8" s="154">
        <v>2880.115498013</v>
      </c>
      <c r="AP8" s="154">
        <v>2947.4541333279999</v>
      </c>
      <c r="AQ8" s="167"/>
      <c r="AR8" s="165">
        <v>3126.762987699</v>
      </c>
      <c r="AS8" s="154">
        <v>3047.123124576</v>
      </c>
      <c r="AT8" s="154">
        <v>2624.5647359700001</v>
      </c>
      <c r="AU8" s="154">
        <v>2680.3728853849998</v>
      </c>
      <c r="AV8" s="154">
        <v>2977.6009018059999</v>
      </c>
      <c r="AW8" s="154">
        <v>3047.8235309739998</v>
      </c>
      <c r="AX8" s="154">
        <v>2879.7999152890002</v>
      </c>
      <c r="AY8" s="154">
        <v>2642.559206979</v>
      </c>
      <c r="AZ8" s="154">
        <v>2882.94721936</v>
      </c>
      <c r="BA8" s="154">
        <v>2903.443682909</v>
      </c>
      <c r="BB8" s="154">
        <v>2772.0362712380002</v>
      </c>
      <c r="BC8" s="154">
        <v>2819.4775701530002</v>
      </c>
      <c r="BD8" s="154">
        <v>2257.310079546</v>
      </c>
      <c r="BE8" s="168">
        <v>2420</v>
      </c>
      <c r="BF8" s="173">
        <v>36063</v>
      </c>
      <c r="BG8" s="174">
        <v>36281</v>
      </c>
      <c r="BH8" s="174">
        <v>36138</v>
      </c>
      <c r="BI8" s="175">
        <v>36775</v>
      </c>
      <c r="BJ8" s="172">
        <f>SUM(BF8:BI8)</f>
        <v>145257</v>
      </c>
    </row>
    <row r="9" spans="1:63" ht="13.5" thickBot="1" x14ac:dyDescent="0.25">
      <c r="B9" s="21" t="s">
        <v>10</v>
      </c>
      <c r="C9" s="22">
        <f>IF(C5&lt;&gt;"",(C8-C5)/C5,"")</f>
        <v>4.1034650287645066E-2</v>
      </c>
      <c r="D9" s="22">
        <f t="shared" ref="D9:BE9" si="18">IF(D5&lt;&gt;"",(D8-D5)/D5,"")</f>
        <v>4.7370384185005596E-2</v>
      </c>
      <c r="E9" s="22">
        <f t="shared" si="18"/>
        <v>7.909394727070182E-2</v>
      </c>
      <c r="F9" s="22">
        <f t="shared" si="18"/>
        <v>4.6735990496132522E-2</v>
      </c>
      <c r="G9" s="22">
        <f>IF(G5&lt;&gt;"",(G8-G5)/G5,"")</f>
        <v>8.6041199095197626E-2</v>
      </c>
      <c r="H9" s="22">
        <f t="shared" si="18"/>
        <v>1.4834764370100936E-2</v>
      </c>
      <c r="I9" s="22">
        <f t="shared" si="18"/>
        <v>-0.16015783354572202</v>
      </c>
      <c r="J9" s="22">
        <f t="shared" si="18"/>
        <v>0.10544192747402101</v>
      </c>
      <c r="K9" s="22">
        <f t="shared" si="18"/>
        <v>3.8138387378880825E-2</v>
      </c>
      <c r="L9" s="22">
        <f t="shared" si="18"/>
        <v>9.9381833292671917E-2</v>
      </c>
      <c r="M9" s="22">
        <f t="shared" si="18"/>
        <v>5.7657693640923635E-3</v>
      </c>
      <c r="N9" s="22">
        <f t="shared" si="18"/>
        <v>0.12302847562647376</v>
      </c>
      <c r="O9" s="22"/>
      <c r="P9" s="22">
        <f t="shared" si="18"/>
        <v>3.5892113689192956E-2</v>
      </c>
      <c r="Q9" s="22">
        <f t="shared" si="18"/>
        <v>-1.0656063330686423E-2</v>
      </c>
      <c r="R9" s="22">
        <f t="shared" si="18"/>
        <v>-2.6007324227455501E-2</v>
      </c>
      <c r="S9" s="22">
        <f t="shared" si="18"/>
        <v>-5.9202240925441643E-2</v>
      </c>
      <c r="T9" s="22">
        <f t="shared" si="18"/>
        <v>-4.9012187130660245E-2</v>
      </c>
      <c r="U9" s="22">
        <f t="shared" si="18"/>
        <v>-8.2591094237734058E-2</v>
      </c>
      <c r="V9" s="22">
        <f t="shared" si="18"/>
        <v>-8.6868384603779894E-2</v>
      </c>
      <c r="W9" s="22">
        <f t="shared" si="18"/>
        <v>-5.4218358759126582E-2</v>
      </c>
      <c r="X9" s="22">
        <f t="shared" si="18"/>
        <v>-7.3298040623085134E-2</v>
      </c>
      <c r="Y9" s="22">
        <f t="shared" si="18"/>
        <v>-8.2998314617028779E-2</v>
      </c>
      <c r="Z9" s="22">
        <f t="shared" si="18"/>
        <v>-6.4523202359849069E-2</v>
      </c>
      <c r="AA9" s="22">
        <f t="shared" si="18"/>
        <v>-7.753179330230317E-2</v>
      </c>
      <c r="AB9" s="22">
        <f t="shared" si="18"/>
        <v>-5.6669796875291972E-2</v>
      </c>
      <c r="AC9" s="22"/>
      <c r="AD9" s="22">
        <f>IF(AD5&lt;&gt;"",(AD8-AD5)/AD5,"")</f>
        <v>-5.4973157080146488E-2</v>
      </c>
      <c r="AE9" s="22">
        <f t="shared" si="18"/>
        <v>-6.073462058961189E-2</v>
      </c>
      <c r="AF9" s="22">
        <f t="shared" si="18"/>
        <v>-6.3954767568685789E-2</v>
      </c>
      <c r="AG9" s="22">
        <f t="shared" si="18"/>
        <v>6.5547082315080816E-4</v>
      </c>
      <c r="AH9" s="22">
        <f t="shared" si="18"/>
        <v>-8.3758967924670746E-2</v>
      </c>
      <c r="AI9" s="22">
        <f t="shared" si="18"/>
        <v>-1.7084820146107068E-2</v>
      </c>
      <c r="AJ9" s="22">
        <f t="shared" si="18"/>
        <v>-5.8048479769945677E-2</v>
      </c>
      <c r="AK9" s="22">
        <f t="shared" si="18"/>
        <v>1.889682320265167E-2</v>
      </c>
      <c r="AL9" s="22">
        <f t="shared" si="18"/>
        <v>-8.2934070065064827E-2</v>
      </c>
      <c r="AM9" s="22">
        <f t="shared" si="18"/>
        <v>3.1843775709878563E-2</v>
      </c>
      <c r="AN9" s="22">
        <f t="shared" si="18"/>
        <v>-3.9962247475051919E-3</v>
      </c>
      <c r="AO9" s="22">
        <f t="shared" si="18"/>
        <v>-8.9790236555852589E-3</v>
      </c>
      <c r="AP9" s="22">
        <f t="shared" si="18"/>
        <v>-4.8368422418607504E-2</v>
      </c>
      <c r="AQ9" s="166" t="str">
        <f>IF(AQ5&lt;&gt;"",(AQ8-AQ5)/AQ5,"")</f>
        <v/>
      </c>
      <c r="AR9" s="22">
        <f t="shared" si="18"/>
        <v>-1.3346168441220651E-2</v>
      </c>
      <c r="AS9" s="22">
        <f t="shared" si="18"/>
        <v>-4.5890669030321407E-2</v>
      </c>
      <c r="AT9" s="22">
        <f t="shared" si="18"/>
        <v>-0.15044772729742278</v>
      </c>
      <c r="AU9" s="22">
        <f t="shared" si="18"/>
        <v>-0.18157627279739966</v>
      </c>
      <c r="AV9" s="22">
        <f t="shared" si="18"/>
        <v>-4.8200155276329558E-2</v>
      </c>
      <c r="AW9" s="22">
        <f t="shared" si="18"/>
        <v>8.3031252731535915E-2</v>
      </c>
      <c r="AX9" s="22">
        <f t="shared" si="18"/>
        <v>-4.3194787936818219E-2</v>
      </c>
      <c r="AY9" s="22">
        <f t="shared" si="18"/>
        <v>-0.12228506585160284</v>
      </c>
      <c r="AZ9" s="22">
        <f t="shared" si="18"/>
        <v>2.0727095348260782E-2</v>
      </c>
      <c r="BA9" s="22">
        <f t="shared" si="18"/>
        <v>-2.7888615851413827E-2</v>
      </c>
      <c r="BB9" s="22">
        <f t="shared" si="18"/>
        <v>-3.9152971163439645E-2</v>
      </c>
      <c r="BC9" s="22">
        <f t="shared" si="18"/>
        <v>-0.10565472236239695</v>
      </c>
      <c r="BD9" s="22">
        <f t="shared" si="18"/>
        <v>-0.10483259065443215</v>
      </c>
      <c r="BE9" s="171">
        <f t="shared" si="18"/>
        <v>-0.15753383381757347</v>
      </c>
      <c r="BF9" s="176">
        <f>IF(BF5&lt;&gt;0,(BF8-BF5)/BF5,"")</f>
        <v>4.9258073901658421E-2</v>
      </c>
      <c r="BG9" s="177">
        <f>IF(BG5&lt;&gt;0,(BG8-BG5)/BG5,"")</f>
        <v>-5.5895287413151529E-2</v>
      </c>
      <c r="BH9" s="177">
        <f>IF(BH5&lt;&gt;0,(BH8-BH5)/BH5,"")</f>
        <v>-3.7705703786547369E-2</v>
      </c>
      <c r="BI9" s="171">
        <f>IF(BI5&lt;&gt;0,(BI8-BI5)/BI5,"")</f>
        <v>-6.8893052461008714E-2</v>
      </c>
      <c r="BJ9" s="166">
        <f>IF(BJ5&lt;&gt;0,(BJ8-BJ5)/BJ5,"")</f>
        <v>-3.064418180968842E-2</v>
      </c>
    </row>
    <row r="10" spans="1:63" x14ac:dyDescent="0.2">
      <c r="BF10" s="23"/>
    </row>
    <row r="11" spans="1:63" ht="13.5" thickBot="1" x14ac:dyDescent="0.25">
      <c r="BF11" s="23"/>
    </row>
    <row r="12" spans="1:63" ht="28.5" customHeight="1" thickBot="1" x14ac:dyDescent="0.25">
      <c r="B12" s="210" t="s">
        <v>11</v>
      </c>
      <c r="C12" s="211"/>
      <c r="D12" s="211"/>
      <c r="E12" s="211"/>
      <c r="F12" s="211"/>
      <c r="G12" s="211"/>
      <c r="H12" s="211"/>
      <c r="I12" s="211"/>
      <c r="J12" s="211"/>
      <c r="K12" s="211"/>
      <c r="L12" s="211"/>
      <c r="M12" s="211"/>
      <c r="N12" s="211"/>
      <c r="O12" s="211"/>
      <c r="P12" s="211"/>
      <c r="Q12" s="211"/>
      <c r="R12" s="211"/>
      <c r="S12" s="211"/>
      <c r="T12" s="211"/>
      <c r="U12" s="211"/>
      <c r="V12" s="211"/>
      <c r="W12" s="211"/>
      <c r="X12" s="211"/>
      <c r="Y12" s="211"/>
      <c r="Z12" s="211"/>
      <c r="AA12" s="211"/>
      <c r="AB12" s="211"/>
      <c r="AC12" s="211"/>
      <c r="AD12" s="211"/>
      <c r="AE12" s="211"/>
      <c r="AF12" s="211"/>
      <c r="AG12" s="211"/>
      <c r="AH12" s="211"/>
      <c r="AI12" s="211"/>
      <c r="AJ12" s="211"/>
      <c r="AK12" s="211"/>
      <c r="AL12" s="211"/>
      <c r="AM12" s="211"/>
      <c r="AN12" s="211"/>
      <c r="AO12" s="211"/>
      <c r="AP12" s="211"/>
      <c r="AQ12" s="211"/>
      <c r="AR12" s="211"/>
      <c r="AS12" s="211"/>
      <c r="AT12" s="211"/>
      <c r="AU12" s="211"/>
      <c r="AV12" s="211"/>
      <c r="AW12" s="211"/>
      <c r="AX12" s="211"/>
      <c r="AY12" s="211"/>
      <c r="AZ12" s="211"/>
      <c r="BA12" s="211"/>
      <c r="BB12" s="211"/>
      <c r="BC12" s="211"/>
      <c r="BD12" s="211"/>
      <c r="BE12" s="211"/>
      <c r="BF12" s="23"/>
    </row>
    <row r="13" spans="1:63" ht="13.5" thickBot="1" x14ac:dyDescent="0.25">
      <c r="BF13" s="23"/>
    </row>
    <row r="14" spans="1:63" x14ac:dyDescent="0.2">
      <c r="B14" s="24" t="s">
        <v>9</v>
      </c>
      <c r="C14" s="5">
        <v>1</v>
      </c>
      <c r="D14" s="6">
        <f t="shared" ref="D14:N14" si="19">C14+1</f>
        <v>2</v>
      </c>
      <c r="E14" s="6">
        <f t="shared" si="19"/>
        <v>3</v>
      </c>
      <c r="F14" s="6">
        <f t="shared" si="19"/>
        <v>4</v>
      </c>
      <c r="G14" s="6">
        <f t="shared" si="19"/>
        <v>5</v>
      </c>
      <c r="H14" s="6">
        <f t="shared" si="19"/>
        <v>6</v>
      </c>
      <c r="I14" s="6">
        <f t="shared" si="19"/>
        <v>7</v>
      </c>
      <c r="J14" s="6">
        <f t="shared" si="19"/>
        <v>8</v>
      </c>
      <c r="K14" s="6">
        <f t="shared" si="19"/>
        <v>9</v>
      </c>
      <c r="L14" s="6">
        <f t="shared" si="19"/>
        <v>10</v>
      </c>
      <c r="M14" s="6">
        <f t="shared" si="19"/>
        <v>11</v>
      </c>
      <c r="N14" s="6">
        <f t="shared" si="19"/>
        <v>12</v>
      </c>
      <c r="O14" s="86"/>
      <c r="P14" s="6">
        <f>N14+1</f>
        <v>13</v>
      </c>
      <c r="Q14" s="25">
        <f>P14+1</f>
        <v>14</v>
      </c>
      <c r="R14" s="25">
        <f t="shared" ref="R14:AB14" si="20">Q14+1</f>
        <v>15</v>
      </c>
      <c r="S14" s="25">
        <f t="shared" si="20"/>
        <v>16</v>
      </c>
      <c r="T14" s="25">
        <f t="shared" si="20"/>
        <v>17</v>
      </c>
      <c r="U14" s="25">
        <f t="shared" si="20"/>
        <v>18</v>
      </c>
      <c r="V14" s="25">
        <f t="shared" si="20"/>
        <v>19</v>
      </c>
      <c r="W14" s="25">
        <f t="shared" si="20"/>
        <v>20</v>
      </c>
      <c r="X14" s="25">
        <f t="shared" si="20"/>
        <v>21</v>
      </c>
      <c r="Y14" s="25">
        <f t="shared" si="20"/>
        <v>22</v>
      </c>
      <c r="Z14" s="25">
        <f t="shared" si="20"/>
        <v>23</v>
      </c>
      <c r="AA14" s="25">
        <f t="shared" si="20"/>
        <v>24</v>
      </c>
      <c r="AB14" s="25">
        <f t="shared" si="20"/>
        <v>25</v>
      </c>
      <c r="AC14" s="25"/>
      <c r="AD14" s="25">
        <f>AB14+1</f>
        <v>26</v>
      </c>
      <c r="AE14" s="25">
        <f>AD14+1</f>
        <v>27</v>
      </c>
      <c r="AF14" s="25">
        <f t="shared" ref="AF14:AP14" si="21">AE14+1</f>
        <v>28</v>
      </c>
      <c r="AG14" s="25">
        <f t="shared" si="21"/>
        <v>29</v>
      </c>
      <c r="AH14" s="25">
        <f t="shared" si="21"/>
        <v>30</v>
      </c>
      <c r="AI14" s="25">
        <f t="shared" si="21"/>
        <v>31</v>
      </c>
      <c r="AJ14" s="25">
        <f t="shared" si="21"/>
        <v>32</v>
      </c>
      <c r="AK14" s="25">
        <f t="shared" si="21"/>
        <v>33</v>
      </c>
      <c r="AL14" s="25">
        <f t="shared" si="21"/>
        <v>34</v>
      </c>
      <c r="AM14" s="25">
        <f t="shared" si="21"/>
        <v>35</v>
      </c>
      <c r="AN14" s="25">
        <f t="shared" si="21"/>
        <v>36</v>
      </c>
      <c r="AO14" s="25">
        <f t="shared" si="21"/>
        <v>37</v>
      </c>
      <c r="AP14" s="25">
        <f t="shared" si="21"/>
        <v>38</v>
      </c>
      <c r="AQ14" s="25"/>
      <c r="AR14" s="25">
        <f>AP14+1</f>
        <v>39</v>
      </c>
      <c r="AS14" s="25">
        <f>AR14+1</f>
        <v>40</v>
      </c>
      <c r="AT14" s="25">
        <f t="shared" ref="AT14:BE14" si="22">AS14+1</f>
        <v>41</v>
      </c>
      <c r="AU14" s="25">
        <f t="shared" si="22"/>
        <v>42</v>
      </c>
      <c r="AV14" s="25">
        <f t="shared" si="22"/>
        <v>43</v>
      </c>
      <c r="AW14" s="25">
        <f t="shared" si="22"/>
        <v>44</v>
      </c>
      <c r="AX14" s="25">
        <f t="shared" si="22"/>
        <v>45</v>
      </c>
      <c r="AY14" s="25">
        <f t="shared" si="22"/>
        <v>46</v>
      </c>
      <c r="AZ14" s="25">
        <f t="shared" si="22"/>
        <v>47</v>
      </c>
      <c r="BA14" s="25">
        <f t="shared" si="22"/>
        <v>48</v>
      </c>
      <c r="BB14" s="25">
        <f t="shared" si="22"/>
        <v>49</v>
      </c>
      <c r="BC14" s="25">
        <f t="shared" si="22"/>
        <v>50</v>
      </c>
      <c r="BD14" s="25">
        <f t="shared" si="22"/>
        <v>51</v>
      </c>
      <c r="BE14" s="25">
        <f t="shared" si="22"/>
        <v>52</v>
      </c>
      <c r="BF14" s="23"/>
    </row>
    <row r="15" spans="1:63" ht="13.5" thickBot="1" x14ac:dyDescent="0.25">
      <c r="B15" s="26" t="s">
        <v>8</v>
      </c>
      <c r="C15" s="9">
        <v>42014</v>
      </c>
      <c r="D15" s="10">
        <f>+C15+7</f>
        <v>42021</v>
      </c>
      <c r="E15" s="10">
        <f t="shared" ref="E15:AB15" si="23">+D15+7</f>
        <v>42028</v>
      </c>
      <c r="F15" s="10">
        <f t="shared" si="23"/>
        <v>42035</v>
      </c>
      <c r="G15" s="10">
        <f t="shared" si="23"/>
        <v>42042</v>
      </c>
      <c r="H15" s="10">
        <f t="shared" si="23"/>
        <v>42049</v>
      </c>
      <c r="I15" s="10">
        <f t="shared" si="23"/>
        <v>42056</v>
      </c>
      <c r="J15" s="10">
        <f t="shared" si="23"/>
        <v>42063</v>
      </c>
      <c r="K15" s="10">
        <f t="shared" si="23"/>
        <v>42070</v>
      </c>
      <c r="L15" s="10">
        <f t="shared" si="23"/>
        <v>42077</v>
      </c>
      <c r="M15" s="10">
        <f t="shared" si="23"/>
        <v>42084</v>
      </c>
      <c r="N15" s="10">
        <f t="shared" si="23"/>
        <v>42091</v>
      </c>
      <c r="O15" s="87"/>
      <c r="P15" s="10">
        <f>+N15+7</f>
        <v>42098</v>
      </c>
      <c r="Q15" s="10">
        <f>+P15+7</f>
        <v>42105</v>
      </c>
      <c r="R15" s="10">
        <f t="shared" si="23"/>
        <v>42112</v>
      </c>
      <c r="S15" s="10">
        <f t="shared" si="23"/>
        <v>42119</v>
      </c>
      <c r="T15" s="10">
        <f t="shared" si="23"/>
        <v>42126</v>
      </c>
      <c r="U15" s="10">
        <f t="shared" si="23"/>
        <v>42133</v>
      </c>
      <c r="V15" s="10">
        <f t="shared" si="23"/>
        <v>42140</v>
      </c>
      <c r="W15" s="10">
        <f t="shared" si="23"/>
        <v>42147</v>
      </c>
      <c r="X15" s="10">
        <f t="shared" si="23"/>
        <v>42154</v>
      </c>
      <c r="Y15" s="10">
        <f t="shared" si="23"/>
        <v>42161</v>
      </c>
      <c r="Z15" s="10">
        <f t="shared" si="23"/>
        <v>42168</v>
      </c>
      <c r="AA15" s="10">
        <f t="shared" si="23"/>
        <v>42175</v>
      </c>
      <c r="AB15" s="10">
        <f t="shared" si="23"/>
        <v>42182</v>
      </c>
      <c r="AC15" s="96"/>
      <c r="AD15" s="10">
        <f>+AB15+7</f>
        <v>42189</v>
      </c>
      <c r="AE15" s="10">
        <f>+AD15+7</f>
        <v>42196</v>
      </c>
      <c r="AF15" s="10">
        <f t="shared" ref="AF15:AP15" si="24">+AE15+7</f>
        <v>42203</v>
      </c>
      <c r="AG15" s="10">
        <f t="shared" si="24"/>
        <v>42210</v>
      </c>
      <c r="AH15" s="10">
        <f t="shared" si="24"/>
        <v>42217</v>
      </c>
      <c r="AI15" s="10">
        <f t="shared" si="24"/>
        <v>42224</v>
      </c>
      <c r="AJ15" s="10">
        <f t="shared" si="24"/>
        <v>42231</v>
      </c>
      <c r="AK15" s="10">
        <f t="shared" si="24"/>
        <v>42238</v>
      </c>
      <c r="AL15" s="10">
        <f t="shared" si="24"/>
        <v>42245</v>
      </c>
      <c r="AM15" s="10">
        <f t="shared" si="24"/>
        <v>42252</v>
      </c>
      <c r="AN15" s="10">
        <f t="shared" si="24"/>
        <v>42259</v>
      </c>
      <c r="AO15" s="10">
        <f t="shared" si="24"/>
        <v>42266</v>
      </c>
      <c r="AP15" s="10">
        <f t="shared" si="24"/>
        <v>42273</v>
      </c>
      <c r="AQ15" s="10"/>
      <c r="AR15" s="10">
        <f>+AP15+7</f>
        <v>42280</v>
      </c>
      <c r="AS15" s="10">
        <f>+AR15+7</f>
        <v>42287</v>
      </c>
      <c r="AT15" s="10">
        <f t="shared" ref="AT15:BE15" si="25">+AS15+7</f>
        <v>42294</v>
      </c>
      <c r="AU15" s="10">
        <f t="shared" si="25"/>
        <v>42301</v>
      </c>
      <c r="AV15" s="10">
        <f t="shared" si="25"/>
        <v>42308</v>
      </c>
      <c r="AW15" s="10">
        <f t="shared" si="25"/>
        <v>42315</v>
      </c>
      <c r="AX15" s="10">
        <f t="shared" si="25"/>
        <v>42322</v>
      </c>
      <c r="AY15" s="10">
        <f t="shared" si="25"/>
        <v>42329</v>
      </c>
      <c r="AZ15" s="10">
        <f t="shared" si="25"/>
        <v>42336</v>
      </c>
      <c r="BA15" s="10">
        <f t="shared" si="25"/>
        <v>42343</v>
      </c>
      <c r="BB15" s="10">
        <f t="shared" si="25"/>
        <v>42350</v>
      </c>
      <c r="BC15" s="10">
        <f t="shared" si="25"/>
        <v>42357</v>
      </c>
      <c r="BD15" s="10">
        <f t="shared" si="25"/>
        <v>42364</v>
      </c>
      <c r="BE15" s="10">
        <f t="shared" si="25"/>
        <v>42371</v>
      </c>
      <c r="BF15" s="23"/>
    </row>
    <row r="16" spans="1:63" s="29" customFormat="1" ht="13.5" customHeight="1" x14ac:dyDescent="0.2">
      <c r="A16" s="27"/>
      <c r="B16" s="28" t="s">
        <v>12</v>
      </c>
      <c r="C16" s="12">
        <f>'2015'!B38</f>
        <v>4473</v>
      </c>
      <c r="D16" s="12">
        <f>'2015'!C38</f>
        <v>4814</v>
      </c>
      <c r="E16" s="12">
        <f>'2015'!D38</f>
        <v>4379</v>
      </c>
      <c r="F16" s="12">
        <f>'2015'!E38</f>
        <v>4723</v>
      </c>
      <c r="G16" s="12">
        <f>'2015'!F38</f>
        <v>4586</v>
      </c>
      <c r="H16" s="12">
        <f>'2015'!G38</f>
        <v>4122</v>
      </c>
      <c r="I16" s="12">
        <f>'2015'!H38</f>
        <v>3572</v>
      </c>
      <c r="J16" s="12">
        <f>'2015'!I38</f>
        <v>5201</v>
      </c>
      <c r="K16" s="12">
        <f>'2015'!J38</f>
        <v>4907</v>
      </c>
      <c r="L16" s="12">
        <f>'2015'!K38</f>
        <v>5199</v>
      </c>
      <c r="M16" s="12">
        <f>'2015'!L38</f>
        <v>5226</v>
      </c>
      <c r="N16" s="12">
        <f>'2015'!M38</f>
        <v>6144</v>
      </c>
      <c r="O16" s="12"/>
      <c r="P16" s="12">
        <f>'2015'!O38</f>
        <v>4457</v>
      </c>
      <c r="Q16" s="12">
        <f>'2015'!P38</f>
        <v>5473</v>
      </c>
      <c r="R16" s="12">
        <f>'2015'!Q38</f>
        <v>6443</v>
      </c>
      <c r="S16" s="12">
        <f>'2015'!R38</f>
        <v>5782</v>
      </c>
      <c r="T16" s="12">
        <f>'2015'!S38</f>
        <v>6242</v>
      </c>
      <c r="U16" s="12">
        <f>'2015'!T38</f>
        <v>4838</v>
      </c>
      <c r="V16" s="12">
        <f>'2015'!U38</f>
        <v>5741</v>
      </c>
      <c r="W16" s="12">
        <f>'2015'!V38</f>
        <v>5414</v>
      </c>
      <c r="X16" s="12">
        <f>'2015'!W38</f>
        <v>5914</v>
      </c>
      <c r="Y16" s="12">
        <f>'2015'!X38</f>
        <v>5149</v>
      </c>
      <c r="Z16" s="12">
        <f>'2015'!Y38</f>
        <v>5427</v>
      </c>
      <c r="AA16" s="12">
        <f>'2015'!Z38</f>
        <v>5172</v>
      </c>
      <c r="AB16" s="12">
        <f>'2015'!AA38</f>
        <v>6108</v>
      </c>
      <c r="AC16" s="12"/>
      <c r="AD16" s="12">
        <f>'2015'!AB38</f>
        <v>4996</v>
      </c>
      <c r="AE16" s="12">
        <f>'2015'!AD38</f>
        <v>4734</v>
      </c>
      <c r="AF16" s="12">
        <f>'2015'!AE38</f>
        <v>5067</v>
      </c>
      <c r="AG16" s="12">
        <f>'2015'!AF38</f>
        <v>4763</v>
      </c>
      <c r="AH16" s="12">
        <f>'2015'!AG38</f>
        <v>4844</v>
      </c>
      <c r="AI16" s="12">
        <f>'2015'!AH38</f>
        <v>4940</v>
      </c>
      <c r="AJ16" s="12">
        <f>'2015'!AI38</f>
        <v>4831</v>
      </c>
      <c r="AK16" s="12">
        <f>'2015'!AJ38</f>
        <v>5822</v>
      </c>
      <c r="AL16" s="12">
        <f>'2015'!AK38</f>
        <v>5077</v>
      </c>
      <c r="AM16" s="12">
        <f>'2015'!AL38</f>
        <v>6523</v>
      </c>
      <c r="AN16" s="12">
        <f>'2015'!AM38</f>
        <v>6402</v>
      </c>
      <c r="AO16" s="12">
        <f>'2015'!AN38</f>
        <v>5914</v>
      </c>
      <c r="AP16" s="12">
        <f>'2015'!AO38</f>
        <v>5982</v>
      </c>
      <c r="AQ16" s="12"/>
      <c r="AR16" s="12">
        <f>'2015'!AQ38</f>
        <v>6669</v>
      </c>
      <c r="AS16" s="12">
        <f>'2015'!AR38</f>
        <v>6063</v>
      </c>
      <c r="AT16" s="12">
        <f>'2015'!AS38</f>
        <v>5151</v>
      </c>
      <c r="AU16" s="12">
        <f>'2015'!AT38</f>
        <v>5756</v>
      </c>
      <c r="AV16" s="12">
        <f>'2015'!AU38</f>
        <v>5937</v>
      </c>
      <c r="AW16" s="12">
        <f>'2015'!AV38</f>
        <v>7110</v>
      </c>
      <c r="AX16" s="12">
        <f>'2015'!AW38</f>
        <v>5572</v>
      </c>
      <c r="AY16" s="12">
        <f>'2015'!AX38</f>
        <v>5559</v>
      </c>
      <c r="AZ16" s="12">
        <f>'2015'!AY38</f>
        <v>6094</v>
      </c>
      <c r="BA16" s="12">
        <f>'2015'!AZ38</f>
        <v>6156</v>
      </c>
      <c r="BB16" s="12">
        <f>'2015'!BA38</f>
        <v>6840</v>
      </c>
      <c r="BC16" s="12">
        <f>'2015'!BB38</f>
        <v>6081</v>
      </c>
      <c r="BD16" s="12">
        <f>'2015'!BC38</f>
        <v>4386</v>
      </c>
      <c r="BE16" s="12">
        <f>'2015'!BD38</f>
        <v>5252</v>
      </c>
      <c r="BF16" s="92"/>
      <c r="BG16" s="92"/>
      <c r="BH16" s="141"/>
      <c r="BJ16" s="92"/>
      <c r="BK16" s="85"/>
    </row>
    <row r="17" spans="1:65" x14ac:dyDescent="0.2">
      <c r="B17" s="30" t="s">
        <v>13</v>
      </c>
      <c r="C17" s="31">
        <f>'2015'!B39</f>
        <v>3085</v>
      </c>
      <c r="D17" s="31">
        <f>'2015'!C39</f>
        <v>3410</v>
      </c>
      <c r="E17" s="31">
        <f>'2015'!D39</f>
        <v>4634</v>
      </c>
      <c r="F17" s="31">
        <f>'2015'!E39</f>
        <v>3497</v>
      </c>
      <c r="G17" s="31">
        <f>'2015'!F39</f>
        <v>3311</v>
      </c>
      <c r="H17" s="31">
        <f>'2015'!G39</f>
        <v>3218</v>
      </c>
      <c r="I17" s="31">
        <f>'2015'!H39</f>
        <v>3091</v>
      </c>
      <c r="J17" s="31">
        <f>'2015'!I39</f>
        <v>2430</v>
      </c>
      <c r="K17" s="31">
        <f>'2015'!J39</f>
        <v>3037</v>
      </c>
      <c r="L17" s="31">
        <f>'2015'!K39</f>
        <v>3003</v>
      </c>
      <c r="M17" s="31">
        <f>'2015'!L39</f>
        <v>2807</v>
      </c>
      <c r="N17" s="31">
        <f>'2015'!M39</f>
        <v>3311</v>
      </c>
      <c r="O17" s="31"/>
      <c r="P17" s="31">
        <f>'2015'!O39</f>
        <v>2440</v>
      </c>
      <c r="Q17" s="31">
        <f>'2015'!P39</f>
        <v>2745</v>
      </c>
      <c r="R17" s="31">
        <f>'2015'!Q39</f>
        <v>3451</v>
      </c>
      <c r="S17" s="31">
        <f>'2015'!R39</f>
        <v>2310</v>
      </c>
      <c r="T17" s="31">
        <f>'2015'!S39</f>
        <v>2782</v>
      </c>
      <c r="U17" s="31">
        <f>'2015'!T39</f>
        <v>1845</v>
      </c>
      <c r="V17" s="31">
        <f>'2015'!U39</f>
        <v>2503</v>
      </c>
      <c r="W17" s="31">
        <f>'2015'!V39</f>
        <v>2464</v>
      </c>
      <c r="X17" s="31">
        <f>'2015'!W39</f>
        <v>2573</v>
      </c>
      <c r="Y17" s="31">
        <f>'2015'!X39</f>
        <v>2627</v>
      </c>
      <c r="Z17" s="31">
        <f>'2015'!Y39</f>
        <v>2623</v>
      </c>
      <c r="AA17" s="31">
        <f>'2015'!Z39</f>
        <v>2666</v>
      </c>
      <c r="AB17" s="31">
        <f>'2015'!AA39</f>
        <v>2723</v>
      </c>
      <c r="AC17" s="31"/>
      <c r="AD17" s="31">
        <f>'2015'!AB39</f>
        <v>2691</v>
      </c>
      <c r="AE17" s="31">
        <f>'2015'!AD39</f>
        <v>3062</v>
      </c>
      <c r="AF17" s="31">
        <f>'2015'!AE39</f>
        <v>3102</v>
      </c>
      <c r="AG17" s="31">
        <f>'2015'!AF39</f>
        <v>3441</v>
      </c>
      <c r="AH17" s="31">
        <f>'2015'!AG39</f>
        <v>3494</v>
      </c>
      <c r="AI17" s="31">
        <f>'2015'!AH39</f>
        <v>4072</v>
      </c>
      <c r="AJ17" s="31">
        <f>'2015'!AI39</f>
        <v>3055</v>
      </c>
      <c r="AK17" s="31">
        <f>'2015'!AJ39</f>
        <v>3367</v>
      </c>
      <c r="AL17" s="31">
        <f>'2015'!AK39</f>
        <v>4175</v>
      </c>
      <c r="AM17" s="31">
        <f>'2015'!AL39</f>
        <v>3185</v>
      </c>
      <c r="AN17" s="31">
        <f>'2015'!AM39</f>
        <v>3281</v>
      </c>
      <c r="AO17" s="31">
        <f>'2015'!AN39</f>
        <v>3226</v>
      </c>
      <c r="AP17" s="31">
        <f>'2015'!AO39</f>
        <v>3455</v>
      </c>
      <c r="AQ17" s="31"/>
      <c r="AR17" s="31">
        <f>'2015'!AQ39</f>
        <v>3742</v>
      </c>
      <c r="AS17" s="31">
        <f>'2015'!AR39</f>
        <v>3152</v>
      </c>
      <c r="AT17" s="31">
        <f>'2015'!AS39</f>
        <v>2873</v>
      </c>
      <c r="AU17" s="31">
        <f>'2015'!AT39</f>
        <v>2847</v>
      </c>
      <c r="AV17" s="31">
        <f>'2015'!AU39</f>
        <v>3552</v>
      </c>
      <c r="AW17" s="31">
        <f>'2015'!AV39</f>
        <v>3480</v>
      </c>
      <c r="AX17" s="31">
        <f>'2015'!AW39</f>
        <v>3628</v>
      </c>
      <c r="AY17" s="31">
        <f>'2015'!AX39</f>
        <v>2785</v>
      </c>
      <c r="AZ17" s="31">
        <f>'2015'!AY39</f>
        <v>2822</v>
      </c>
      <c r="BA17" s="31">
        <f>'2015'!AZ39</f>
        <v>3323</v>
      </c>
      <c r="BB17" s="31">
        <f>'2015'!BA39</f>
        <v>2553</v>
      </c>
      <c r="BC17" s="31">
        <f>'2015'!BB39</f>
        <v>3448</v>
      </c>
      <c r="BD17" s="31">
        <f>'2015'!BC39</f>
        <v>2403</v>
      </c>
      <c r="BE17" s="31">
        <f>'2015'!BD39</f>
        <v>2668</v>
      </c>
      <c r="BF17" s="101"/>
      <c r="BG17" s="141"/>
      <c r="BH17" s="141"/>
      <c r="BJ17" s="92"/>
      <c r="BK17" s="85"/>
    </row>
    <row r="18" spans="1:65" x14ac:dyDescent="0.2">
      <c r="B18" s="32" t="s">
        <v>14</v>
      </c>
      <c r="C18" s="33">
        <f>SUM('2015'!B40,'2015'!B41)</f>
        <v>5590</v>
      </c>
      <c r="D18" s="33">
        <f>SUM('2015'!C40,'2015'!C41)</f>
        <v>6218</v>
      </c>
      <c r="E18" s="33">
        <f>SUM('2015'!D40,'2015'!D41)</f>
        <v>6350</v>
      </c>
      <c r="F18" s="33">
        <f>SUM('2015'!E40,'2015'!E41)</f>
        <v>6020</v>
      </c>
      <c r="G18" s="33">
        <f>SUM('2015'!F40,'2015'!F41)</f>
        <v>5840</v>
      </c>
      <c r="H18" s="33">
        <f>SUM('2015'!G40,'2015'!G41)</f>
        <v>6333</v>
      </c>
      <c r="I18" s="33">
        <f>SUM('2015'!H40,'2015'!H41)</f>
        <v>5760</v>
      </c>
      <c r="J18" s="33">
        <f>SUM('2015'!I40,'2015'!I41)</f>
        <v>7009</v>
      </c>
      <c r="K18" s="33">
        <f>SUM('2015'!J40,'2015'!J41)</f>
        <v>6784</v>
      </c>
      <c r="L18" s="33">
        <f>SUM('2015'!K40,'2015'!K41)</f>
        <v>7258</v>
      </c>
      <c r="M18" s="33">
        <f>SUM('2015'!L40,'2015'!L41)</f>
        <v>7115</v>
      </c>
      <c r="N18" s="33">
        <f>SUM('2015'!M40,'2015'!M41)</f>
        <v>7592</v>
      </c>
      <c r="O18" s="33"/>
      <c r="P18" s="33">
        <f>SUM('2015'!O40,'2015'!O41)</f>
        <v>6989</v>
      </c>
      <c r="Q18" s="33">
        <f>SUM('2015'!P40,'2015'!P41)</f>
        <v>7116</v>
      </c>
      <c r="R18" s="33">
        <f>SUM('2015'!Q40,'2015'!Q41)</f>
        <v>5957</v>
      </c>
      <c r="S18" s="33">
        <f>SUM('2015'!R40,'2015'!R41)</f>
        <v>6707</v>
      </c>
      <c r="T18" s="33">
        <f>SUM('2015'!S40,'2015'!S41)</f>
        <v>6591</v>
      </c>
      <c r="U18" s="33">
        <f>SUM('2015'!T40,'2015'!T41)</f>
        <v>6535</v>
      </c>
      <c r="V18" s="33">
        <f>SUM('2015'!U40,'2015'!U41)</f>
        <v>6449</v>
      </c>
      <c r="W18" s="33">
        <f>SUM('2015'!V40,'2015'!V41)</f>
        <v>6475</v>
      </c>
      <c r="X18" s="33">
        <f>SUM('2015'!W40,'2015'!W41)</f>
        <v>5931</v>
      </c>
      <c r="Y18" s="33">
        <f>SUM('2015'!X40,'2015'!X41)</f>
        <v>6261</v>
      </c>
      <c r="Z18" s="33">
        <f>SUM('2015'!Y40,'2015'!Y41)</f>
        <v>6499</v>
      </c>
      <c r="AA18" s="33">
        <f>SUM('2015'!Z40,'2015'!Z41)</f>
        <v>6228</v>
      </c>
      <c r="AB18" s="33">
        <f>SUM('2015'!AA40,'2015'!AA41)</f>
        <v>6253</v>
      </c>
      <c r="AC18" s="33"/>
      <c r="AD18" s="33">
        <f>SUM('2015'!AB40,'2015'!AB41)</f>
        <v>5716</v>
      </c>
      <c r="AE18" s="33">
        <f>SUM('2015'!AD40,'2015'!AD41)</f>
        <v>6432</v>
      </c>
      <c r="AF18" s="33">
        <f>SUM('2015'!AE40,'2015'!AE41)</f>
        <v>6268</v>
      </c>
      <c r="AG18" s="33">
        <f>SUM('2015'!AF40,'2015'!AF41)</f>
        <v>5876</v>
      </c>
      <c r="AH18" s="33">
        <f>SUM('2015'!AG40,'2015'!AG41)</f>
        <v>5150</v>
      </c>
      <c r="AI18" s="33">
        <f>SUM('2015'!AH40,'2015'!AH41)</f>
        <v>6825</v>
      </c>
      <c r="AJ18" s="33">
        <f>SUM('2015'!AI40,'2015'!AI41)</f>
        <v>6223</v>
      </c>
      <c r="AK18" s="33">
        <f>SUM('2015'!AJ40,'2015'!AJ41)</f>
        <v>6628</v>
      </c>
      <c r="AL18" s="33">
        <f>SUM('2015'!AK40,'2015'!AK41)</f>
        <v>5571</v>
      </c>
      <c r="AM18" s="33">
        <f>SUM('2015'!AL40,'2015'!AL41)</f>
        <v>6003</v>
      </c>
      <c r="AN18" s="33">
        <f>SUM('2015'!AM40,'2015'!AM41)</f>
        <v>5489</v>
      </c>
      <c r="AO18" s="33">
        <f>SUM('2015'!AN40,'2015'!AN41)</f>
        <v>5786</v>
      </c>
      <c r="AP18" s="33">
        <f>SUM('2015'!AO40,'2015'!AO41)</f>
        <v>5528</v>
      </c>
      <c r="AQ18" s="33"/>
      <c r="AR18" s="33">
        <f>SUM('2015'!AQ40,'2015'!AQ41)</f>
        <v>6707</v>
      </c>
      <c r="AS18" s="33">
        <f>SUM('2015'!AR40,'2015'!AR41)</f>
        <v>6399</v>
      </c>
      <c r="AT18" s="33">
        <f>SUM('2015'!AS40,'2015'!AS41)</f>
        <v>5645</v>
      </c>
      <c r="AU18" s="33">
        <f>SUM('2015'!AT40,'2015'!AT41)</f>
        <v>5862</v>
      </c>
      <c r="AV18" s="33">
        <f>SUM('2015'!AU40,'2015'!AU41)</f>
        <v>6811</v>
      </c>
      <c r="AW18" s="33">
        <f>SUM('2015'!AV40,'2015'!AV41)</f>
        <v>6339</v>
      </c>
      <c r="AX18" s="33">
        <f>SUM('2015'!AW40,'2015'!AW41)</f>
        <v>5196</v>
      </c>
      <c r="AY18" s="33">
        <f>SUM('2015'!AX40,'2015'!AX41)</f>
        <v>5622</v>
      </c>
      <c r="AZ18" s="33">
        <f>SUM('2015'!AY40,'2015'!AY41)</f>
        <v>6313</v>
      </c>
      <c r="BA18" s="33">
        <f>SUM('2015'!AZ40,'2015'!AZ41)</f>
        <v>6178</v>
      </c>
      <c r="BB18" s="33">
        <f>SUM('2015'!BA40,'2015'!BA41)</f>
        <v>5740</v>
      </c>
      <c r="BC18" s="33">
        <f>SUM('2015'!BB40,'2015'!BB41)</f>
        <v>5634</v>
      </c>
      <c r="BD18" s="33">
        <f>SUM('2015'!BC40,'2015'!BC41)</f>
        <v>4798</v>
      </c>
      <c r="BE18" s="33">
        <f>SUM('2015'!BD40,'2015'!BD41)</f>
        <v>4977</v>
      </c>
      <c r="BF18" s="101"/>
      <c r="BG18" s="141"/>
      <c r="BH18" s="141"/>
      <c r="BJ18" s="92"/>
      <c r="BK18" s="85"/>
    </row>
    <row r="19" spans="1:65" x14ac:dyDescent="0.2">
      <c r="B19" s="30" t="s">
        <v>15</v>
      </c>
      <c r="C19" s="31">
        <f>'2015'!B42</f>
        <v>1911</v>
      </c>
      <c r="D19" s="31">
        <f>'2015'!C42</f>
        <v>2358</v>
      </c>
      <c r="E19" s="31">
        <f>'2015'!D42</f>
        <v>2276</v>
      </c>
      <c r="F19" s="31">
        <f>'2015'!E42</f>
        <v>2660</v>
      </c>
      <c r="G19" s="31">
        <f>'2015'!F42</f>
        <v>2622</v>
      </c>
      <c r="H19" s="31">
        <f>'2015'!G42</f>
        <v>2677</v>
      </c>
      <c r="I19" s="31">
        <f>'2015'!H42</f>
        <v>1361</v>
      </c>
      <c r="J19" s="31">
        <f>'2015'!I42</f>
        <v>2576</v>
      </c>
      <c r="K19" s="31">
        <f>'2015'!J42</f>
        <v>2286</v>
      </c>
      <c r="L19" s="31">
        <f>'2015'!K42</f>
        <v>2309</v>
      </c>
      <c r="M19" s="31">
        <f>'2015'!L42</f>
        <v>2388</v>
      </c>
      <c r="N19" s="31">
        <f>'2015'!M42</f>
        <v>2658</v>
      </c>
      <c r="O19" s="31"/>
      <c r="P19" s="31">
        <f>'2015'!O42</f>
        <v>3099</v>
      </c>
      <c r="Q19" s="31">
        <f>'2015'!P42</f>
        <v>3428</v>
      </c>
      <c r="R19" s="31">
        <f>'2015'!Q42</f>
        <v>2885</v>
      </c>
      <c r="S19" s="31">
        <f>'2015'!R42</f>
        <v>3227</v>
      </c>
      <c r="T19" s="31">
        <f>'2015'!S42</f>
        <v>2767</v>
      </c>
      <c r="U19" s="31">
        <f>'2015'!T42</f>
        <v>3091</v>
      </c>
      <c r="V19" s="31">
        <f>'2015'!U42</f>
        <v>2678</v>
      </c>
      <c r="W19" s="31">
        <f>'2015'!V42</f>
        <v>3010</v>
      </c>
      <c r="X19" s="31">
        <f>'2015'!W42</f>
        <v>2916</v>
      </c>
      <c r="Y19" s="31">
        <f>'2015'!X42</f>
        <v>2867</v>
      </c>
      <c r="Z19" s="31">
        <f>'2015'!Y42</f>
        <v>2502</v>
      </c>
      <c r="AA19" s="31">
        <f>'2015'!Z42</f>
        <v>2949</v>
      </c>
      <c r="AB19" s="31">
        <f>'2015'!AA42</f>
        <v>3399</v>
      </c>
      <c r="AC19" s="31"/>
      <c r="AD19" s="31">
        <f>'2015'!AB42</f>
        <v>1936</v>
      </c>
      <c r="AE19" s="31">
        <f>'2015'!AD42</f>
        <v>2279</v>
      </c>
      <c r="AF19" s="31">
        <f>'2015'!AE42</f>
        <v>1845</v>
      </c>
      <c r="AG19" s="31">
        <f>'2015'!AF42</f>
        <v>2499</v>
      </c>
      <c r="AH19" s="31">
        <f>'2015'!AG42</f>
        <v>2035</v>
      </c>
      <c r="AI19" s="31">
        <f>'2015'!AH42</f>
        <v>2611</v>
      </c>
      <c r="AJ19" s="31">
        <f>'2015'!AI42</f>
        <v>2034</v>
      </c>
      <c r="AK19" s="31">
        <f>'2015'!AJ42</f>
        <v>2112</v>
      </c>
      <c r="AL19" s="31">
        <f>'2015'!AK42</f>
        <v>1431</v>
      </c>
      <c r="AM19" s="31">
        <f>'2015'!AL42</f>
        <v>2296</v>
      </c>
      <c r="AN19" s="31">
        <f>'2015'!AM42</f>
        <v>2242</v>
      </c>
      <c r="AO19" s="31">
        <f>'2015'!AN42</f>
        <v>2569</v>
      </c>
      <c r="AP19" s="31">
        <f>'2015'!AO42</f>
        <v>2212</v>
      </c>
      <c r="AQ19" s="31"/>
      <c r="AR19" s="31">
        <f>'2015'!AQ42</f>
        <v>1974</v>
      </c>
      <c r="AS19" s="31">
        <f>'2015'!AR42</f>
        <v>1893</v>
      </c>
      <c r="AT19" s="31">
        <f>'2015'!AS42</f>
        <v>2079</v>
      </c>
      <c r="AU19" s="31">
        <f>'2015'!AT42</f>
        <v>2083</v>
      </c>
      <c r="AV19" s="31">
        <f>'2015'!AU42</f>
        <v>2076</v>
      </c>
      <c r="AW19" s="31">
        <f>'2015'!AV42</f>
        <v>2092</v>
      </c>
      <c r="AX19" s="31">
        <f>'2015'!AW42</f>
        <v>2233</v>
      </c>
      <c r="AY19" s="31">
        <f>'2015'!AX42</f>
        <v>1879</v>
      </c>
      <c r="AZ19" s="31">
        <f>'2015'!AY42</f>
        <v>2191</v>
      </c>
      <c r="BA19" s="31">
        <f>'2015'!AZ42</f>
        <v>2481</v>
      </c>
      <c r="BB19" s="31">
        <f>'2015'!BA42</f>
        <v>1565</v>
      </c>
      <c r="BC19" s="31">
        <f>'2015'!BB42</f>
        <v>1939</v>
      </c>
      <c r="BD19" s="31">
        <f>'2015'!BC42</f>
        <v>1687</v>
      </c>
      <c r="BE19" s="31">
        <f>'2015'!BD42</f>
        <v>2372</v>
      </c>
      <c r="BF19" s="101"/>
      <c r="BG19" s="141"/>
      <c r="BH19" s="141"/>
      <c r="BJ19" s="92"/>
      <c r="BK19" s="85"/>
    </row>
    <row r="20" spans="1:65" x14ac:dyDescent="0.2">
      <c r="B20" s="32" t="s">
        <v>16</v>
      </c>
      <c r="C20" s="33">
        <f>'2015'!B43</f>
        <v>1107</v>
      </c>
      <c r="D20" s="33">
        <f>'2015'!C43</f>
        <v>1187</v>
      </c>
      <c r="E20" s="33">
        <f>'2015'!D43</f>
        <v>1376</v>
      </c>
      <c r="F20" s="33">
        <f>'2015'!E43</f>
        <v>1306</v>
      </c>
      <c r="G20" s="33">
        <f>'2015'!F43</f>
        <v>1283</v>
      </c>
      <c r="H20" s="33">
        <f>'2015'!G43</f>
        <v>1433</v>
      </c>
      <c r="I20" s="33">
        <f>'2015'!H43</f>
        <v>1228</v>
      </c>
      <c r="J20" s="33">
        <f>'2015'!I43</f>
        <v>1446</v>
      </c>
      <c r="K20" s="33">
        <f>'2015'!J43</f>
        <v>1272</v>
      </c>
      <c r="L20" s="33">
        <f>'2015'!K43</f>
        <v>1121</v>
      </c>
      <c r="M20" s="33">
        <f>'2015'!L43</f>
        <v>1389</v>
      </c>
      <c r="N20" s="33">
        <f>'2015'!M43</f>
        <v>1441</v>
      </c>
      <c r="O20" s="33"/>
      <c r="P20" s="33">
        <f>'2015'!O43</f>
        <v>1489</v>
      </c>
      <c r="Q20" s="33">
        <f>'2015'!P43</f>
        <v>1402</v>
      </c>
      <c r="R20" s="33">
        <f>'2015'!Q43</f>
        <v>1394</v>
      </c>
      <c r="S20" s="33">
        <f>'2015'!R43</f>
        <v>1192</v>
      </c>
      <c r="T20" s="33">
        <f>'2015'!S43</f>
        <v>1432</v>
      </c>
      <c r="U20" s="33">
        <f>'2015'!T43</f>
        <v>1484</v>
      </c>
      <c r="V20" s="33">
        <f>'2015'!U43</f>
        <v>1035</v>
      </c>
      <c r="W20" s="33">
        <f>'2015'!V43</f>
        <v>912</v>
      </c>
      <c r="X20" s="33">
        <f>'2015'!W43</f>
        <v>860</v>
      </c>
      <c r="Y20" s="33">
        <f>'2015'!X43</f>
        <v>1004</v>
      </c>
      <c r="Z20" s="33">
        <f>'2015'!Y43</f>
        <v>1240</v>
      </c>
      <c r="AA20" s="33">
        <f>'2015'!Z43</f>
        <v>1001</v>
      </c>
      <c r="AB20" s="33">
        <f>'2015'!AA43</f>
        <v>1038</v>
      </c>
      <c r="AC20" s="33"/>
      <c r="AD20" s="33">
        <f>'2015'!AB43</f>
        <v>917</v>
      </c>
      <c r="AE20" s="33">
        <f>'2015'!AD43</f>
        <v>986</v>
      </c>
      <c r="AF20" s="33">
        <f>'2015'!AE43</f>
        <v>1009</v>
      </c>
      <c r="AG20" s="33">
        <f>'2015'!AF43</f>
        <v>980</v>
      </c>
      <c r="AH20" s="33">
        <f>'2015'!AG43</f>
        <v>1148</v>
      </c>
      <c r="AI20" s="33">
        <f>'2015'!AH43</f>
        <v>1006</v>
      </c>
      <c r="AJ20" s="33">
        <f>'2015'!AI43</f>
        <v>1004</v>
      </c>
      <c r="AK20" s="33">
        <f>'2015'!AJ43</f>
        <v>1119</v>
      </c>
      <c r="AL20" s="33">
        <f>'2015'!AK43</f>
        <v>1305</v>
      </c>
      <c r="AM20" s="33">
        <f>'2015'!AL43</f>
        <v>1279</v>
      </c>
      <c r="AN20" s="33">
        <f>'2015'!AM43</f>
        <v>1269</v>
      </c>
      <c r="AO20" s="33">
        <f>'2015'!AN43</f>
        <v>1163</v>
      </c>
      <c r="AP20" s="33">
        <f>'2015'!AO43</f>
        <v>1382</v>
      </c>
      <c r="AQ20" s="33"/>
      <c r="AR20" s="33">
        <f>'2015'!AQ43</f>
        <v>1008</v>
      </c>
      <c r="AS20" s="33">
        <f>'2015'!AR43</f>
        <v>1145</v>
      </c>
      <c r="AT20" s="33">
        <f>'2015'!AS43</f>
        <v>1214</v>
      </c>
      <c r="AU20" s="33">
        <f>'2015'!AT43</f>
        <v>1058</v>
      </c>
      <c r="AV20" s="33">
        <f>'2015'!AU43</f>
        <v>1108</v>
      </c>
      <c r="AW20" s="33">
        <f>'2015'!AV43</f>
        <v>1281</v>
      </c>
      <c r="AX20" s="33">
        <f>'2015'!AW43</f>
        <v>1377</v>
      </c>
      <c r="AY20" s="33">
        <f>'2015'!AX43</f>
        <v>1168</v>
      </c>
      <c r="AZ20" s="33">
        <f>'2015'!AY43</f>
        <v>1172</v>
      </c>
      <c r="BA20" s="33">
        <f>'2015'!AZ43</f>
        <v>1227</v>
      </c>
      <c r="BB20" s="33">
        <f>'2015'!BA43</f>
        <v>1266</v>
      </c>
      <c r="BC20" s="33">
        <f>'2015'!BB43</f>
        <v>1144</v>
      </c>
      <c r="BD20" s="33">
        <f>'2015'!BC43</f>
        <v>1210</v>
      </c>
      <c r="BE20" s="33">
        <f>'2015'!BD43</f>
        <v>1087</v>
      </c>
      <c r="BF20" s="101"/>
      <c r="BG20" s="141"/>
      <c r="BH20" s="141"/>
      <c r="BJ20" s="92"/>
      <c r="BK20" s="85"/>
    </row>
    <row r="21" spans="1:65" x14ac:dyDescent="0.2">
      <c r="B21" s="30" t="s">
        <v>17</v>
      </c>
      <c r="C21" s="31">
        <f>'2015'!B44</f>
        <v>1323</v>
      </c>
      <c r="D21" s="31">
        <f>'2015'!C44</f>
        <v>1084</v>
      </c>
      <c r="E21" s="31">
        <f>'2015'!D44</f>
        <v>1302</v>
      </c>
      <c r="F21" s="31">
        <f>'2015'!E44</f>
        <v>1247</v>
      </c>
      <c r="G21" s="31">
        <f>'2015'!F44</f>
        <v>1145</v>
      </c>
      <c r="H21" s="31">
        <f>'2015'!G44</f>
        <v>1102</v>
      </c>
      <c r="I21" s="31">
        <f>'2015'!H44</f>
        <v>865</v>
      </c>
      <c r="J21" s="31">
        <f>'2015'!I44</f>
        <v>1111</v>
      </c>
      <c r="K21" s="31">
        <f>'2015'!J44</f>
        <v>1333</v>
      </c>
      <c r="L21" s="31">
        <f>'2015'!K44</f>
        <v>1149</v>
      </c>
      <c r="M21" s="31">
        <f>'2015'!L44</f>
        <v>1216</v>
      </c>
      <c r="N21" s="31">
        <f>'2015'!M44</f>
        <v>1243</v>
      </c>
      <c r="O21" s="31"/>
      <c r="P21" s="31">
        <f>'2015'!O44</f>
        <v>1226</v>
      </c>
      <c r="Q21" s="31">
        <f>'2015'!P44</f>
        <v>1337</v>
      </c>
      <c r="R21" s="31">
        <f>'2015'!Q44</f>
        <v>1283</v>
      </c>
      <c r="S21" s="31">
        <f>'2015'!R44</f>
        <v>1346</v>
      </c>
      <c r="T21" s="31">
        <f>'2015'!S44</f>
        <v>1245</v>
      </c>
      <c r="U21" s="31">
        <f>'2015'!T44</f>
        <v>1091</v>
      </c>
      <c r="V21" s="31">
        <f>'2015'!U44</f>
        <v>1235</v>
      </c>
      <c r="W21" s="31">
        <f>'2015'!V44</f>
        <v>1201</v>
      </c>
      <c r="X21" s="31">
        <f>'2015'!W44</f>
        <v>1239</v>
      </c>
      <c r="Y21" s="31">
        <f>'2015'!X44</f>
        <v>1196</v>
      </c>
      <c r="Z21" s="31">
        <f>'2015'!Y44</f>
        <v>1180</v>
      </c>
      <c r="AA21" s="31">
        <f>'2015'!Z44</f>
        <v>1158</v>
      </c>
      <c r="AB21" s="31">
        <f>'2015'!AA44</f>
        <v>1213</v>
      </c>
      <c r="AC21" s="31"/>
      <c r="AD21" s="31">
        <f>'2015'!AB44</f>
        <v>1254</v>
      </c>
      <c r="AE21" s="31">
        <f>'2015'!AD44</f>
        <v>1181</v>
      </c>
      <c r="AF21" s="31">
        <f>'2015'!AE44</f>
        <v>1197</v>
      </c>
      <c r="AG21" s="31">
        <f>'2015'!AF44</f>
        <v>1306</v>
      </c>
      <c r="AH21" s="31">
        <f>'2015'!AG44</f>
        <v>1153</v>
      </c>
      <c r="AI21" s="31">
        <f>'2015'!AH44</f>
        <v>1165</v>
      </c>
      <c r="AJ21" s="31">
        <f>'2015'!AI44</f>
        <v>1269</v>
      </c>
      <c r="AK21" s="31">
        <f>'2015'!AJ44</f>
        <v>1420</v>
      </c>
      <c r="AL21" s="31">
        <f>'2015'!AK44</f>
        <v>1230</v>
      </c>
      <c r="AM21" s="31">
        <f>'2015'!AL44</f>
        <v>1341</v>
      </c>
      <c r="AN21" s="31">
        <f>'2015'!AM44</f>
        <v>1207</v>
      </c>
      <c r="AO21" s="31">
        <f>'2015'!AN44</f>
        <v>1425</v>
      </c>
      <c r="AP21" s="31">
        <f>'2015'!AO44</f>
        <v>1273</v>
      </c>
      <c r="AQ21" s="31"/>
      <c r="AR21" s="31">
        <f>'2015'!AQ44</f>
        <v>1142</v>
      </c>
      <c r="AS21" s="31">
        <f>'2015'!AR44</f>
        <v>1149</v>
      </c>
      <c r="AT21" s="31">
        <f>'2015'!AS44</f>
        <v>1278</v>
      </c>
      <c r="AU21" s="31">
        <f>'2015'!AT44</f>
        <v>1282</v>
      </c>
      <c r="AV21" s="31">
        <f>'2015'!AU44</f>
        <v>1141</v>
      </c>
      <c r="AW21" s="31">
        <f>'2015'!AV44</f>
        <v>1250</v>
      </c>
      <c r="AX21" s="31">
        <f>'2015'!AW44</f>
        <v>1099</v>
      </c>
      <c r="AY21" s="31">
        <f>'2015'!AX44</f>
        <v>1177</v>
      </c>
      <c r="AZ21" s="31">
        <f>'2015'!AY44</f>
        <v>1193</v>
      </c>
      <c r="BA21" s="31">
        <f>'2015'!AZ44</f>
        <v>1257</v>
      </c>
      <c r="BB21" s="31">
        <f>'2015'!BA44</f>
        <v>1211</v>
      </c>
      <c r="BC21" s="31">
        <f>'2015'!BB44</f>
        <v>1234</v>
      </c>
      <c r="BD21" s="31">
        <f>'2015'!BC44</f>
        <v>1048</v>
      </c>
      <c r="BE21" s="31">
        <f>'2015'!BD44</f>
        <v>1080</v>
      </c>
      <c r="BF21" s="101"/>
      <c r="BG21" s="141"/>
      <c r="BH21" s="141"/>
      <c r="BJ21" s="92"/>
      <c r="BK21" s="85"/>
    </row>
    <row r="22" spans="1:65" s="3" customFormat="1" ht="12.75" customHeight="1" x14ac:dyDescent="0.2">
      <c r="A22" s="1"/>
      <c r="B22" s="32" t="s">
        <v>18</v>
      </c>
      <c r="C22" s="33">
        <f>'2015'!B45</f>
        <v>4074</v>
      </c>
      <c r="D22" s="33">
        <f>'2015'!C45</f>
        <v>4468</v>
      </c>
      <c r="E22" s="33">
        <f>'2015'!D45</f>
        <v>3908</v>
      </c>
      <c r="F22" s="33">
        <f>'2015'!E45</f>
        <v>4283</v>
      </c>
      <c r="G22" s="33">
        <f>'2015'!F45</f>
        <v>3841</v>
      </c>
      <c r="H22" s="33">
        <f>'2015'!G45</f>
        <v>4275</v>
      </c>
      <c r="I22" s="33">
        <f>'2015'!H45</f>
        <v>3355</v>
      </c>
      <c r="J22" s="33">
        <f>'2015'!I45</f>
        <v>4463</v>
      </c>
      <c r="K22" s="33">
        <f>'2015'!J45</f>
        <v>3853</v>
      </c>
      <c r="L22" s="33">
        <f>'2015'!K45</f>
        <v>4103</v>
      </c>
      <c r="M22" s="33">
        <f>'2015'!L45</f>
        <v>3987</v>
      </c>
      <c r="N22" s="33">
        <f>'2015'!M45</f>
        <v>3942</v>
      </c>
      <c r="O22" s="33"/>
      <c r="P22" s="33">
        <f>'2015'!O45</f>
        <v>3960</v>
      </c>
      <c r="Q22" s="33">
        <f>'2015'!P45</f>
        <v>4163</v>
      </c>
      <c r="R22" s="33">
        <f>'2015'!Q45</f>
        <v>3841</v>
      </c>
      <c r="S22" s="33">
        <f>'2015'!R45</f>
        <v>4137</v>
      </c>
      <c r="T22" s="33">
        <f>'2015'!S45</f>
        <v>4037</v>
      </c>
      <c r="U22" s="33">
        <f>'2015'!T45</f>
        <v>3770</v>
      </c>
      <c r="V22" s="33">
        <f>'2015'!U45</f>
        <v>3960</v>
      </c>
      <c r="W22" s="33">
        <f>'2015'!V45</f>
        <v>3928</v>
      </c>
      <c r="X22" s="33">
        <f>'2015'!W45</f>
        <v>4167</v>
      </c>
      <c r="Y22" s="33">
        <f>'2015'!X45</f>
        <v>4174</v>
      </c>
      <c r="Z22" s="33">
        <f>'2015'!Y45</f>
        <v>4119</v>
      </c>
      <c r="AA22" s="33">
        <f>'2015'!Z45</f>
        <v>3678</v>
      </c>
      <c r="AB22" s="33">
        <f>'2015'!AA45</f>
        <v>3809</v>
      </c>
      <c r="AC22" s="33"/>
      <c r="AD22" s="33">
        <f>'2015'!AB45</f>
        <v>3936</v>
      </c>
      <c r="AE22" s="33">
        <f>'2015'!AD45</f>
        <v>4116</v>
      </c>
      <c r="AF22" s="33">
        <f>'2015'!AE45</f>
        <v>3552</v>
      </c>
      <c r="AG22" s="33">
        <f>'2015'!AF45</f>
        <v>3948</v>
      </c>
      <c r="AH22" s="33">
        <f>'2015'!AG45</f>
        <v>3931</v>
      </c>
      <c r="AI22" s="33">
        <f>'2015'!AH45</f>
        <v>3869</v>
      </c>
      <c r="AJ22" s="33">
        <f>'2015'!AI45</f>
        <v>3874</v>
      </c>
      <c r="AK22" s="33">
        <f>'2015'!AJ45</f>
        <v>3990</v>
      </c>
      <c r="AL22" s="33">
        <f>'2015'!AK45</f>
        <v>4340</v>
      </c>
      <c r="AM22" s="33">
        <f>'2015'!AL45</f>
        <v>3576</v>
      </c>
      <c r="AN22" s="33">
        <f>'2015'!AM45</f>
        <v>3955</v>
      </c>
      <c r="AO22" s="33">
        <f>'2015'!AN45</f>
        <v>3589</v>
      </c>
      <c r="AP22" s="33">
        <f>'2015'!AO45</f>
        <v>3781</v>
      </c>
      <c r="AQ22" s="33"/>
      <c r="AR22" s="33">
        <f>'2015'!AQ45</f>
        <v>3654</v>
      </c>
      <c r="AS22" s="33">
        <f>'2015'!AR45</f>
        <v>3818</v>
      </c>
      <c r="AT22" s="33">
        <f>'2015'!AS45</f>
        <v>4081</v>
      </c>
      <c r="AU22" s="33">
        <f>'2015'!AT45</f>
        <v>3555</v>
      </c>
      <c r="AV22" s="33">
        <f>'2015'!AU45</f>
        <v>4270</v>
      </c>
      <c r="AW22" s="33">
        <f>'2015'!AV45</f>
        <v>4075</v>
      </c>
      <c r="AX22" s="33">
        <f>'2015'!AW45</f>
        <v>4495</v>
      </c>
      <c r="AY22" s="33">
        <f>'2015'!AX45</f>
        <v>3683</v>
      </c>
      <c r="AZ22" s="33">
        <f>'2015'!AY45</f>
        <v>3947</v>
      </c>
      <c r="BA22" s="33">
        <f>'2015'!AZ45</f>
        <v>4056</v>
      </c>
      <c r="BB22" s="33">
        <f>'2015'!BA45</f>
        <v>4416</v>
      </c>
      <c r="BC22" s="33">
        <f>'2015'!BB45</f>
        <v>4013</v>
      </c>
      <c r="BD22" s="33">
        <f>'2015'!BC45</f>
        <v>3746</v>
      </c>
      <c r="BE22" s="33">
        <f>'2015'!BD45</f>
        <v>3894</v>
      </c>
      <c r="BF22" s="101"/>
      <c r="BG22" s="141"/>
      <c r="BH22" s="141"/>
      <c r="BJ22" s="92"/>
      <c r="BK22" s="85"/>
    </row>
    <row r="23" spans="1:65" x14ac:dyDescent="0.2">
      <c r="B23" s="30" t="s">
        <v>19</v>
      </c>
      <c r="C23" s="31">
        <f>'2015'!B46</f>
        <v>2024</v>
      </c>
      <c r="D23" s="31">
        <f>'2015'!C46</f>
        <v>2157</v>
      </c>
      <c r="E23" s="31">
        <f>'2015'!D46</f>
        <v>1903</v>
      </c>
      <c r="F23" s="31">
        <f>'2015'!E46</f>
        <v>1503</v>
      </c>
      <c r="G23" s="31">
        <f>'2015'!F46</f>
        <v>1818</v>
      </c>
      <c r="H23" s="31">
        <f>'2015'!G46</f>
        <v>1830</v>
      </c>
      <c r="I23" s="31">
        <f>'2015'!H46</f>
        <v>1303</v>
      </c>
      <c r="J23" s="31">
        <f>'2015'!I46</f>
        <v>1712</v>
      </c>
      <c r="K23" s="31">
        <f>'2015'!J46</f>
        <v>1251</v>
      </c>
      <c r="L23" s="31">
        <f>'2015'!K46</f>
        <v>1929</v>
      </c>
      <c r="M23" s="31">
        <f>'2015'!L46</f>
        <v>1631</v>
      </c>
      <c r="N23" s="31">
        <f>'2015'!M46</f>
        <v>1643</v>
      </c>
      <c r="O23" s="31"/>
      <c r="P23" s="31">
        <f>'2015'!O46</f>
        <v>1680</v>
      </c>
      <c r="Q23" s="31">
        <f>'2015'!P46</f>
        <v>1809</v>
      </c>
      <c r="R23" s="31">
        <f>'2015'!Q46</f>
        <v>1287</v>
      </c>
      <c r="S23" s="31">
        <f>'2015'!R46</f>
        <v>1638</v>
      </c>
      <c r="T23" s="31">
        <f>'2015'!S46</f>
        <v>1555</v>
      </c>
      <c r="U23" s="31">
        <f>'2015'!T46</f>
        <v>1457</v>
      </c>
      <c r="V23" s="31">
        <f>'2015'!U46</f>
        <v>1569</v>
      </c>
      <c r="W23" s="31">
        <f>'2015'!V46</f>
        <v>1369</v>
      </c>
      <c r="X23" s="31">
        <f>'2015'!W46</f>
        <v>1367</v>
      </c>
      <c r="Y23" s="31">
        <f>'2015'!X46</f>
        <v>1319</v>
      </c>
      <c r="Z23" s="31">
        <f>'2015'!Y46</f>
        <v>1063</v>
      </c>
      <c r="AA23" s="31">
        <f>'2015'!Z46</f>
        <v>1438</v>
      </c>
      <c r="AB23" s="31">
        <f>'2015'!AA46</f>
        <v>1241</v>
      </c>
      <c r="AC23" s="31"/>
      <c r="AD23" s="31">
        <f>'2015'!AB46</f>
        <v>1399</v>
      </c>
      <c r="AE23" s="31">
        <f>'2015'!AD46</f>
        <v>1588</v>
      </c>
      <c r="AF23" s="31">
        <f>'2015'!AE46</f>
        <v>1360</v>
      </c>
      <c r="AG23" s="31">
        <f>'2015'!AF46</f>
        <v>1295</v>
      </c>
      <c r="AH23" s="31">
        <f>'2015'!AG46</f>
        <v>1546</v>
      </c>
      <c r="AI23" s="31">
        <f>'2015'!AH46</f>
        <v>1779</v>
      </c>
      <c r="AJ23" s="31">
        <f>'2015'!AI46</f>
        <v>1879</v>
      </c>
      <c r="AK23" s="31">
        <f>'2015'!AJ46</f>
        <v>2398</v>
      </c>
      <c r="AL23" s="31">
        <f>'2015'!AK46</f>
        <v>2024</v>
      </c>
      <c r="AM23" s="31">
        <f>'2015'!AL46</f>
        <v>2850</v>
      </c>
      <c r="AN23" s="31">
        <f>'2015'!AM46</f>
        <v>2574</v>
      </c>
      <c r="AO23" s="31">
        <f>'2015'!AN46</f>
        <v>2093</v>
      </c>
      <c r="AP23" s="31">
        <f>'2015'!AO46</f>
        <v>2240</v>
      </c>
      <c r="AQ23" s="31"/>
      <c r="AR23" s="31">
        <f>'2015'!AQ46</f>
        <v>2148</v>
      </c>
      <c r="AS23" s="31">
        <f>'2015'!AR46</f>
        <v>2472</v>
      </c>
      <c r="AT23" s="31">
        <f>'2015'!AS46</f>
        <v>1982</v>
      </c>
      <c r="AU23" s="31">
        <f>'2015'!AT46</f>
        <v>1892</v>
      </c>
      <c r="AV23" s="31">
        <f>'2015'!AU46</f>
        <v>1620</v>
      </c>
      <c r="AW23" s="31">
        <f>'2015'!AV46</f>
        <v>1943</v>
      </c>
      <c r="AX23" s="31">
        <f>'2015'!AW46</f>
        <v>1724</v>
      </c>
      <c r="AY23" s="31">
        <f>'2015'!AX46</f>
        <v>1587</v>
      </c>
      <c r="AZ23" s="31">
        <f>'2015'!AY46</f>
        <v>1699</v>
      </c>
      <c r="BA23" s="31">
        <f>'2015'!AZ46</f>
        <v>2111</v>
      </c>
      <c r="BB23" s="31">
        <f>'2015'!BA46</f>
        <v>1924</v>
      </c>
      <c r="BC23" s="31">
        <f>'2015'!BB46</f>
        <v>1925</v>
      </c>
      <c r="BD23" s="31">
        <f>'2015'!BC46</f>
        <v>1810</v>
      </c>
      <c r="BE23" s="31">
        <f>'2015'!BD46</f>
        <v>1515</v>
      </c>
      <c r="BF23" s="101"/>
      <c r="BG23" s="141"/>
      <c r="BH23" s="141"/>
      <c r="BJ23" s="92"/>
      <c r="BK23" s="85"/>
    </row>
    <row r="24" spans="1:65" x14ac:dyDescent="0.2">
      <c r="B24" s="32" t="s">
        <v>20</v>
      </c>
      <c r="C24" s="33">
        <f>'2015'!B47</f>
        <v>4480</v>
      </c>
      <c r="D24" s="33">
        <f>'2015'!C47</f>
        <v>4789</v>
      </c>
      <c r="E24" s="33">
        <f>'2015'!D47</f>
        <v>5220</v>
      </c>
      <c r="F24" s="33">
        <f>'2015'!E47</f>
        <v>5074</v>
      </c>
      <c r="G24" s="33">
        <f>'2015'!F47</f>
        <v>3978</v>
      </c>
      <c r="H24" s="33">
        <f>'2015'!G47</f>
        <v>4586</v>
      </c>
      <c r="I24" s="33">
        <f>'2015'!H47</f>
        <v>3696</v>
      </c>
      <c r="J24" s="33">
        <f>'2015'!I47</f>
        <v>4282</v>
      </c>
      <c r="K24" s="33">
        <f>'2015'!J47</f>
        <v>4139</v>
      </c>
      <c r="L24" s="33">
        <f>'2015'!K47</f>
        <v>3764</v>
      </c>
      <c r="M24" s="33">
        <f>'2015'!L47</f>
        <v>4193</v>
      </c>
      <c r="N24" s="33">
        <f>'2015'!M47</f>
        <v>4706</v>
      </c>
      <c r="O24" s="33"/>
      <c r="P24" s="33">
        <f>'2015'!O47</f>
        <v>4333</v>
      </c>
      <c r="Q24" s="33">
        <f>'2015'!P47</f>
        <v>3959</v>
      </c>
      <c r="R24" s="33">
        <f>'2015'!Q47</f>
        <v>3982</v>
      </c>
      <c r="S24" s="33">
        <f>'2015'!R47</f>
        <v>4051</v>
      </c>
      <c r="T24" s="33">
        <f>'2015'!S47</f>
        <v>3998</v>
      </c>
      <c r="U24" s="33">
        <f>'2015'!T47</f>
        <v>4600</v>
      </c>
      <c r="V24" s="33">
        <f>'2015'!U47</f>
        <v>4405</v>
      </c>
      <c r="W24" s="33">
        <f>'2015'!V47</f>
        <v>4312</v>
      </c>
      <c r="X24" s="33">
        <f>'2015'!W47</f>
        <v>4341</v>
      </c>
      <c r="Y24" s="33">
        <f>'2015'!X47</f>
        <v>4520</v>
      </c>
      <c r="Z24" s="33">
        <f>'2015'!Y47</f>
        <v>5229</v>
      </c>
      <c r="AA24" s="33">
        <f>'2015'!Z47</f>
        <v>4976</v>
      </c>
      <c r="AB24" s="33">
        <f>'2015'!AA47</f>
        <v>4692</v>
      </c>
      <c r="AC24" s="33"/>
      <c r="AD24" s="33">
        <f>'2015'!AB47</f>
        <v>4515</v>
      </c>
      <c r="AE24" s="33">
        <f>'2015'!AD47</f>
        <v>4520</v>
      </c>
      <c r="AF24" s="33">
        <f>'2015'!AE47</f>
        <v>4713</v>
      </c>
      <c r="AG24" s="33">
        <f>'2015'!AF47</f>
        <v>4818</v>
      </c>
      <c r="AH24" s="33">
        <f>'2015'!AG47</f>
        <v>4944</v>
      </c>
      <c r="AI24" s="33">
        <f>'2015'!AH47</f>
        <v>4195</v>
      </c>
      <c r="AJ24" s="33">
        <f>'2015'!AI47</f>
        <v>4669</v>
      </c>
      <c r="AK24" s="33">
        <f>'2015'!AJ47</f>
        <v>4125</v>
      </c>
      <c r="AL24" s="33">
        <f>'2015'!AK47</f>
        <v>4459</v>
      </c>
      <c r="AM24" s="33">
        <f>'2015'!AL47</f>
        <v>3989</v>
      </c>
      <c r="AN24" s="33">
        <f>'2015'!AM47</f>
        <v>4460</v>
      </c>
      <c r="AO24" s="33">
        <f>'2015'!AN47</f>
        <v>4425</v>
      </c>
      <c r="AP24" s="33">
        <f>'2015'!AO47</f>
        <v>4576</v>
      </c>
      <c r="AQ24" s="33"/>
      <c r="AR24" s="33">
        <f>'2015'!AQ47</f>
        <v>4238</v>
      </c>
      <c r="AS24" s="33">
        <f>'2015'!AR47</f>
        <v>4096</v>
      </c>
      <c r="AT24" s="33">
        <f>'2015'!AS47</f>
        <v>4639</v>
      </c>
      <c r="AU24" s="33">
        <f>'2015'!AT47</f>
        <v>4211</v>
      </c>
      <c r="AV24" s="33">
        <f>'2015'!AU47</f>
        <v>4742</v>
      </c>
      <c r="AW24" s="33">
        <f>'2015'!AV47</f>
        <v>4183</v>
      </c>
      <c r="AX24" s="33">
        <f>'2015'!AW47</f>
        <v>4082</v>
      </c>
      <c r="AY24" s="33">
        <f>'2015'!AX47</f>
        <v>4277</v>
      </c>
      <c r="AZ24" s="33">
        <f>'2015'!AY47</f>
        <v>3677</v>
      </c>
      <c r="BA24" s="33">
        <f>'2015'!AZ47</f>
        <v>4048</v>
      </c>
      <c r="BB24" s="33">
        <f>'2015'!BA47</f>
        <v>4222</v>
      </c>
      <c r="BC24" s="33">
        <f>'2015'!BB47</f>
        <v>3679</v>
      </c>
      <c r="BD24" s="33">
        <f>'2015'!BC47</f>
        <v>3317</v>
      </c>
      <c r="BE24" s="33">
        <f>'2015'!BD47</f>
        <v>3043</v>
      </c>
      <c r="BF24" s="101"/>
      <c r="BG24" s="141"/>
      <c r="BH24" s="141"/>
      <c r="BJ24" s="92"/>
      <c r="BK24" s="85"/>
    </row>
    <row r="25" spans="1:65" x14ac:dyDescent="0.2">
      <c r="B25" s="30" t="s">
        <v>21</v>
      </c>
      <c r="C25" s="31">
        <f>'2015'!B48</f>
        <v>1899</v>
      </c>
      <c r="D25" s="31">
        <f>'2015'!C48</f>
        <v>2426</v>
      </c>
      <c r="E25" s="31">
        <f>'2015'!D48</f>
        <v>2851</v>
      </c>
      <c r="F25" s="31">
        <f>'2015'!E48</f>
        <v>2495</v>
      </c>
      <c r="G25" s="31">
        <f>'2015'!F48</f>
        <v>2284</v>
      </c>
      <c r="H25" s="31">
        <f>'2015'!G48</f>
        <v>2375</v>
      </c>
      <c r="I25" s="31">
        <f>'2015'!H48</f>
        <v>1738</v>
      </c>
      <c r="J25" s="31">
        <f>'2015'!I48</f>
        <v>2371</v>
      </c>
      <c r="K25" s="31">
        <f>'2015'!J48</f>
        <v>2659</v>
      </c>
      <c r="L25" s="31">
        <f>'2015'!K48</f>
        <v>2648</v>
      </c>
      <c r="M25" s="31">
        <f>'2015'!L48</f>
        <v>2858</v>
      </c>
      <c r="N25" s="31">
        <f>'2015'!M48</f>
        <v>2680</v>
      </c>
      <c r="O25" s="31"/>
      <c r="P25" s="31">
        <f>'2015'!O48</f>
        <v>2356</v>
      </c>
      <c r="Q25" s="31">
        <f>'2015'!P48</f>
        <v>2993</v>
      </c>
      <c r="R25" s="31">
        <f>'2015'!Q48</f>
        <v>2851</v>
      </c>
      <c r="S25" s="31">
        <f>'2015'!R48</f>
        <v>2710</v>
      </c>
      <c r="T25" s="31">
        <f>'2015'!S48</f>
        <v>2875</v>
      </c>
      <c r="U25" s="31">
        <f>'2015'!T48</f>
        <v>2956</v>
      </c>
      <c r="V25" s="31">
        <f>'2015'!U48</f>
        <v>2886</v>
      </c>
      <c r="W25" s="31">
        <f>'2015'!V48</f>
        <v>2840</v>
      </c>
      <c r="X25" s="31">
        <f>'2015'!W48</f>
        <v>2901</v>
      </c>
      <c r="Y25" s="31">
        <f>'2015'!X48</f>
        <v>2591</v>
      </c>
      <c r="Z25" s="31">
        <f>'2015'!Y48</f>
        <v>2551</v>
      </c>
      <c r="AA25" s="31">
        <f>'2015'!Z48</f>
        <v>2797</v>
      </c>
      <c r="AB25" s="31">
        <f>'2015'!AA48</f>
        <v>2666</v>
      </c>
      <c r="AC25" s="31"/>
      <c r="AD25" s="31">
        <f>'2015'!AB48</f>
        <v>2034</v>
      </c>
      <c r="AE25" s="31">
        <f>'2015'!AD48</f>
        <v>2242</v>
      </c>
      <c r="AF25" s="31">
        <f>'2015'!AE48</f>
        <v>1528</v>
      </c>
      <c r="AG25" s="31">
        <f>'2015'!AF48</f>
        <v>2381</v>
      </c>
      <c r="AH25" s="31">
        <f>'2015'!AG48</f>
        <v>2541</v>
      </c>
      <c r="AI25" s="31">
        <f>'2015'!AH48</f>
        <v>2437</v>
      </c>
      <c r="AJ25" s="31">
        <f>'2015'!AI48</f>
        <v>2552</v>
      </c>
      <c r="AK25" s="31">
        <f>'2015'!AJ48</f>
        <v>2785</v>
      </c>
      <c r="AL25" s="31">
        <f>'2015'!AK48</f>
        <v>2800</v>
      </c>
      <c r="AM25" s="31">
        <f>'2015'!AL48</f>
        <v>2597</v>
      </c>
      <c r="AN25" s="31">
        <f>'2015'!AM48</f>
        <v>2393</v>
      </c>
      <c r="AO25" s="31">
        <f>'2015'!AN48</f>
        <v>2627</v>
      </c>
      <c r="AP25" s="31">
        <f>'2015'!AO48</f>
        <v>2849</v>
      </c>
      <c r="AQ25" s="31"/>
      <c r="AR25" s="31">
        <f>'2015'!AQ48</f>
        <v>2277</v>
      </c>
      <c r="AS25" s="31">
        <f>'2015'!AR48</f>
        <v>2499</v>
      </c>
      <c r="AT25" s="31">
        <f>'2015'!AS48</f>
        <v>1843</v>
      </c>
      <c r="AU25" s="31">
        <f>'2015'!AT48</f>
        <v>2647</v>
      </c>
      <c r="AV25" s="31">
        <f>'2015'!AU48</f>
        <v>2671</v>
      </c>
      <c r="AW25" s="31">
        <f>'2015'!AV48</f>
        <v>2790</v>
      </c>
      <c r="AX25" s="31">
        <f>'2015'!AW48</f>
        <v>2795</v>
      </c>
      <c r="AY25" s="31">
        <f>'2015'!AX48</f>
        <v>2715</v>
      </c>
      <c r="AZ25" s="31">
        <f>'2015'!AY48</f>
        <v>2720</v>
      </c>
      <c r="BA25" s="31">
        <f>'2015'!AZ48</f>
        <v>2733</v>
      </c>
      <c r="BB25" s="31">
        <f>'2015'!BA48</f>
        <v>2767</v>
      </c>
      <c r="BC25" s="31">
        <f>'2015'!BB48</f>
        <v>2803</v>
      </c>
      <c r="BD25" s="31">
        <f>'2015'!BC48</f>
        <v>2146</v>
      </c>
      <c r="BE25" s="31">
        <f>'2015'!BD48</f>
        <v>1307</v>
      </c>
      <c r="BF25" s="101"/>
      <c r="BG25" s="141"/>
      <c r="BH25" s="141"/>
      <c r="BJ25" s="92"/>
      <c r="BK25" s="85"/>
    </row>
    <row r="26" spans="1:65" x14ac:dyDescent="0.2">
      <c r="B26" s="32" t="s">
        <v>22</v>
      </c>
      <c r="C26" s="33">
        <f>'2015'!B49</f>
        <v>6659</v>
      </c>
      <c r="D26" s="33">
        <f>'2015'!C49</f>
        <v>7751</v>
      </c>
      <c r="E26" s="33">
        <f>'2015'!D49</f>
        <v>8463</v>
      </c>
      <c r="F26" s="33">
        <f>'2015'!E49</f>
        <v>8175</v>
      </c>
      <c r="G26" s="33">
        <f>'2015'!F49</f>
        <v>7689</v>
      </c>
      <c r="H26" s="33">
        <f>'2015'!G49</f>
        <v>7457</v>
      </c>
      <c r="I26" s="33">
        <f>'2015'!H49</f>
        <v>6346</v>
      </c>
      <c r="J26" s="33">
        <f>'2015'!I49</f>
        <v>8685</v>
      </c>
      <c r="K26" s="33">
        <f>'2015'!J49</f>
        <v>8883</v>
      </c>
      <c r="L26" s="33">
        <f>'2015'!K49</f>
        <v>9472</v>
      </c>
      <c r="M26" s="33">
        <f>'2015'!L49</f>
        <v>9405</v>
      </c>
      <c r="N26" s="33">
        <f>'2015'!M49</f>
        <v>8546</v>
      </c>
      <c r="O26" s="33"/>
      <c r="P26" s="33">
        <f>'2015'!O49</f>
        <v>7691</v>
      </c>
      <c r="Q26" s="33">
        <f>'2015'!P49</f>
        <v>8205</v>
      </c>
      <c r="R26" s="33">
        <f>'2015'!Q49</f>
        <v>8650</v>
      </c>
      <c r="S26" s="33">
        <f>'2015'!R49</f>
        <v>8396</v>
      </c>
      <c r="T26" s="33">
        <f>'2015'!S49</f>
        <v>8166</v>
      </c>
      <c r="U26" s="33">
        <f>'2015'!T49</f>
        <v>8324</v>
      </c>
      <c r="V26" s="33">
        <f>'2015'!U49</f>
        <v>8605</v>
      </c>
      <c r="W26" s="33">
        <f>'2015'!V49</f>
        <v>7327</v>
      </c>
      <c r="X26" s="33">
        <f>'2015'!W49</f>
        <v>8351</v>
      </c>
      <c r="Y26" s="33">
        <f>'2015'!X49</f>
        <v>8513</v>
      </c>
      <c r="Z26" s="33">
        <f>'2015'!Y49</f>
        <v>8197</v>
      </c>
      <c r="AA26" s="33">
        <f>'2015'!Z49</f>
        <v>7893</v>
      </c>
      <c r="AB26" s="33">
        <f>'2015'!AA49</f>
        <v>7556</v>
      </c>
      <c r="AC26" s="33"/>
      <c r="AD26" s="33">
        <f>'2015'!AB49</f>
        <v>7084</v>
      </c>
      <c r="AE26" s="33">
        <f>'2015'!AD49</f>
        <v>7756</v>
      </c>
      <c r="AF26" s="33">
        <f>'2015'!AE49</f>
        <v>7980</v>
      </c>
      <c r="AG26" s="33">
        <f>'2015'!AF49</f>
        <v>8046</v>
      </c>
      <c r="AH26" s="33">
        <f>'2015'!AG49</f>
        <v>7690</v>
      </c>
      <c r="AI26" s="33">
        <f>'2015'!AH49</f>
        <v>7130</v>
      </c>
      <c r="AJ26" s="33">
        <f>'2015'!AI49</f>
        <v>8114</v>
      </c>
      <c r="AK26" s="33">
        <f>'2015'!AJ49</f>
        <v>8098</v>
      </c>
      <c r="AL26" s="33">
        <f>'2015'!AK49</f>
        <v>8145</v>
      </c>
      <c r="AM26" s="33">
        <f>'2015'!AL49</f>
        <v>8666</v>
      </c>
      <c r="AN26" s="33">
        <f>'2015'!AM49</f>
        <v>7371</v>
      </c>
      <c r="AO26" s="33">
        <f>'2015'!AN49</f>
        <v>8379</v>
      </c>
      <c r="AP26" s="33">
        <f>'2015'!AO49</f>
        <v>8368</v>
      </c>
      <c r="AQ26" s="33"/>
      <c r="AR26" s="33">
        <f>'2015'!AQ49</f>
        <v>8467</v>
      </c>
      <c r="AS26" s="33">
        <f>'2015'!AR49</f>
        <v>8426</v>
      </c>
      <c r="AT26" s="33">
        <f>'2015'!AS49</f>
        <v>7459</v>
      </c>
      <c r="AU26" s="33">
        <f>'2015'!AT49</f>
        <v>8347</v>
      </c>
      <c r="AV26" s="33">
        <f>'2015'!AU49</f>
        <v>8138</v>
      </c>
      <c r="AW26" s="33">
        <f>'2015'!AV49</f>
        <v>8221</v>
      </c>
      <c r="AX26" s="33">
        <f>'2015'!AW49</f>
        <v>8184</v>
      </c>
      <c r="AY26" s="33">
        <f>'2015'!AX49</f>
        <v>7773</v>
      </c>
      <c r="AZ26" s="33">
        <f>'2015'!AY49</f>
        <v>7764</v>
      </c>
      <c r="BA26" s="33">
        <f>'2015'!AZ49</f>
        <v>7477</v>
      </c>
      <c r="BB26" s="33">
        <f>'2015'!BA49</f>
        <v>7779</v>
      </c>
      <c r="BC26" s="33">
        <f>'2015'!BB49</f>
        <v>7492</v>
      </c>
      <c r="BD26" s="33">
        <f>'2015'!BC49</f>
        <v>4836</v>
      </c>
      <c r="BE26" s="33">
        <f>'2015'!BD49</f>
        <v>4236</v>
      </c>
      <c r="BF26" s="101"/>
      <c r="BG26" s="141"/>
      <c r="BH26" s="141"/>
      <c r="BJ26" s="92"/>
      <c r="BK26" s="85"/>
      <c r="BM26" s="93"/>
    </row>
    <row r="27" spans="1:65" ht="13.5" thickBot="1" x14ac:dyDescent="0.25">
      <c r="B27" s="30" t="s">
        <v>23</v>
      </c>
      <c r="C27" s="31">
        <f>'2015'!B50</f>
        <v>10817</v>
      </c>
      <c r="D27" s="31">
        <f>'2015'!C50</f>
        <v>10543</v>
      </c>
      <c r="E27" s="31">
        <f>'2015'!D50</f>
        <v>10430</v>
      </c>
      <c r="F27" s="31">
        <f>'2015'!E50</f>
        <v>10669</v>
      </c>
      <c r="G27" s="31">
        <f>'2015'!F50</f>
        <v>11236</v>
      </c>
      <c r="H27" s="31">
        <f>'2015'!G50</f>
        <v>10794</v>
      </c>
      <c r="I27" s="31">
        <f>'2015'!H50</f>
        <v>9164</v>
      </c>
      <c r="J27" s="31">
        <f>'2015'!I50</f>
        <v>10592</v>
      </c>
      <c r="K27" s="31">
        <f>'2015'!J50</f>
        <v>10001</v>
      </c>
      <c r="L27" s="31">
        <f>'2015'!K50</f>
        <v>10703</v>
      </c>
      <c r="M27" s="31">
        <f>'2015'!L50</f>
        <v>10535</v>
      </c>
      <c r="N27" s="31">
        <f>'2015'!M50</f>
        <v>11068</v>
      </c>
      <c r="O27" s="31"/>
      <c r="P27" s="31">
        <f>'2015'!O50</f>
        <v>11806</v>
      </c>
      <c r="Q27" s="31">
        <f>'2015'!P50</f>
        <v>9592</v>
      </c>
      <c r="R27" s="31">
        <f>'2015'!Q50</f>
        <v>10799</v>
      </c>
      <c r="S27" s="31">
        <f>'2015'!R50</f>
        <v>10944</v>
      </c>
      <c r="T27" s="31">
        <f>'2015'!S50</f>
        <v>11359</v>
      </c>
      <c r="U27" s="31">
        <f>'2015'!T50</f>
        <v>10858</v>
      </c>
      <c r="V27" s="31">
        <f>'2015'!U50</f>
        <v>11486</v>
      </c>
      <c r="W27" s="31">
        <f>'2015'!V50</f>
        <v>11625</v>
      </c>
      <c r="X27" s="31">
        <f>'2015'!W50</f>
        <v>11240</v>
      </c>
      <c r="Y27" s="31">
        <f>'2015'!X50</f>
        <v>11430</v>
      </c>
      <c r="Z27" s="31">
        <f>'2015'!Y50</f>
        <v>12608</v>
      </c>
      <c r="AA27" s="31">
        <f>'2015'!Z50</f>
        <v>10940</v>
      </c>
      <c r="AB27" s="31">
        <f>'2015'!AA50</f>
        <v>11150</v>
      </c>
      <c r="AC27" s="31"/>
      <c r="AD27" s="31">
        <f>'2015'!AB50</f>
        <v>10617</v>
      </c>
      <c r="AE27" s="31">
        <f>'2015'!AD50</f>
        <v>11518</v>
      </c>
      <c r="AF27" s="31">
        <f>'2015'!AE50</f>
        <v>11304</v>
      </c>
      <c r="AG27" s="31">
        <f>'2015'!AF50</f>
        <v>11813</v>
      </c>
      <c r="AH27" s="31">
        <f>'2015'!AG50</f>
        <v>10414</v>
      </c>
      <c r="AI27" s="31">
        <f>'2015'!AH50</f>
        <v>10733</v>
      </c>
      <c r="AJ27" s="31">
        <f>'2015'!AI50</f>
        <v>11873</v>
      </c>
      <c r="AK27" s="31">
        <f>'2015'!AJ50</f>
        <v>11110</v>
      </c>
      <c r="AL27" s="31">
        <f>'2015'!AK50</f>
        <v>10998</v>
      </c>
      <c r="AM27" s="31">
        <f>'2015'!AL50</f>
        <v>11938</v>
      </c>
      <c r="AN27" s="31">
        <f>'2015'!AM50</f>
        <v>9490</v>
      </c>
      <c r="AO27" s="31">
        <f>'2015'!AN50</f>
        <v>10230</v>
      </c>
      <c r="AP27" s="31">
        <f>'2015'!AO50</f>
        <v>10449</v>
      </c>
      <c r="AQ27" s="31"/>
      <c r="AR27" s="31">
        <f>'2015'!AQ50</f>
        <v>11117</v>
      </c>
      <c r="AS27" s="31">
        <f>'2015'!AR50</f>
        <v>11135</v>
      </c>
      <c r="AT27" s="31">
        <f>'2015'!AS50</f>
        <v>10413</v>
      </c>
      <c r="AU27" s="31">
        <f>'2015'!AT50</f>
        <v>10374</v>
      </c>
      <c r="AV27" s="31">
        <f>'2015'!AU50</f>
        <v>11294</v>
      </c>
      <c r="AW27" s="31">
        <f>'2015'!AV50</f>
        <v>9587</v>
      </c>
      <c r="AX27" s="31">
        <f>'2015'!AW50</f>
        <v>10829</v>
      </c>
      <c r="AY27" s="31">
        <f>'2015'!AX50</f>
        <v>9636</v>
      </c>
      <c r="AZ27" s="31">
        <f>'2015'!AY50</f>
        <v>9728</v>
      </c>
      <c r="BA27" s="31">
        <f>'2015'!AZ50</f>
        <v>10224</v>
      </c>
      <c r="BB27" s="31">
        <f>'2015'!BA50</f>
        <v>9511</v>
      </c>
      <c r="BC27" s="31">
        <f>'2015'!BB50</f>
        <v>10340</v>
      </c>
      <c r="BD27" s="31">
        <f>'2015'!BC50</f>
        <v>7588</v>
      </c>
      <c r="BE27" s="31">
        <f>'2015'!BD50</f>
        <v>7664</v>
      </c>
      <c r="BF27" s="101"/>
      <c r="BG27" s="141"/>
      <c r="BH27" s="141"/>
      <c r="BJ27" s="92"/>
      <c r="BK27" s="85"/>
    </row>
    <row r="28" spans="1:65" s="3" customFormat="1" ht="12.75" customHeight="1" thickBot="1" x14ac:dyDescent="0.25">
      <c r="A28" s="1"/>
      <c r="B28" s="34" t="s">
        <v>24</v>
      </c>
      <c r="C28" s="35">
        <f>SUM(C16:C27)</f>
        <v>47442</v>
      </c>
      <c r="D28" s="35">
        <f t="shared" ref="D28:BE28" si="26">SUM(D16:D27)</f>
        <v>51205</v>
      </c>
      <c r="E28" s="35">
        <f t="shared" si="26"/>
        <v>53092</v>
      </c>
      <c r="F28" s="35">
        <f t="shared" si="26"/>
        <v>51652</v>
      </c>
      <c r="G28" s="35">
        <f t="shared" si="26"/>
        <v>49633</v>
      </c>
      <c r="H28" s="35">
        <f t="shared" si="26"/>
        <v>50202</v>
      </c>
      <c r="I28" s="35">
        <f t="shared" si="26"/>
        <v>41479</v>
      </c>
      <c r="J28" s="35">
        <f t="shared" si="26"/>
        <v>51878</v>
      </c>
      <c r="K28" s="35">
        <f t="shared" si="26"/>
        <v>50405</v>
      </c>
      <c r="L28" s="35">
        <f t="shared" si="26"/>
        <v>52658</v>
      </c>
      <c r="M28" s="35">
        <f t="shared" si="26"/>
        <v>52750</v>
      </c>
      <c r="N28" s="35">
        <f t="shared" si="26"/>
        <v>54974</v>
      </c>
      <c r="O28" s="35"/>
      <c r="P28" s="35">
        <f t="shared" si="26"/>
        <v>51526</v>
      </c>
      <c r="Q28" s="35">
        <f t="shared" si="26"/>
        <v>52222</v>
      </c>
      <c r="R28" s="35">
        <f t="shared" si="26"/>
        <v>52823</v>
      </c>
      <c r="S28" s="35">
        <f t="shared" si="26"/>
        <v>52440</v>
      </c>
      <c r="T28" s="35">
        <f t="shared" si="26"/>
        <v>53049</v>
      </c>
      <c r="U28" s="35">
        <f t="shared" si="26"/>
        <v>50849</v>
      </c>
      <c r="V28" s="35">
        <f t="shared" si="26"/>
        <v>52552</v>
      </c>
      <c r="W28" s="35">
        <f t="shared" si="26"/>
        <v>50877</v>
      </c>
      <c r="X28" s="35">
        <f t="shared" si="26"/>
        <v>51800</v>
      </c>
      <c r="Y28" s="35">
        <f t="shared" si="26"/>
        <v>51651</v>
      </c>
      <c r="Z28" s="35">
        <f t="shared" si="26"/>
        <v>53238</v>
      </c>
      <c r="AA28" s="35">
        <f t="shared" si="26"/>
        <v>50896</v>
      </c>
      <c r="AB28" s="35">
        <f t="shared" si="26"/>
        <v>51848</v>
      </c>
      <c r="AC28" s="35"/>
      <c r="AD28" s="35">
        <f>SUM(AD16:AD27)</f>
        <v>47095</v>
      </c>
      <c r="AE28" s="35">
        <f t="shared" si="26"/>
        <v>50414</v>
      </c>
      <c r="AF28" s="35">
        <f t="shared" si="26"/>
        <v>48925</v>
      </c>
      <c r="AG28" s="35">
        <f t="shared" si="26"/>
        <v>51166</v>
      </c>
      <c r="AH28" s="35">
        <f t="shared" si="26"/>
        <v>48890</v>
      </c>
      <c r="AI28" s="35">
        <f t="shared" si="26"/>
        <v>50762</v>
      </c>
      <c r="AJ28" s="35">
        <f t="shared" si="26"/>
        <v>51377</v>
      </c>
      <c r="AK28" s="35">
        <f t="shared" si="26"/>
        <v>52974</v>
      </c>
      <c r="AL28" s="35">
        <f t="shared" si="26"/>
        <v>51555</v>
      </c>
      <c r="AM28" s="35">
        <f t="shared" si="26"/>
        <v>54243</v>
      </c>
      <c r="AN28" s="35">
        <f t="shared" si="26"/>
        <v>50133</v>
      </c>
      <c r="AO28" s="35">
        <f t="shared" si="26"/>
        <v>51426</v>
      </c>
      <c r="AP28" s="35">
        <f t="shared" si="26"/>
        <v>52095</v>
      </c>
      <c r="AQ28" s="35"/>
      <c r="AR28" s="35">
        <f t="shared" si="26"/>
        <v>53143</v>
      </c>
      <c r="AS28" s="35">
        <f t="shared" si="26"/>
        <v>52247</v>
      </c>
      <c r="AT28" s="35">
        <f t="shared" si="26"/>
        <v>48657</v>
      </c>
      <c r="AU28" s="35">
        <f t="shared" si="26"/>
        <v>49914</v>
      </c>
      <c r="AV28" s="35">
        <f t="shared" si="26"/>
        <v>53360</v>
      </c>
      <c r="AW28" s="35">
        <f t="shared" si="26"/>
        <v>52351</v>
      </c>
      <c r="AX28" s="35">
        <f t="shared" si="26"/>
        <v>51214</v>
      </c>
      <c r="AY28" s="35">
        <f t="shared" si="26"/>
        <v>47861</v>
      </c>
      <c r="AZ28" s="35">
        <f t="shared" si="26"/>
        <v>49320</v>
      </c>
      <c r="BA28" s="35">
        <f t="shared" si="26"/>
        <v>51271</v>
      </c>
      <c r="BB28" s="35">
        <f t="shared" si="26"/>
        <v>49794</v>
      </c>
      <c r="BC28" s="35">
        <f t="shared" si="26"/>
        <v>49732</v>
      </c>
      <c r="BD28" s="35">
        <f t="shared" si="26"/>
        <v>38975</v>
      </c>
      <c r="BE28" s="35">
        <f t="shared" si="26"/>
        <v>39095</v>
      </c>
      <c r="BF28" s="101"/>
      <c r="BG28" s="141"/>
      <c r="BH28" s="141"/>
      <c r="BJ28" s="92"/>
      <c r="BK28" s="85"/>
    </row>
    <row r="29" spans="1:65" s="3" customFormat="1" ht="12.75" customHeight="1" thickBot="1" x14ac:dyDescent="0.25">
      <c r="A29" s="1"/>
      <c r="B29" s="36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92"/>
      <c r="BG29" s="92"/>
      <c r="BJ29" s="92"/>
    </row>
    <row r="30" spans="1:65" s="3" customFormat="1" ht="23.25" customHeight="1" thickBot="1" x14ac:dyDescent="0.2">
      <c r="A30" s="1"/>
      <c r="B30" s="198" t="s">
        <v>25</v>
      </c>
      <c r="C30" s="199"/>
      <c r="D30" s="199"/>
      <c r="E30" s="199"/>
      <c r="F30" s="199"/>
      <c r="G30" s="199"/>
      <c r="H30" s="199"/>
      <c r="I30" s="199"/>
      <c r="J30" s="199"/>
      <c r="K30" s="199"/>
      <c r="L30" s="199"/>
      <c r="M30" s="199"/>
      <c r="N30" s="199"/>
      <c r="O30" s="199"/>
      <c r="P30" s="199"/>
      <c r="Q30" s="199"/>
      <c r="R30" s="199"/>
      <c r="S30" s="199"/>
      <c r="T30" s="199"/>
      <c r="U30" s="199"/>
      <c r="V30" s="199"/>
      <c r="W30" s="199"/>
      <c r="X30" s="199"/>
      <c r="Y30" s="199"/>
      <c r="Z30" s="199"/>
      <c r="AA30" s="199"/>
      <c r="AB30" s="199"/>
      <c r="AC30" s="199"/>
      <c r="AD30" s="199"/>
      <c r="AE30" s="199"/>
      <c r="AF30" s="199"/>
      <c r="AG30" s="199"/>
      <c r="AH30" s="199"/>
      <c r="AI30" s="199"/>
      <c r="AJ30" s="199"/>
      <c r="AK30" s="199"/>
      <c r="AL30" s="199"/>
      <c r="AM30" s="199"/>
      <c r="AN30" s="199"/>
      <c r="AO30" s="199"/>
      <c r="AP30" s="199"/>
      <c r="AQ30" s="199"/>
      <c r="AR30" s="199"/>
      <c r="AS30" s="199"/>
      <c r="AT30" s="199"/>
      <c r="AU30" s="199"/>
      <c r="AV30" s="199"/>
      <c r="AW30" s="199"/>
      <c r="AX30" s="199"/>
      <c r="AY30" s="199"/>
      <c r="AZ30" s="199"/>
      <c r="BA30" s="199"/>
      <c r="BB30" s="199"/>
      <c r="BC30" s="199"/>
      <c r="BD30" s="199"/>
      <c r="BE30" s="199"/>
    </row>
    <row r="31" spans="1:65" s="3" customFormat="1" ht="12.75" customHeight="1" x14ac:dyDescent="0.2">
      <c r="A31" s="1"/>
      <c r="B31" s="24" t="s">
        <v>9</v>
      </c>
      <c r="C31" s="5">
        <v>1</v>
      </c>
      <c r="D31" s="6">
        <v>2</v>
      </c>
      <c r="E31" s="6">
        <v>3</v>
      </c>
      <c r="F31" s="6">
        <v>4</v>
      </c>
      <c r="G31" s="6">
        <v>5</v>
      </c>
      <c r="H31" s="6">
        <v>6</v>
      </c>
      <c r="I31" s="6">
        <v>7</v>
      </c>
      <c r="J31" s="6">
        <v>8</v>
      </c>
      <c r="K31" s="6">
        <v>9</v>
      </c>
      <c r="L31" s="6">
        <v>10</v>
      </c>
      <c r="M31" s="6">
        <v>11</v>
      </c>
      <c r="N31" s="6">
        <v>12</v>
      </c>
      <c r="O31" s="86"/>
      <c r="P31" s="6">
        <v>13</v>
      </c>
      <c r="Q31" s="25">
        <v>14</v>
      </c>
      <c r="R31" s="25">
        <v>15</v>
      </c>
      <c r="S31" s="25">
        <v>16</v>
      </c>
      <c r="T31" s="25">
        <v>17</v>
      </c>
      <c r="U31" s="25">
        <v>18</v>
      </c>
      <c r="V31" s="25">
        <v>19</v>
      </c>
      <c r="W31" s="25">
        <v>20</v>
      </c>
      <c r="X31" s="25">
        <v>21</v>
      </c>
      <c r="Y31" s="25">
        <v>22</v>
      </c>
      <c r="Z31" s="25">
        <v>23</v>
      </c>
      <c r="AA31" s="25">
        <v>24</v>
      </c>
      <c r="AB31" s="25">
        <v>25</v>
      </c>
      <c r="AC31" s="25"/>
      <c r="AD31" s="25">
        <v>26</v>
      </c>
      <c r="AE31" s="25">
        <v>27</v>
      </c>
      <c r="AF31" s="25">
        <v>28</v>
      </c>
      <c r="AG31" s="25">
        <v>29</v>
      </c>
      <c r="AH31" s="25">
        <v>30</v>
      </c>
      <c r="AI31" s="25">
        <v>31</v>
      </c>
      <c r="AJ31" s="25">
        <v>32</v>
      </c>
      <c r="AK31" s="25">
        <v>33</v>
      </c>
      <c r="AL31" s="25">
        <v>34</v>
      </c>
      <c r="AM31" s="25">
        <v>35</v>
      </c>
      <c r="AN31" s="25">
        <v>36</v>
      </c>
      <c r="AO31" s="25">
        <v>37</v>
      </c>
      <c r="AP31" s="25">
        <v>38</v>
      </c>
      <c r="AQ31" s="25"/>
      <c r="AR31" s="25">
        <v>39</v>
      </c>
      <c r="AS31" s="25">
        <v>40</v>
      </c>
      <c r="AT31" s="25">
        <v>41</v>
      </c>
      <c r="AU31" s="25">
        <v>42</v>
      </c>
      <c r="AV31" s="25">
        <v>43</v>
      </c>
      <c r="AW31" s="25">
        <v>44</v>
      </c>
      <c r="AX31" s="25">
        <v>45</v>
      </c>
      <c r="AY31" s="25">
        <v>46</v>
      </c>
      <c r="AZ31" s="25">
        <v>47</v>
      </c>
      <c r="BA31" s="25">
        <v>48</v>
      </c>
      <c r="BB31" s="25">
        <v>49</v>
      </c>
      <c r="BC31" s="25">
        <v>50</v>
      </c>
      <c r="BD31" s="25">
        <v>51</v>
      </c>
      <c r="BE31" s="25">
        <v>52</v>
      </c>
    </row>
    <row r="32" spans="1:65" s="3" customFormat="1" ht="12.75" customHeight="1" thickBot="1" x14ac:dyDescent="0.25">
      <c r="A32" s="1"/>
      <c r="B32" s="26" t="s">
        <v>8</v>
      </c>
      <c r="C32" s="9">
        <v>42014</v>
      </c>
      <c r="D32" s="10">
        <f t="shared" ref="D32:N32" si="27">+C32+7</f>
        <v>42021</v>
      </c>
      <c r="E32" s="10">
        <f t="shared" si="27"/>
        <v>42028</v>
      </c>
      <c r="F32" s="10">
        <f t="shared" si="27"/>
        <v>42035</v>
      </c>
      <c r="G32" s="10">
        <f t="shared" si="27"/>
        <v>42042</v>
      </c>
      <c r="H32" s="10">
        <f t="shared" si="27"/>
        <v>42049</v>
      </c>
      <c r="I32" s="10">
        <f t="shared" si="27"/>
        <v>42056</v>
      </c>
      <c r="J32" s="10">
        <f t="shared" si="27"/>
        <v>42063</v>
      </c>
      <c r="K32" s="10">
        <f t="shared" si="27"/>
        <v>42070</v>
      </c>
      <c r="L32" s="10">
        <f t="shared" si="27"/>
        <v>42077</v>
      </c>
      <c r="M32" s="10">
        <f t="shared" si="27"/>
        <v>42084</v>
      </c>
      <c r="N32" s="10">
        <f t="shared" si="27"/>
        <v>42091</v>
      </c>
      <c r="O32" s="87"/>
      <c r="P32" s="10">
        <f>+N32+7</f>
        <v>42098</v>
      </c>
      <c r="Q32" s="10">
        <f>+P32+7</f>
        <v>42105</v>
      </c>
      <c r="R32" s="10">
        <f t="shared" ref="R32:AB32" si="28">+Q32+7</f>
        <v>42112</v>
      </c>
      <c r="S32" s="10">
        <f t="shared" si="28"/>
        <v>42119</v>
      </c>
      <c r="T32" s="10">
        <f t="shared" si="28"/>
        <v>42126</v>
      </c>
      <c r="U32" s="10">
        <f t="shared" si="28"/>
        <v>42133</v>
      </c>
      <c r="V32" s="10">
        <f t="shared" si="28"/>
        <v>42140</v>
      </c>
      <c r="W32" s="10">
        <f t="shared" si="28"/>
        <v>42147</v>
      </c>
      <c r="X32" s="10">
        <f t="shared" si="28"/>
        <v>42154</v>
      </c>
      <c r="Y32" s="10">
        <f t="shared" si="28"/>
        <v>42161</v>
      </c>
      <c r="Z32" s="10">
        <f t="shared" si="28"/>
        <v>42168</v>
      </c>
      <c r="AA32" s="10">
        <f t="shared" si="28"/>
        <v>42175</v>
      </c>
      <c r="AB32" s="10">
        <f t="shared" si="28"/>
        <v>42182</v>
      </c>
      <c r="AC32" s="96"/>
      <c r="AD32" s="10">
        <f>+AB32+7</f>
        <v>42189</v>
      </c>
      <c r="AE32" s="10">
        <f>+AD32+7</f>
        <v>42196</v>
      </c>
      <c r="AF32" s="10">
        <f t="shared" ref="AF32:AP32" si="29">+AE32+7</f>
        <v>42203</v>
      </c>
      <c r="AG32" s="10">
        <f t="shared" si="29"/>
        <v>42210</v>
      </c>
      <c r="AH32" s="10">
        <f t="shared" si="29"/>
        <v>42217</v>
      </c>
      <c r="AI32" s="10">
        <f t="shared" si="29"/>
        <v>42224</v>
      </c>
      <c r="AJ32" s="10">
        <f t="shared" si="29"/>
        <v>42231</v>
      </c>
      <c r="AK32" s="10">
        <f t="shared" si="29"/>
        <v>42238</v>
      </c>
      <c r="AL32" s="10">
        <f t="shared" si="29"/>
        <v>42245</v>
      </c>
      <c r="AM32" s="10">
        <f t="shared" si="29"/>
        <v>42252</v>
      </c>
      <c r="AN32" s="10">
        <f t="shared" si="29"/>
        <v>42259</v>
      </c>
      <c r="AO32" s="10">
        <f t="shared" si="29"/>
        <v>42266</v>
      </c>
      <c r="AP32" s="10">
        <f t="shared" si="29"/>
        <v>42273</v>
      </c>
      <c r="AQ32" s="10"/>
      <c r="AR32" s="10">
        <f>+AP32+7</f>
        <v>42280</v>
      </c>
      <c r="AS32" s="10">
        <f>+AR32+7</f>
        <v>42287</v>
      </c>
      <c r="AT32" s="10">
        <f t="shared" ref="AT32:BE32" si="30">+AS32+7</f>
        <v>42294</v>
      </c>
      <c r="AU32" s="10">
        <f t="shared" si="30"/>
        <v>42301</v>
      </c>
      <c r="AV32" s="10">
        <f t="shared" si="30"/>
        <v>42308</v>
      </c>
      <c r="AW32" s="10">
        <f t="shared" si="30"/>
        <v>42315</v>
      </c>
      <c r="AX32" s="10">
        <f t="shared" si="30"/>
        <v>42322</v>
      </c>
      <c r="AY32" s="10">
        <f t="shared" si="30"/>
        <v>42329</v>
      </c>
      <c r="AZ32" s="10">
        <f t="shared" si="30"/>
        <v>42336</v>
      </c>
      <c r="BA32" s="10">
        <f t="shared" si="30"/>
        <v>42343</v>
      </c>
      <c r="BB32" s="10">
        <f t="shared" si="30"/>
        <v>42350</v>
      </c>
      <c r="BC32" s="10">
        <f t="shared" si="30"/>
        <v>42357</v>
      </c>
      <c r="BD32" s="10">
        <f t="shared" si="30"/>
        <v>42364</v>
      </c>
      <c r="BE32" s="10">
        <f t="shared" si="30"/>
        <v>42371</v>
      </c>
    </row>
    <row r="33" spans="1:60" s="3" customFormat="1" ht="12.75" customHeight="1" x14ac:dyDescent="0.2">
      <c r="A33" s="1"/>
      <c r="B33" s="24" t="s">
        <v>2</v>
      </c>
      <c r="C33" s="5">
        <v>2</v>
      </c>
      <c r="D33" s="6">
        <f>C33+1</f>
        <v>3</v>
      </c>
      <c r="E33" s="6">
        <f t="shared" ref="E33:N33" si="31">D33+1</f>
        <v>4</v>
      </c>
      <c r="F33" s="6">
        <f t="shared" si="31"/>
        <v>5</v>
      </c>
      <c r="G33" s="6">
        <f t="shared" si="31"/>
        <v>6</v>
      </c>
      <c r="H33" s="6">
        <f t="shared" si="31"/>
        <v>7</v>
      </c>
      <c r="I33" s="6">
        <f t="shared" si="31"/>
        <v>8</v>
      </c>
      <c r="J33" s="6">
        <f t="shared" si="31"/>
        <v>9</v>
      </c>
      <c r="K33" s="6">
        <f t="shared" si="31"/>
        <v>10</v>
      </c>
      <c r="L33" s="6">
        <f t="shared" si="31"/>
        <v>11</v>
      </c>
      <c r="M33" s="6">
        <f t="shared" si="31"/>
        <v>12</v>
      </c>
      <c r="N33" s="6">
        <f t="shared" si="31"/>
        <v>13</v>
      </c>
      <c r="O33" s="86"/>
      <c r="P33" s="6">
        <f>N33+1</f>
        <v>14</v>
      </c>
      <c r="Q33" s="25">
        <f>P33+1</f>
        <v>15</v>
      </c>
      <c r="R33" s="25">
        <f>Q33+1</f>
        <v>16</v>
      </c>
      <c r="S33" s="25">
        <f t="shared" ref="S33:AB33" si="32">R33+1</f>
        <v>17</v>
      </c>
      <c r="T33" s="25">
        <f t="shared" si="32"/>
        <v>18</v>
      </c>
      <c r="U33" s="25">
        <f t="shared" si="32"/>
        <v>19</v>
      </c>
      <c r="V33" s="25">
        <f t="shared" si="32"/>
        <v>20</v>
      </c>
      <c r="W33" s="25">
        <f t="shared" si="32"/>
        <v>21</v>
      </c>
      <c r="X33" s="25">
        <f t="shared" si="32"/>
        <v>22</v>
      </c>
      <c r="Y33" s="25">
        <f t="shared" si="32"/>
        <v>23</v>
      </c>
      <c r="Z33" s="25">
        <f t="shared" si="32"/>
        <v>24</v>
      </c>
      <c r="AA33" s="25">
        <f t="shared" si="32"/>
        <v>25</v>
      </c>
      <c r="AB33" s="25">
        <f t="shared" si="32"/>
        <v>26</v>
      </c>
      <c r="AC33" s="25"/>
      <c r="AD33" s="25">
        <f>AB33+1</f>
        <v>27</v>
      </c>
      <c r="AE33" s="25">
        <f>AD33+1</f>
        <v>28</v>
      </c>
      <c r="AF33" s="25">
        <f>AE33+1</f>
        <v>29</v>
      </c>
      <c r="AG33" s="25">
        <f t="shared" ref="AG33:AP33" si="33">AF33+1</f>
        <v>30</v>
      </c>
      <c r="AH33" s="25">
        <f t="shared" si="33"/>
        <v>31</v>
      </c>
      <c r="AI33" s="25">
        <f t="shared" si="33"/>
        <v>32</v>
      </c>
      <c r="AJ33" s="25">
        <f t="shared" si="33"/>
        <v>33</v>
      </c>
      <c r="AK33" s="25">
        <f t="shared" si="33"/>
        <v>34</v>
      </c>
      <c r="AL33" s="25">
        <f t="shared" si="33"/>
        <v>35</v>
      </c>
      <c r="AM33" s="25">
        <f t="shared" si="33"/>
        <v>36</v>
      </c>
      <c r="AN33" s="25">
        <f t="shared" si="33"/>
        <v>37</v>
      </c>
      <c r="AO33" s="25">
        <f t="shared" si="33"/>
        <v>38</v>
      </c>
      <c r="AP33" s="25">
        <f t="shared" si="33"/>
        <v>39</v>
      </c>
      <c r="AQ33" s="25"/>
      <c r="AR33" s="25">
        <f>AP33+1</f>
        <v>40</v>
      </c>
      <c r="AS33" s="25">
        <f>AR33+1</f>
        <v>41</v>
      </c>
      <c r="AT33" s="25">
        <f>AS33+1</f>
        <v>42</v>
      </c>
      <c r="AU33" s="25">
        <f t="shared" ref="AU33:BE33" si="34">AT33+1</f>
        <v>43</v>
      </c>
      <c r="AV33" s="25">
        <f t="shared" si="34"/>
        <v>44</v>
      </c>
      <c r="AW33" s="25">
        <f t="shared" si="34"/>
        <v>45</v>
      </c>
      <c r="AX33" s="25">
        <f t="shared" si="34"/>
        <v>46</v>
      </c>
      <c r="AY33" s="25">
        <f t="shared" si="34"/>
        <v>47</v>
      </c>
      <c r="AZ33" s="25">
        <f t="shared" si="34"/>
        <v>48</v>
      </c>
      <c r="BA33" s="25">
        <f t="shared" si="34"/>
        <v>49</v>
      </c>
      <c r="BB33" s="25">
        <f t="shared" si="34"/>
        <v>50</v>
      </c>
      <c r="BC33" s="25">
        <f t="shared" si="34"/>
        <v>51</v>
      </c>
      <c r="BD33" s="25">
        <f t="shared" si="34"/>
        <v>52</v>
      </c>
      <c r="BE33" s="25">
        <f t="shared" si="34"/>
        <v>53</v>
      </c>
    </row>
    <row r="34" spans="1:60" s="3" customFormat="1" ht="13.5" customHeight="1" thickBot="1" x14ac:dyDescent="0.25">
      <c r="A34" s="1"/>
      <c r="B34" s="26" t="s">
        <v>8</v>
      </c>
      <c r="C34" s="9">
        <v>41650</v>
      </c>
      <c r="D34" s="10">
        <f t="shared" ref="D34:N34" si="35">+C34+7</f>
        <v>41657</v>
      </c>
      <c r="E34" s="10">
        <f t="shared" si="35"/>
        <v>41664</v>
      </c>
      <c r="F34" s="10">
        <f t="shared" si="35"/>
        <v>41671</v>
      </c>
      <c r="G34" s="10">
        <f t="shared" si="35"/>
        <v>41678</v>
      </c>
      <c r="H34" s="10">
        <f t="shared" si="35"/>
        <v>41685</v>
      </c>
      <c r="I34" s="10">
        <f t="shared" si="35"/>
        <v>41692</v>
      </c>
      <c r="J34" s="10">
        <f t="shared" si="35"/>
        <v>41699</v>
      </c>
      <c r="K34" s="10">
        <f t="shared" si="35"/>
        <v>41706</v>
      </c>
      <c r="L34" s="10">
        <f t="shared" si="35"/>
        <v>41713</v>
      </c>
      <c r="M34" s="10">
        <f t="shared" si="35"/>
        <v>41720</v>
      </c>
      <c r="N34" s="10">
        <f t="shared" si="35"/>
        <v>41727</v>
      </c>
      <c r="O34" s="87"/>
      <c r="P34" s="10">
        <f>+N34+7</f>
        <v>41734</v>
      </c>
      <c r="Q34" s="10">
        <f>+P34+7</f>
        <v>41741</v>
      </c>
      <c r="R34" s="10">
        <f t="shared" ref="R34:AB34" si="36">+Q34+7</f>
        <v>41748</v>
      </c>
      <c r="S34" s="10">
        <f t="shared" si="36"/>
        <v>41755</v>
      </c>
      <c r="T34" s="10">
        <f t="shared" si="36"/>
        <v>41762</v>
      </c>
      <c r="U34" s="10">
        <f t="shared" si="36"/>
        <v>41769</v>
      </c>
      <c r="V34" s="10">
        <f t="shared" si="36"/>
        <v>41776</v>
      </c>
      <c r="W34" s="10">
        <f t="shared" si="36"/>
        <v>41783</v>
      </c>
      <c r="X34" s="10">
        <f t="shared" si="36"/>
        <v>41790</v>
      </c>
      <c r="Y34" s="10">
        <f t="shared" si="36"/>
        <v>41797</v>
      </c>
      <c r="Z34" s="10">
        <f t="shared" si="36"/>
        <v>41804</v>
      </c>
      <c r="AA34" s="10">
        <f t="shared" si="36"/>
        <v>41811</v>
      </c>
      <c r="AB34" s="10">
        <f t="shared" si="36"/>
        <v>41818</v>
      </c>
      <c r="AC34" s="96"/>
      <c r="AD34" s="10">
        <f>+AB34+7</f>
        <v>41825</v>
      </c>
      <c r="AE34" s="10">
        <f>+AD34+7</f>
        <v>41832</v>
      </c>
      <c r="AF34" s="10">
        <f t="shared" ref="AF34:AP34" si="37">+AE34+7</f>
        <v>41839</v>
      </c>
      <c r="AG34" s="10">
        <f t="shared" si="37"/>
        <v>41846</v>
      </c>
      <c r="AH34" s="10">
        <f t="shared" si="37"/>
        <v>41853</v>
      </c>
      <c r="AI34" s="10">
        <f t="shared" si="37"/>
        <v>41860</v>
      </c>
      <c r="AJ34" s="10">
        <f t="shared" si="37"/>
        <v>41867</v>
      </c>
      <c r="AK34" s="10">
        <f t="shared" si="37"/>
        <v>41874</v>
      </c>
      <c r="AL34" s="10">
        <f t="shared" si="37"/>
        <v>41881</v>
      </c>
      <c r="AM34" s="10">
        <f t="shared" si="37"/>
        <v>41888</v>
      </c>
      <c r="AN34" s="10">
        <f t="shared" si="37"/>
        <v>41895</v>
      </c>
      <c r="AO34" s="10">
        <f t="shared" si="37"/>
        <v>41902</v>
      </c>
      <c r="AP34" s="10">
        <f t="shared" si="37"/>
        <v>41909</v>
      </c>
      <c r="AQ34" s="10"/>
      <c r="AR34" s="10">
        <f>+AP34+7</f>
        <v>41916</v>
      </c>
      <c r="AS34" s="10">
        <f>+AR34+7</f>
        <v>41923</v>
      </c>
      <c r="AT34" s="10">
        <f t="shared" ref="AT34:BE34" si="38">+AS34+7</f>
        <v>41930</v>
      </c>
      <c r="AU34" s="10">
        <f t="shared" si="38"/>
        <v>41937</v>
      </c>
      <c r="AV34" s="10">
        <f t="shared" si="38"/>
        <v>41944</v>
      </c>
      <c r="AW34" s="10">
        <f t="shared" si="38"/>
        <v>41951</v>
      </c>
      <c r="AX34" s="10">
        <f t="shared" si="38"/>
        <v>41958</v>
      </c>
      <c r="AY34" s="10">
        <f t="shared" si="38"/>
        <v>41965</v>
      </c>
      <c r="AZ34" s="10">
        <f t="shared" si="38"/>
        <v>41972</v>
      </c>
      <c r="BA34" s="10">
        <f t="shared" si="38"/>
        <v>41979</v>
      </c>
      <c r="BB34" s="10">
        <f t="shared" si="38"/>
        <v>41986</v>
      </c>
      <c r="BC34" s="10">
        <f t="shared" si="38"/>
        <v>41993</v>
      </c>
      <c r="BD34" s="10">
        <f t="shared" si="38"/>
        <v>42000</v>
      </c>
      <c r="BE34" s="10">
        <f t="shared" si="38"/>
        <v>42007</v>
      </c>
      <c r="BG34" s="2"/>
    </row>
    <row r="35" spans="1:60" s="29" customFormat="1" ht="13.5" customHeight="1" x14ac:dyDescent="0.15">
      <c r="A35" s="27"/>
      <c r="B35" s="28" t="s">
        <v>12</v>
      </c>
      <c r="C35" s="38">
        <f>IF(C54=0,0,C54/'2014'!C36)</f>
        <v>0.11185682326621924</v>
      </c>
      <c r="D35" s="38">
        <f>IF(D54=0,0,D54/'2014'!D36)</f>
        <v>9.5834281811973593E-2</v>
      </c>
      <c r="E35" s="38">
        <f>IF(E54=0,0,E54/'2014'!E36)</f>
        <v>1.9557625145518044E-2</v>
      </c>
      <c r="F35" s="38">
        <f>IF(F54=0,0,F54/'2014'!F36)</f>
        <v>1.1960823247459071E-2</v>
      </c>
      <c r="G35" s="38">
        <f>IF(G54=0,0,G54/'2014'!G36)</f>
        <v>-0.11756782759284203</v>
      </c>
      <c r="H35" s="38">
        <f>IF(H54=0,0,H54/'2014'!H36)</f>
        <v>-0.19649122807017544</v>
      </c>
      <c r="I35" s="38">
        <f>IF(I54=0,0,I54/'2014'!I36)</f>
        <v>-0.28645625249700357</v>
      </c>
      <c r="J35" s="38">
        <f>IF(J54=0,0,J54/'2014'!J36)</f>
        <v>5.6255077173030056E-2</v>
      </c>
      <c r="K35" s="38">
        <f>IF(K54=0,0,K54/'2014'!K36)</f>
        <v>3.6106418918918921E-2</v>
      </c>
      <c r="L35" s="38">
        <f>IF(L54=0,0,L54/'2014'!L36)</f>
        <v>0.17651052274270196</v>
      </c>
      <c r="M35" s="38">
        <f>IF(M54=0,0,M54/'2014'!M36)</f>
        <v>-0.1279826464208243</v>
      </c>
      <c r="N35" s="38">
        <f>IF(N54=0,0,N54/'2014'!N36)</f>
        <v>0.10008952551477171</v>
      </c>
      <c r="O35" s="38"/>
      <c r="P35" s="38">
        <f>IF(P54=0,0,P54/'2014'!P36)</f>
        <v>-0.26549110085695454</v>
      </c>
      <c r="Q35" s="38">
        <f>IF(Q54=0,0,Q54/'2014'!Q36)</f>
        <v>-0.13647838434837489</v>
      </c>
      <c r="R35" s="38">
        <f>IF(R54=0,0,R54/'2014'!R36)</f>
        <v>4.5093268450932686E-2</v>
      </c>
      <c r="S35" s="38">
        <f>IF(S54=0,0,S54/'2014'!S36)</f>
        <v>-6.5292096219931274E-3</v>
      </c>
      <c r="T35" s="38">
        <f>IF(T54=0,0,T54/'2014'!T36)</f>
        <v>2.2479126525369298E-3</v>
      </c>
      <c r="U35" s="38">
        <f>IF(U54=0,0,U54/'2014'!U36)</f>
        <v>-0.22616762635956494</v>
      </c>
      <c r="V35" s="38">
        <f>IF(V54=0,0,V54/'2014'!V36)</f>
        <v>-6.7565372746467442E-2</v>
      </c>
      <c r="W35" s="38">
        <f>IF(W54=0,0,W54/'2014'!W36)</f>
        <v>-0.14860827174083976</v>
      </c>
      <c r="X35" s="38">
        <f>IF(X54=0,0,X54/'2014'!X36)</f>
        <v>-1.3182045720006674E-2</v>
      </c>
      <c r="Y35" s="38">
        <f>IF(Y54=0,0,Y54/'2014'!Y36)</f>
        <v>-0.12832232943964789</v>
      </c>
      <c r="Z35" s="38">
        <f>IF(Z54=0,0,Z54/'2014'!Z36)</f>
        <v>-0.10178748758689175</v>
      </c>
      <c r="AA35" s="38">
        <f>IF(AA54=0,0,AA54/'2014'!AA36)</f>
        <v>-0.14850181099769511</v>
      </c>
      <c r="AB35" s="38">
        <f>IF(AB54=0,0,AB54/'2014'!AB36)</f>
        <v>1.4617940199335547E-2</v>
      </c>
      <c r="AC35" s="38"/>
      <c r="AD35" s="38">
        <f>IF(AD54=0,0,AD54/'2014'!AD36)</f>
        <v>-0.16968588997839454</v>
      </c>
      <c r="AE35" s="38">
        <f>IF(AE54=0,0,AE54/'2014'!AE36)</f>
        <v>-0.15660074826296097</v>
      </c>
      <c r="AF35" s="38">
        <f>IF(AF54=0,0,AF54/'2014'!AF36)</f>
        <v>-0.14653865588681153</v>
      </c>
      <c r="AG35" s="38">
        <f>IF(AG54=0,0,AG54/'2014'!AG36)</f>
        <v>-0.21609611586570113</v>
      </c>
      <c r="AH35" s="38">
        <f>IF(AH54=0,0,AH54/'2014'!AH36)</f>
        <v>-0.14507589128132722</v>
      </c>
      <c r="AI35" s="38">
        <f>IF(AI54=0,0,AI54/'2014'!AI36)</f>
        <v>-0.1259731068648266</v>
      </c>
      <c r="AJ35" s="38">
        <f>IF(AJ54=0,0,AJ54/'2014'!AJ36)</f>
        <v>-0.16404222183768818</v>
      </c>
      <c r="AK35" s="38">
        <f>IF(AK54=0,0,AK54/'2014'!AK36)</f>
        <v>8.6625086625086618E-3</v>
      </c>
      <c r="AL35" s="38">
        <f>IF(AL54=0,0,AL54/'2014'!AL36)</f>
        <v>-9.8544034090909088E-2</v>
      </c>
      <c r="AM35" s="38">
        <f>IF(AM54=0,0,AM54/'2014'!AM36)</f>
        <v>0.24889910013402258</v>
      </c>
      <c r="AN35" s="38">
        <f>IF(AN54=0,0,AN54/'2014'!AN36)</f>
        <v>0.33125389893948848</v>
      </c>
      <c r="AO35" s="38">
        <f>IF(AO54=0,0,AO54/'2014'!AO36)</f>
        <v>6.466984343090538E-3</v>
      </c>
      <c r="AP35" s="38">
        <f>IF(AP54=0,0,AP54/'2014'!AP36)</f>
        <v>8.5662431941923772E-2</v>
      </c>
      <c r="AQ35" s="38"/>
      <c r="AR35" s="38">
        <f>IF(AR54=0,0,AR54/'2014'!AR36)</f>
        <v>8.0349910902316538E-2</v>
      </c>
      <c r="AS35" s="38">
        <f>IF(AS54=0,0,AS54/'2014'!AS36)</f>
        <v>-6.7169069462647444E-3</v>
      </c>
      <c r="AT35" s="38">
        <f>IF(AT54=0,0,AT54/'2014'!AT36)</f>
        <v>-7.7542979942693407E-2</v>
      </c>
      <c r="AU35" s="38">
        <f>IF(AU54=0,0,AU54/'2014'!AU36)</f>
        <v>-0.10621118012422361</v>
      </c>
      <c r="AV35" s="38">
        <f>IF(AV54=0,0,AV54/'2014'!AV36)</f>
        <v>6.2711864406779661E-3</v>
      </c>
      <c r="AW35" s="38">
        <f>IF(AW54=0,0,AW54/'2014'!AW36)</f>
        <v>0.2267080745341615</v>
      </c>
      <c r="AX35" s="38">
        <f>IF(AX54=0,0,AX54/'2014'!AX36)</f>
        <v>-7.3044717619811152E-3</v>
      </c>
      <c r="AY35" s="38">
        <f>IF(AY54=0,0,AY54/'2014'!AY36)</f>
        <v>-7.8720583360954596E-2</v>
      </c>
      <c r="AZ35" s="38">
        <f>IF(AZ54=0,0,AZ54/'2014'!AZ36)</f>
        <v>0.1308220449062906</v>
      </c>
      <c r="BA35" s="38">
        <f>IF(BA54=0,0,BA54/'2014'!BA36)</f>
        <v>0.22215604526503871</v>
      </c>
      <c r="BB35" s="38">
        <f>IF(BB54=0,0,BB54/'2014'!BB36)</f>
        <v>0.26807563959955505</v>
      </c>
      <c r="BC35" s="38">
        <f>IF(BC54=0,0,BC54/'2014'!BC36)</f>
        <v>8.4343794579172612E-2</v>
      </c>
      <c r="BD35" s="38">
        <f>IF(BD54=0,0,BD54/'2014'!BD36)</f>
        <v>2.6445120524221859E-2</v>
      </c>
      <c r="BE35" s="39">
        <f>IF(BE54=0,0,BE54/'2014'!BE36)</f>
        <v>5.9939455095862765E-2</v>
      </c>
    </row>
    <row r="36" spans="1:60" x14ac:dyDescent="0.2">
      <c r="B36" s="30" t="s">
        <v>13</v>
      </c>
      <c r="C36" s="40">
        <f>IF(C55=0,0,C55/'2014'!C37)</f>
        <v>-8.3209509658246653E-2</v>
      </c>
      <c r="D36" s="40">
        <f>IF(D55=0,0,D55/'2014'!D37)</f>
        <v>-9.2602448110697178E-2</v>
      </c>
      <c r="E36" s="40">
        <f>IF(E55=0,0,E55/'2014'!E37)</f>
        <v>0.28543689320388349</v>
      </c>
      <c r="F36" s="40">
        <f>IF(F55=0,0,F55/'2014'!F37)</f>
        <v>0.21390182301329855</v>
      </c>
      <c r="G36" s="40">
        <f>IF(G55=0,0,G55/'2014'!G37)</f>
        <v>-1.1641791044776119E-2</v>
      </c>
      <c r="H36" s="40">
        <f>IF(H55=0,0,H55/'2014'!H37)</f>
        <v>2.6475279106858055E-2</v>
      </c>
      <c r="I36" s="40">
        <f>IF(I55=0,0,I55/'2014'!I37)</f>
        <v>-5.6759231003967042E-2</v>
      </c>
      <c r="J36" s="40">
        <f>IF(J55=0,0,J55/'2014'!J37)</f>
        <v>-0.12809472551130247</v>
      </c>
      <c r="K36" s="40">
        <f>IF(K55=0,0,K55/'2014'!K37)</f>
        <v>0.25599669148056242</v>
      </c>
      <c r="L36" s="40">
        <f>IF(L55=0,0,L55/'2014'!L37)</f>
        <v>3.125E-2</v>
      </c>
      <c r="M36" s="40">
        <f>IF(M55=0,0,M55/'2014'!M37)</f>
        <v>-0.1483616504854369</v>
      </c>
      <c r="N36" s="40">
        <f>IF(N55=0,0,N55/'2014'!N37)</f>
        <v>-0.14156079854809436</v>
      </c>
      <c r="O36" s="40"/>
      <c r="P36" s="40">
        <f>IF(P55=0,0,P55/'2014'!P37)</f>
        <v>-5.5361982191250485E-2</v>
      </c>
      <c r="Q36" s="40">
        <f>IF(Q55=0,0,Q55/'2014'!Q37)</f>
        <v>-0.12690839694656489</v>
      </c>
      <c r="R36" s="40">
        <f>IF(R55=0,0,R55/'2014'!R37)</f>
        <v>-0.10059942663539223</v>
      </c>
      <c r="S36" s="40">
        <f>IF(S55=0,0,S55/'2014'!S37)</f>
        <v>-0.38791732909379967</v>
      </c>
      <c r="T36" s="40">
        <f>IF(T55=0,0,T55/'2014'!T37)</f>
        <v>-8.5470085470085472E-2</v>
      </c>
      <c r="U36" s="40">
        <f>IF(U55=0,0,U55/'2014'!U37)</f>
        <v>-0.57162758300441141</v>
      </c>
      <c r="V36" s="40">
        <f>IF(V55=0,0,V55/'2014'!V37)</f>
        <v>-0.24767057409077248</v>
      </c>
      <c r="W36" s="40">
        <f>IF(W55=0,0,W55/'2014'!W37)</f>
        <v>-0.34152859433458044</v>
      </c>
      <c r="X36" s="40">
        <f>IF(X55=0,0,X55/'2014'!X37)</f>
        <v>-0.25614339404452152</v>
      </c>
      <c r="Y36" s="40">
        <f>IF(Y55=0,0,Y55/'2014'!Y37)</f>
        <v>-0.25049928673323824</v>
      </c>
      <c r="Z36" s="40">
        <f>IF(Z55=0,0,Z55/'2014'!Z37)</f>
        <v>-0.2615427927927928</v>
      </c>
      <c r="AA36" s="40">
        <f>IF(AA55=0,0,AA55/'2014'!AA37)</f>
        <v>-5.6617126680820945E-2</v>
      </c>
      <c r="AB36" s="40">
        <f>IF(AB55=0,0,AB55/'2014'!AB37)</f>
        <v>-0.16446762810678123</v>
      </c>
      <c r="AC36" s="40"/>
      <c r="AD36" s="40">
        <f>IF(AD55=0,0,AD55/'2014'!AD37)</f>
        <v>-3.9957188726364612E-2</v>
      </c>
      <c r="AE36" s="40">
        <f>IF(AE55=0,0,AE55/'2014'!AE37)</f>
        <v>-2.2661985317586977E-2</v>
      </c>
      <c r="AF36" s="40">
        <f>IF(AF55=0,0,AF55/'2014'!AF37)</f>
        <v>-6.2839879154078557E-2</v>
      </c>
      <c r="AG36" s="40">
        <f>IF(AG55=0,0,AG55/'2014'!AG37)</f>
        <v>0.1956219596942321</v>
      </c>
      <c r="AH36" s="40">
        <f>IF(AH55=0,0,AH55/'2014'!AH37)</f>
        <v>0.13996737357259381</v>
      </c>
      <c r="AI36" s="40">
        <f>IF(AI55=0,0,AI55/'2014'!AI37)</f>
        <v>0.20974450386215093</v>
      </c>
      <c r="AJ36" s="40">
        <f>IF(AJ55=0,0,AJ55/'2014'!AJ37)</f>
        <v>5.6727775856105153E-2</v>
      </c>
      <c r="AK36" s="40">
        <f>IF(AK55=0,0,AK55/'2014'!AK37)</f>
        <v>1.7527954064672106E-2</v>
      </c>
      <c r="AL36" s="40">
        <f>IF(AL55=0,0,AL55/'2014'!AL37)</f>
        <v>5.5625790139064477E-2</v>
      </c>
      <c r="AM36" s="40">
        <f>IF(AM55=0,0,AM55/'2014'!AM37)</f>
        <v>-0.10508569822983985</v>
      </c>
      <c r="AN36" s="40">
        <f>IF(AN55=0,0,AN55/'2014'!AN37)</f>
        <v>-0.19147363233119763</v>
      </c>
      <c r="AO36" s="40">
        <f>IF(AO55=0,0,AO55/'2014'!AO37)</f>
        <v>-0.18822345244086564</v>
      </c>
      <c r="AP36" s="40">
        <f>IF(AP55=0,0,AP55/'2014'!AP37)</f>
        <v>-6.7979498246560563E-2</v>
      </c>
      <c r="AQ36" s="40"/>
      <c r="AR36" s="40">
        <f>IF(AR55=0,0,AR55/'2014'!AR37)</f>
        <v>-6.938572494404377E-2</v>
      </c>
      <c r="AS36" s="40">
        <f>IF(AS55=0,0,AS55/'2014'!AS37)</f>
        <v>-0.23252982712442172</v>
      </c>
      <c r="AT36" s="40">
        <f>IF(AT55=0,0,AT55/'2014'!AT37)</f>
        <v>-0.26559304703476483</v>
      </c>
      <c r="AU36" s="40">
        <f>IF(AU55=0,0,AU55/'2014'!AU37)</f>
        <v>-0.2047486033519553</v>
      </c>
      <c r="AV36" s="40">
        <f>IF(AV55=0,0,AV55/'2014'!AV37)</f>
        <v>-3.8700947225981053E-2</v>
      </c>
      <c r="AW36" s="40">
        <f>IF(AW55=0,0,AW55/'2014'!AW37)</f>
        <v>5.1677243880326386E-2</v>
      </c>
      <c r="AX36" s="40">
        <f>IF(AX55=0,0,AX55/'2014'!AX37)</f>
        <v>-7.8954049251078948E-2</v>
      </c>
      <c r="AY36" s="40">
        <f>IF(AY55=0,0,AY55/'2014'!AY37)</f>
        <v>-0.32680686487793087</v>
      </c>
      <c r="AZ36" s="40">
        <f>IF(AZ55=0,0,AZ55/'2014'!AZ37)</f>
        <v>-4.9511620074099025E-2</v>
      </c>
      <c r="BA36" s="40">
        <f>IF(BA55=0,0,BA55/'2014'!BA37)</f>
        <v>-0.18132544961813254</v>
      </c>
      <c r="BB36" s="40">
        <f>IF(BB55=0,0,BB55/'2014'!BB37)</f>
        <v>-0.22823458282950423</v>
      </c>
      <c r="BC36" s="40">
        <f>IF(BC55=0,0,BC55/'2014'!BC37)</f>
        <v>0.13607907742998351</v>
      </c>
      <c r="BD36" s="40">
        <f>IF(BD55=0,0,BD55/'2014'!BD37)</f>
        <v>-0.31440798858773183</v>
      </c>
      <c r="BE36" s="41">
        <f>IF(BE55=0,0,BE55/'2014'!BE37)</f>
        <v>-0.23509174311926606</v>
      </c>
    </row>
    <row r="37" spans="1:60" x14ac:dyDescent="0.2">
      <c r="B37" s="32" t="s">
        <v>14</v>
      </c>
      <c r="C37" s="42">
        <f>IF(C56=0,0,C56/'2014'!C38)</f>
        <v>-0.10731395720217184</v>
      </c>
      <c r="D37" s="42">
        <f>IF(D56=0,0,D56/'2014'!D38)</f>
        <v>1.2703583061889252E-2</v>
      </c>
      <c r="E37" s="42">
        <f>IF(E56=0,0,E56/'2014'!E38)</f>
        <v>-2.1420866081060256E-2</v>
      </c>
      <c r="F37" s="42">
        <f>IF(F56=0,0,F56/'2014'!F38)</f>
        <v>-4.6667321953190587E-2</v>
      </c>
      <c r="G37" s="42">
        <f>IF(G56=0,0,G56/'2014'!G38)</f>
        <v>0.11748947569843092</v>
      </c>
      <c r="H37" s="42">
        <f>IF(H56=0,0,H56/'2014'!H38)</f>
        <v>7.4300254452926207E-2</v>
      </c>
      <c r="I37" s="42">
        <f>IF(I56=0,0,I56/'2014'!I38)</f>
        <v>1.7308371600141294E-2</v>
      </c>
      <c r="J37" s="42">
        <f>IF(J56=0,0,J56/'2014'!J38)</f>
        <v>0.28417002565042138</v>
      </c>
      <c r="K37" s="42">
        <f>IF(K56=0,0,K56/'2014'!K38)</f>
        <v>0.18332461189604046</v>
      </c>
      <c r="L37" s="42">
        <f>IF(L56=0,0,L56/'2014'!L38)</f>
        <v>0.16444729664687951</v>
      </c>
      <c r="M37" s="42">
        <f>IF(M56=0,0,M56/'2014'!M38)</f>
        <v>6.7837310520786426E-2</v>
      </c>
      <c r="N37" s="42">
        <f>IF(N56=0,0,N56/'2014'!N38)</f>
        <v>0.24663382594417077</v>
      </c>
      <c r="O37" s="42"/>
      <c r="P37" s="42">
        <f>IF(P56=0,0,P56/'2014'!P38)</f>
        <v>0.20833333333333334</v>
      </c>
      <c r="Q37" s="42">
        <f>IF(Q56=0,0,Q56/'2014'!Q38)</f>
        <v>0.1760039662865642</v>
      </c>
      <c r="R37" s="42">
        <f>IF(R56=0,0,R56/'2014'!R38)</f>
        <v>-0.19727799487939632</v>
      </c>
      <c r="S37" s="42">
        <f>IF(S56=0,0,S56/'2014'!S38)</f>
        <v>-1.047506639126586E-2</v>
      </c>
      <c r="T37" s="42">
        <f>IF(T56=0,0,T56/'2014'!T38)</f>
        <v>4.7687172150691466E-2</v>
      </c>
      <c r="U37" s="42">
        <f>IF(U56=0,0,U56/'2014'!U38)</f>
        <v>8.5187645300564593E-2</v>
      </c>
      <c r="V37" s="42">
        <f>IF(V56=0,0,V56/'2014'!V38)</f>
        <v>-4.3317015279632103E-2</v>
      </c>
      <c r="W37" s="42">
        <f>IF(W56=0,0,W56/'2014'!W38)</f>
        <v>2.1938131313131312E-2</v>
      </c>
      <c r="X37" s="42">
        <f>IF(X56=0,0,X56/'2014'!X38)</f>
        <v>-0.1581263307310149</v>
      </c>
      <c r="Y37" s="42">
        <f>IF(Y56=0,0,Y56/'2014'!Y38)</f>
        <v>2.8832292167227293E-3</v>
      </c>
      <c r="Z37" s="42">
        <f>IF(Z56=0,0,Z56/'2014'!Z38)</f>
        <v>9.2268907563025207E-2</v>
      </c>
      <c r="AA37" s="42">
        <f>IF(AA56=0,0,AA56/'2014'!AA38)</f>
        <v>2.755320904141231E-2</v>
      </c>
      <c r="AB37" s="42">
        <f>IF(AB56=0,0,AB56/'2014'!AB38)</f>
        <v>0.1186046511627907</v>
      </c>
      <c r="AC37" s="42"/>
      <c r="AD37" s="42">
        <f>IF(AD56=0,0,AD56/'2014'!AD38)</f>
        <v>1.4374445430346052E-2</v>
      </c>
      <c r="AE37" s="42">
        <f>IF(AE56=0,0,AE56/'2014'!AE38)</f>
        <v>0.10648546361603303</v>
      </c>
      <c r="AF37" s="42">
        <f>IF(AF56=0,0,AF56/'2014'!AF38)</f>
        <v>0.3685589519650655</v>
      </c>
      <c r="AG37" s="42">
        <f>IF(AG56=0,0,AG56/'2014'!AG38)</f>
        <v>0.16819085487077534</v>
      </c>
      <c r="AH37" s="42">
        <f>IF(AH56=0,0,AH56/'2014'!AH38)</f>
        <v>5.8799342105263157E-2</v>
      </c>
      <c r="AI37" s="42">
        <f>IF(AI56=0,0,AI56/'2014'!AI38)</f>
        <v>0.3549731983323407</v>
      </c>
      <c r="AJ37" s="42">
        <f>IF(AJ56=0,0,AJ56/'2014'!AJ38)</f>
        <v>0.1118456315883509</v>
      </c>
      <c r="AK37" s="42">
        <f>IF(AK56=0,0,AK56/'2014'!AK38)</f>
        <v>0.13086504009554684</v>
      </c>
      <c r="AL37" s="42">
        <f>IF(AL56=0,0,AL56/'2014'!AL38)</f>
        <v>-0.13426573426573427</v>
      </c>
      <c r="AM37" s="42">
        <f>IF(AM56=0,0,AM56/'2014'!AM38)</f>
        <v>-4.4412607449856735E-2</v>
      </c>
      <c r="AN37" s="42">
        <f>IF(AN56=0,0,AN56/'2014'!AN38)</f>
        <v>8.0511811023622051E-2</v>
      </c>
      <c r="AO37" s="42">
        <f>IF(AO56=0,0,AO56/'2014'!AO38)</f>
        <v>-1.2459464072367298E-2</v>
      </c>
      <c r="AP37" s="42">
        <f>IF(AP56=0,0,AP56/'2014'!AP38)</f>
        <v>-0.12086513994910941</v>
      </c>
      <c r="AQ37" s="42"/>
      <c r="AR37" s="42">
        <f>IF(AR56=0,0,AR56/'2014'!AR38)</f>
        <v>9.1811818329806283E-2</v>
      </c>
      <c r="AS37" s="42">
        <f>IF(AS56=0,0,AS56/'2014'!AS38)</f>
        <v>3.5772094528973779E-2</v>
      </c>
      <c r="AT37" s="42">
        <f>IF(AT56=0,0,AT56/'2014'!AT38)</f>
        <v>-0.11783091107985623</v>
      </c>
      <c r="AU37" s="42">
        <f>IF(AU56=0,0,AU56/'2014'!AU38)</f>
        <v>-3.1874483897605284E-2</v>
      </c>
      <c r="AV37" s="42">
        <f>IF(AV56=0,0,AV56/'2014'!AV38)</f>
        <v>2.838592782726861E-2</v>
      </c>
      <c r="AW37" s="42">
        <f>IF(AW56=0,0,AW56/'2014'!AW38)</f>
        <v>0.27879765987492433</v>
      </c>
      <c r="AX37" s="42">
        <f>IF(AX56=0,0,AX56/'2014'!AX38)</f>
        <v>-0.28714501303333789</v>
      </c>
      <c r="AY37" s="42">
        <f>IF(AY56=0,0,AY56/'2014'!AY38)</f>
        <v>-4.1432225063938621E-2</v>
      </c>
      <c r="AZ37" s="42">
        <f>IF(AZ56=0,0,AZ56/'2014'!AZ38)</f>
        <v>0.19609700644183403</v>
      </c>
      <c r="BA37" s="42">
        <f>IF(BA56=0,0,BA56/'2014'!BA38)</f>
        <v>-6.4506359781950337E-2</v>
      </c>
      <c r="BB37" s="42">
        <f>IF(BB56=0,0,BB56/'2014'!BB38)</f>
        <v>6.6121842496285291E-2</v>
      </c>
      <c r="BC37" s="42">
        <f>IF(BC56=0,0,BC56/'2014'!BC38)</f>
        <v>-0.18701298701298702</v>
      </c>
      <c r="BD37" s="42">
        <f>IF(BD56=0,0,BD56/'2014'!BD38)</f>
        <v>-0.10334516912726593</v>
      </c>
      <c r="BE37" s="43">
        <f>IF(BE56=0,0,BE56/'2014'!BE38)</f>
        <v>-0.16535301022975013</v>
      </c>
      <c r="BH37" s="3"/>
    </row>
    <row r="38" spans="1:60" x14ac:dyDescent="0.2">
      <c r="B38" s="30" t="s">
        <v>15</v>
      </c>
      <c r="C38" s="40">
        <f>IF(C57=0,0,C57/'2014'!C39)</f>
        <v>-4.0662650602409638E-2</v>
      </c>
      <c r="D38" s="40">
        <f>IF(D57=0,0,D57/'2014'!D39)</f>
        <v>9.0152565880721222E-2</v>
      </c>
      <c r="E38" s="40">
        <f>IF(E57=0,0,E57/'2014'!E39)</f>
        <v>4.7399907961343767E-2</v>
      </c>
      <c r="F38" s="40">
        <f>IF(F57=0,0,F57/'2014'!F39)</f>
        <v>6.6891644249586837E-2</v>
      </c>
      <c r="G38" s="40">
        <f>IF(G57=0,0,G57/'2014'!G39)</f>
        <v>0.33775510204081632</v>
      </c>
      <c r="H38" s="40">
        <f>IF(H57=0,0,H57/'2014'!H39)</f>
        <v>0.22910927456382002</v>
      </c>
      <c r="I38" s="40">
        <f>IF(I57=0,0,I57/'2014'!I39)</f>
        <v>-0.23150762281197063</v>
      </c>
      <c r="J38" s="40">
        <f>IF(J57=0,0,J57/'2014'!J39)</f>
        <v>3.9967702866370608E-2</v>
      </c>
      <c r="K38" s="40">
        <f>IF(K57=0,0,K57/'2014'!K39)</f>
        <v>-6.273062730627306E-2</v>
      </c>
      <c r="L38" s="40">
        <f>IF(L57=0,0,L57/'2014'!L39)</f>
        <v>9.2242194891201515E-2</v>
      </c>
      <c r="M38" s="40">
        <f>IF(M57=0,0,M57/'2014'!M39)</f>
        <v>6.8456375838926178E-2</v>
      </c>
      <c r="N38" s="40">
        <f>IF(N57=0,0,N57/'2014'!N39)</f>
        <v>0.13735558408215662</v>
      </c>
      <c r="O38" s="40"/>
      <c r="P38" s="40">
        <f>IF(P57=0,0,P57/'2014'!P39)</f>
        <v>0.37794575366829702</v>
      </c>
      <c r="Q38" s="40">
        <f>IF(Q57=0,0,Q57/'2014'!Q39)</f>
        <v>0.18945176960444135</v>
      </c>
      <c r="R38" s="40">
        <f>IF(R57=0,0,R57/'2014'!R39)</f>
        <v>0.26037570991699432</v>
      </c>
      <c r="S38" s="40">
        <f>IF(S57=0,0,S57/'2014'!S39)</f>
        <v>0.37788215200683178</v>
      </c>
      <c r="T38" s="40">
        <f>IF(T57=0,0,T57/'2014'!T39)</f>
        <v>3.7495313085864269E-2</v>
      </c>
      <c r="U38" s="40">
        <f>IF(U57=0,0,U57/'2014'!U39)</f>
        <v>0.27938741721854304</v>
      </c>
      <c r="V38" s="40">
        <f>IF(V57=0,0,V57/'2014'!V39)</f>
        <v>-5.9391239792130658E-3</v>
      </c>
      <c r="W38" s="40">
        <f>IF(W57=0,0,W57/'2014'!W39)</f>
        <v>7.8853046594982074E-2</v>
      </c>
      <c r="X38" s="40">
        <f>IF(X57=0,0,X57/'2014'!X39)</f>
        <v>0.20945665698880134</v>
      </c>
      <c r="Y38" s="40">
        <f>IF(Y57=0,0,Y57/'2014'!Y39)</f>
        <v>-0.15750808110490744</v>
      </c>
      <c r="Z38" s="40">
        <f>IF(Z57=0,0,Z57/'2014'!Z39)</f>
        <v>-5.3706505295007562E-2</v>
      </c>
      <c r="AA38" s="40">
        <f>IF(AA57=0,0,AA57/'2014'!AA39)</f>
        <v>6.6931982633863962E-2</v>
      </c>
      <c r="AB38" s="40">
        <f>IF(AB57=0,0,AB57/'2014'!AB39)</f>
        <v>0.18721620677610898</v>
      </c>
      <c r="AC38" s="40"/>
      <c r="AD38" s="40">
        <f>IF(AD57=0,0,AD57/'2014'!AD39)</f>
        <v>-4.3478260869565216E-2</v>
      </c>
      <c r="AE38" s="40">
        <f>IF(AE57=0,0,AE57/'2014'!AE39)</f>
        <v>-6.2525709584533115E-2</v>
      </c>
      <c r="AF38" s="40">
        <f>IF(AF57=0,0,AF57/'2014'!AF39)</f>
        <v>0.22754491017964071</v>
      </c>
      <c r="AG38" s="40">
        <f>IF(AG57=0,0,AG57/'2014'!AG39)</f>
        <v>0.5826472450918303</v>
      </c>
      <c r="AH38" s="40">
        <f>IF(AH57=0,0,AH57/'2014'!AH39)</f>
        <v>2.8297119757453259E-2</v>
      </c>
      <c r="AI38" s="40">
        <f>IF(AI57=0,0,AI57/'2014'!AI39)</f>
        <v>0.39030883919062831</v>
      </c>
      <c r="AJ38" s="40">
        <f>IF(AJ57=0,0,AJ57/'2014'!AJ39)</f>
        <v>0.74442538593481988</v>
      </c>
      <c r="AK38" s="40">
        <f>IF(AK57=0,0,AK57/'2014'!AK39)</f>
        <v>0.41365461847389556</v>
      </c>
      <c r="AL38" s="40">
        <f>IF(AL57=0,0,AL57/'2014'!AL39)</f>
        <v>-5.2317880794701989E-2</v>
      </c>
      <c r="AM38" s="40">
        <f>IF(AM57=0,0,AM57/'2014'!AM39)</f>
        <v>0.28916339135317237</v>
      </c>
      <c r="AN38" s="40">
        <f>IF(AN57=0,0,AN57/'2014'!AN39)</f>
        <v>0.20667384284176535</v>
      </c>
      <c r="AO38" s="40">
        <f>IF(AO57=0,0,AO57/'2014'!AO39)</f>
        <v>0.16296966953372566</v>
      </c>
      <c r="AP38" s="40">
        <f>IF(AP57=0,0,AP57/'2014'!AP39)</f>
        <v>-0.10227272727272728</v>
      </c>
      <c r="AQ38" s="40"/>
      <c r="AR38" s="40">
        <f>IF(AR57=0,0,AR57/'2014'!AR39)</f>
        <v>-0.26288274831964153</v>
      </c>
      <c r="AS38" s="40">
        <f>IF(AS57=0,0,AS57/'2014'!AS39)</f>
        <v>-0.24851131401349741</v>
      </c>
      <c r="AT38" s="40">
        <f>IF(AT57=0,0,AT57/'2014'!AT39)</f>
        <v>-0.22598659717051378</v>
      </c>
      <c r="AU38" s="40">
        <f>IF(AU57=0,0,AU57/'2014'!AU39)</f>
        <v>-0.2680955727336613</v>
      </c>
      <c r="AV38" s="40">
        <f>IF(AV57=0,0,AV57/'2014'!AV39)</f>
        <v>-0.17814726840855108</v>
      </c>
      <c r="AW38" s="40">
        <f>IF(AW57=0,0,AW57/'2014'!AW39)</f>
        <v>-6.8980863373386742E-2</v>
      </c>
      <c r="AX38" s="40">
        <f>IF(AX57=0,0,AX57/'2014'!AX39)</f>
        <v>-0.12773437500000001</v>
      </c>
      <c r="AY38" s="40">
        <f>IF(AY57=0,0,AY57/'2014'!AY39)</f>
        <v>-0.15890778871978514</v>
      </c>
      <c r="AZ38" s="40">
        <f>IF(AZ57=0,0,AZ57/'2014'!AZ39)</f>
        <v>-0.13193343898573692</v>
      </c>
      <c r="BA38" s="40">
        <f>IF(BA57=0,0,BA57/'2014'!BA39)</f>
        <v>0.13494967978042086</v>
      </c>
      <c r="BB38" s="40">
        <f>IF(BB57=0,0,BB57/'2014'!BB39)</f>
        <v>-0.35965630114566283</v>
      </c>
      <c r="BC38" s="40">
        <f>IF(BC57=0,0,BC57/'2014'!BC39)</f>
        <v>-0.25451749327181855</v>
      </c>
      <c r="BD38" s="40">
        <f>IF(BD57=0,0,BD57/'2014'!BD39)</f>
        <v>-0.25188470066518848</v>
      </c>
      <c r="BE38" s="41">
        <f>IF(BE57=0,0,BE57/'2014'!BE39)</f>
        <v>-0.17265434251831183</v>
      </c>
    </row>
    <row r="39" spans="1:60" x14ac:dyDescent="0.2">
      <c r="B39" s="32" t="s">
        <v>16</v>
      </c>
      <c r="C39" s="42">
        <f>IF(C58=0,0,C58/'2014'!C40)</f>
        <v>-5.0600343053173243E-2</v>
      </c>
      <c r="D39" s="42">
        <f>IF(D58=0,0,D58/'2014'!D40)</f>
        <v>-0.15455840455840456</v>
      </c>
      <c r="E39" s="42">
        <f>IF(E58=0,0,E58/'2014'!E40)</f>
        <v>0.27525486561631141</v>
      </c>
      <c r="F39" s="42">
        <f>IF(F58=0,0,F58/'2014'!F40)</f>
        <v>0.18927193440383711</v>
      </c>
      <c r="G39" s="42">
        <f>IF(G58=0,0,G58/'2014'!G40)</f>
        <v>0.12940140845070422</v>
      </c>
      <c r="H39" s="42">
        <f>IF(H58=0,0,H58/'2014'!H40)</f>
        <v>0.48651452282157676</v>
      </c>
      <c r="I39" s="42">
        <f>IF(I58=0,0,I58/'2014'!I40)</f>
        <v>-2.1513944223107571E-2</v>
      </c>
      <c r="J39" s="42">
        <f>IF(J58=0,0,J58/'2014'!J40)</f>
        <v>0.19504132231404958</v>
      </c>
      <c r="K39" s="42">
        <f>IF(K58=0,0,K58/'2014'!K40)</f>
        <v>3.4987794955248168E-2</v>
      </c>
      <c r="L39" s="42">
        <f>IF(L58=0,0,L58/'2014'!L40)</f>
        <v>-8.7876322213181451E-2</v>
      </c>
      <c r="M39" s="42">
        <f>IF(M58=0,0,M58/'2014'!M40)</f>
        <v>0.15557404326123128</v>
      </c>
      <c r="N39" s="42">
        <f>IF(N58=0,0,N58/'2014'!N40)</f>
        <v>7.9400749063670409E-2</v>
      </c>
      <c r="O39" s="42"/>
      <c r="P39" s="42">
        <f>IF(P58=0,0,P58/'2014'!P40)</f>
        <v>8.0551523947750364E-2</v>
      </c>
      <c r="Q39" s="42">
        <f>IF(Q58=0,0,Q58/'2014'!Q40)</f>
        <v>0.11535401750198886</v>
      </c>
      <c r="R39" s="42">
        <f>IF(R58=0,0,R58/'2014'!R40)</f>
        <v>9.1620986687548936E-2</v>
      </c>
      <c r="S39" s="42">
        <f>IF(S58=0,0,S58/'2014'!S40)</f>
        <v>-0.1449067431850789</v>
      </c>
      <c r="T39" s="42">
        <f>IF(T58=0,0,T58/'2014'!T40)</f>
        <v>-0.13422007255139057</v>
      </c>
      <c r="U39" s="42">
        <f>IF(U58=0,0,U58/'2014'!U40)</f>
        <v>-1.3953488372093023E-2</v>
      </c>
      <c r="V39" s="42">
        <f>IF(V58=0,0,V58/'2014'!V40)</f>
        <v>-0.33354797166773986</v>
      </c>
      <c r="W39" s="42">
        <f>IF(W58=0,0,W58/'2014'!W40)</f>
        <v>-0.28638497652582162</v>
      </c>
      <c r="X39" s="42">
        <f>IF(X58=0,0,X58/'2014'!X40)</f>
        <v>-0.39050318922749822</v>
      </c>
      <c r="Y39" s="42">
        <f>IF(Y58=0,0,Y58/'2014'!Y40)</f>
        <v>9.0119435396308359E-2</v>
      </c>
      <c r="Z39" s="42">
        <f>IF(Z58=0,0,Z58/'2014'!Z40)</f>
        <v>0.19001919385796545</v>
      </c>
      <c r="AA39" s="42">
        <f>IF(AA58=0,0,AA58/'2014'!AA40)</f>
        <v>0.16530849825378346</v>
      </c>
      <c r="AB39" s="42">
        <f>IF(AB58=0,0,AB58/'2014'!AB40)</f>
        <v>0.13195201744820065</v>
      </c>
      <c r="AC39" s="42"/>
      <c r="AD39" s="42">
        <f>IF(AD58=0,0,AD58/'2014'!AD40)</f>
        <v>-9.47680157946693E-2</v>
      </c>
      <c r="AE39" s="42">
        <f>IF(AE58=0,0,AE58/'2014'!AE40)</f>
        <v>0.11036036036036036</v>
      </c>
      <c r="AF39" s="42">
        <f>IF(AF58=0,0,AF58/'2014'!AF40)</f>
        <v>6.9860279441117763E-3</v>
      </c>
      <c r="AG39" s="42">
        <f>IF(AG58=0,0,AG58/'2014'!AG40)</f>
        <v>-0.18196994991652754</v>
      </c>
      <c r="AH39" s="42">
        <f>IF(AH58=0,0,AH58/'2014'!AH40)</f>
        <v>0.28988764044943821</v>
      </c>
      <c r="AI39" s="42">
        <f>IF(AI58=0,0,AI58/'2014'!AI40)</f>
        <v>-0.1423699914748508</v>
      </c>
      <c r="AJ39" s="42">
        <f>IF(AJ58=0,0,AJ58/'2014'!AJ40)</f>
        <v>-5.6390977443609019E-2</v>
      </c>
      <c r="AK39" s="42">
        <f>IF(AK58=0,0,AK58/'2014'!AK40)</f>
        <v>-0.14710365853658536</v>
      </c>
      <c r="AL39" s="42">
        <f>IF(AL58=0,0,AL58/'2014'!AL40)</f>
        <v>7.9404466501240695E-2</v>
      </c>
      <c r="AM39" s="42">
        <f>IF(AM58=0,0,AM58/'2014'!AM40)</f>
        <v>-1.7665130568356373E-2</v>
      </c>
      <c r="AN39" s="42">
        <f>IF(AN58=0,0,AN58/'2014'!AN40)</f>
        <v>0.14118705035971224</v>
      </c>
      <c r="AO39" s="42">
        <f>IF(AO58=0,0,AO58/'2014'!AO40)</f>
        <v>8.1860465116279063E-2</v>
      </c>
      <c r="AP39" s="42">
        <f>IF(AP58=0,0,AP58/'2014'!AP40)</f>
        <v>0.13651315789473684</v>
      </c>
      <c r="AQ39" s="42"/>
      <c r="AR39" s="42">
        <f>IF(AR58=0,0,AR58/'2014'!AR40)</f>
        <v>-8.2802547770700632E-2</v>
      </c>
      <c r="AS39" s="42">
        <f>IF(AS58=0,0,AS58/'2014'!AS40)</f>
        <v>-5.5280528052805283E-2</v>
      </c>
      <c r="AT39" s="42">
        <f>IF(AT58=0,0,AT58/'2014'!AT40)</f>
        <v>-6.6871637202152195E-2</v>
      </c>
      <c r="AU39" s="42">
        <f>IF(AU58=0,0,AU58/'2014'!AU40)</f>
        <v>-0.32048811817597944</v>
      </c>
      <c r="AV39" s="42">
        <f>IF(AV58=0,0,AV58/'2014'!AV40)</f>
        <v>-0.16060606060606061</v>
      </c>
      <c r="AW39" s="42">
        <f>IF(AW58=0,0,AW58/'2014'!AW40)</f>
        <v>7.2864321608040197E-2</v>
      </c>
      <c r="AX39" s="42">
        <f>IF(AX58=0,0,AX58/'2014'!AX40)</f>
        <v>0.18706896551724139</v>
      </c>
      <c r="AY39" s="42">
        <f>IF(AY58=0,0,AY58/'2014'!AY40)</f>
        <v>3.454384410983171E-2</v>
      </c>
      <c r="AZ39" s="42">
        <f>IF(AZ58=0,0,AZ58/'2014'!AZ40)</f>
        <v>-2.0885547201336674E-2</v>
      </c>
      <c r="BA39" s="42">
        <f>IF(BA58=0,0,BA58/'2014'!BA40)</f>
        <v>-6.2643239113827354E-2</v>
      </c>
      <c r="BB39" s="42">
        <f>IF(BB58=0,0,BB58/'2014'!BB40)</f>
        <v>0.10278745644599303</v>
      </c>
      <c r="BC39" s="42">
        <f>IF(BC58=0,0,BC58/'2014'!BC40)</f>
        <v>0.10531400966183575</v>
      </c>
      <c r="BD39" s="42">
        <f>IF(BD58=0,0,BD58/'2014'!BD40)</f>
        <v>4.1308089500860588E-2</v>
      </c>
      <c r="BE39" s="43">
        <f>IF(BE58=0,0,BE58/'2014'!BE40)</f>
        <v>-0.18698578908002991</v>
      </c>
    </row>
    <row r="40" spans="1:60" x14ac:dyDescent="0.2">
      <c r="B40" s="30" t="s">
        <v>17</v>
      </c>
      <c r="C40" s="40">
        <f>IF(C59=0,0,C59/'2014'!C41)</f>
        <v>0.25284090909090912</v>
      </c>
      <c r="D40" s="40">
        <f>IF(D59=0,0,D59/'2014'!D41)</f>
        <v>-0.13968253968253969</v>
      </c>
      <c r="E40" s="40">
        <f>IF(E59=0,0,E59/'2014'!E41)</f>
        <v>-7.0000000000000007E-2</v>
      </c>
      <c r="F40" s="40">
        <f>IF(F59=0,0,F59/'2014'!F41)</f>
        <v>-4.9189702600642211E-2</v>
      </c>
      <c r="G40" s="40">
        <f>IF(G59=0,0,G59/'2014'!G41)</f>
        <v>-3.942953020134228E-2</v>
      </c>
      <c r="H40" s="40">
        <f>IF(H59=0,0,H59/'2014'!H41)</f>
        <v>-2.9929577464788731E-2</v>
      </c>
      <c r="I40" s="40">
        <f>IF(I59=0,0,I59/'2014'!I41)</f>
        <v>-0.18473138548539114</v>
      </c>
      <c r="J40" s="40">
        <f>IF(J59=0,0,J59/'2014'!J41)</f>
        <v>4.71253534401508E-2</v>
      </c>
      <c r="K40" s="40">
        <f>IF(K59=0,0,K59/'2014'!K41)</f>
        <v>0.39874081846799581</v>
      </c>
      <c r="L40" s="40">
        <f>IF(L59=0,0,L59/'2014'!L41)</f>
        <v>6.8837209302325578E-2</v>
      </c>
      <c r="M40" s="40">
        <f>IF(M59=0,0,M59/'2014'!M41)</f>
        <v>0.13011152416356878</v>
      </c>
      <c r="N40" s="40">
        <f>IF(N59=0,0,N59/'2014'!N41)</f>
        <v>0.10292812777284827</v>
      </c>
      <c r="O40" s="40"/>
      <c r="P40" s="40">
        <f>IF(P59=0,0,P59/'2014'!P41)</f>
        <v>0.17208413001912046</v>
      </c>
      <c r="Q40" s="40">
        <f>IF(Q59=0,0,Q59/'2014'!Q41)</f>
        <v>0.24836601307189543</v>
      </c>
      <c r="R40" s="40">
        <f>IF(R59=0,0,R59/'2014'!R41)</f>
        <v>0.20923656927426956</v>
      </c>
      <c r="S40" s="40">
        <f>IF(S59=0,0,S59/'2014'!S41)</f>
        <v>3.8580246913580245E-2</v>
      </c>
      <c r="T40" s="40">
        <f>IF(T59=0,0,T59/'2014'!T41)</f>
        <v>1.7988552739165987E-2</v>
      </c>
      <c r="U40" s="40">
        <f>IF(U59=0,0,U59/'2014'!U41)</f>
        <v>-0.10866013071895425</v>
      </c>
      <c r="V40" s="40">
        <f>IF(V59=0,0,V59/'2014'!V41)</f>
        <v>3.3472803347280332E-2</v>
      </c>
      <c r="W40" s="40">
        <f>IF(W59=0,0,W59/'2014'!W41)</f>
        <v>-8.3194675540765393E-4</v>
      </c>
      <c r="X40" s="40">
        <f>IF(X59=0,0,X59/'2014'!X41)</f>
        <v>-9.1642228739002934E-2</v>
      </c>
      <c r="Y40" s="40">
        <f>IF(Y59=0,0,Y59/'2014'!Y41)</f>
        <v>8.9253187613843349E-2</v>
      </c>
      <c r="Z40" s="40">
        <f>IF(Z59=0,0,Z59/'2014'!Z41)</f>
        <v>3.873239436619718E-2</v>
      </c>
      <c r="AA40" s="40">
        <f>IF(AA59=0,0,AA59/'2014'!AA41)</f>
        <v>-3.177257525083612E-2</v>
      </c>
      <c r="AB40" s="40">
        <f>IF(AB59=0,0,AB59/'2014'!AB41)</f>
        <v>-1.6220600162206E-2</v>
      </c>
      <c r="AC40" s="40"/>
      <c r="AD40" s="40">
        <f>IF(AD59=0,0,AD59/'2014'!AD41)</f>
        <v>0.2034548944337812</v>
      </c>
      <c r="AE40" s="40">
        <f>IF(AE59=0,0,AE59/'2014'!AE41)</f>
        <v>7.0716228467815057E-2</v>
      </c>
      <c r="AF40" s="40">
        <f>IF(AF59=0,0,AF59/'2014'!AF41)</f>
        <v>-6.2646828504306973E-2</v>
      </c>
      <c r="AG40" s="40">
        <f>IF(AG59=0,0,AG59/'2014'!AG41)</f>
        <v>7.1369975389663665E-2</v>
      </c>
      <c r="AH40" s="40">
        <f>IF(AH59=0,0,AH59/'2014'!AH41)</f>
        <v>2.6086956521739132E-3</v>
      </c>
      <c r="AI40" s="40">
        <f>IF(AI59=0,0,AI59/'2014'!AI41)</f>
        <v>9.5320623916811086E-3</v>
      </c>
      <c r="AJ40" s="40">
        <f>IF(AJ59=0,0,AJ59/'2014'!AJ41)</f>
        <v>4.9627791563275438E-2</v>
      </c>
      <c r="AK40" s="40">
        <f>IF(AK59=0,0,AK59/'2014'!AK41)</f>
        <v>0.2827461607949413</v>
      </c>
      <c r="AL40" s="40">
        <f>IF(AL59=0,0,AL59/'2014'!AL41)</f>
        <v>-3.9812646370023422E-2</v>
      </c>
      <c r="AM40" s="40">
        <f>IF(AM59=0,0,AM59/'2014'!AM41)</f>
        <v>0.16003460207612458</v>
      </c>
      <c r="AN40" s="40">
        <f>IF(AN59=0,0,AN59/'2014'!AN41)</f>
        <v>-9.0429540316503396E-2</v>
      </c>
      <c r="AO40" s="40">
        <f>IF(AO59=0,0,AO59/'2014'!AO41)</f>
        <v>0.26106194690265488</v>
      </c>
      <c r="AP40" s="40">
        <f>IF(AP59=0,0,AP59/'2014'!AP41)</f>
        <v>2.5785656728444802E-2</v>
      </c>
      <c r="AQ40" s="40"/>
      <c r="AR40" s="40">
        <f>IF(AR59=0,0,AR59/'2014'!AR41)</f>
        <v>2.605570530098832E-2</v>
      </c>
      <c r="AS40" s="40">
        <f>IF(AS59=0,0,AS59/'2014'!AS41)</f>
        <v>-5.0413223140495865E-2</v>
      </c>
      <c r="AT40" s="40">
        <f>IF(AT59=0,0,AT59/'2014'!AT41)</f>
        <v>7.848101265822785E-2</v>
      </c>
      <c r="AU40" s="40">
        <f>IF(AU59=0,0,AU59/'2014'!AU41)</f>
        <v>6.6555740432612309E-2</v>
      </c>
      <c r="AV40" s="40">
        <f>IF(AV59=0,0,AV59/'2014'!AV41)</f>
        <v>-8.7565674255691769E-4</v>
      </c>
      <c r="AW40" s="40">
        <f>IF(AW59=0,0,AW59/'2014'!AW41)</f>
        <v>2.4057738572574178E-3</v>
      </c>
      <c r="AX40" s="40">
        <f>IF(AX59=0,0,AX59/'2014'!AX41)</f>
        <v>-3.5964912280701755E-2</v>
      </c>
      <c r="AY40" s="40">
        <f>IF(AY59=0,0,AY59/'2014'!AY41)</f>
        <v>-1.423785594639866E-2</v>
      </c>
      <c r="AZ40" s="40">
        <f>IF(AZ59=0,0,AZ59/'2014'!AZ41)</f>
        <v>8.0615942028985504E-2</v>
      </c>
      <c r="BA40" s="40">
        <f>IF(BA59=0,0,BA59/'2014'!BA41)</f>
        <v>0.13961922030825022</v>
      </c>
      <c r="BB40" s="40">
        <f>IF(BB59=0,0,BB59/'2014'!BB41)</f>
        <v>6.6960352422907488E-2</v>
      </c>
      <c r="BC40" s="40">
        <f>IF(BC59=0,0,BC59/'2014'!BC41)</f>
        <v>9.8199672667757774E-3</v>
      </c>
      <c r="BD40" s="40">
        <f>IF(BD59=0,0,BD59/'2014'!BD41)</f>
        <v>7.3770491803278687E-2</v>
      </c>
      <c r="BE40" s="41">
        <f>IF(BE59=0,0,BE59/'2014'!BE41)</f>
        <v>-6.1685490877497827E-2</v>
      </c>
    </row>
    <row r="41" spans="1:60" s="3" customFormat="1" ht="12.75" customHeight="1" x14ac:dyDescent="0.15">
      <c r="A41" s="1"/>
      <c r="B41" s="32" t="s">
        <v>18</v>
      </c>
      <c r="C41" s="42">
        <f>IF(C60=0,0,C60/'2014'!C42)</f>
        <v>0.18464669962198313</v>
      </c>
      <c r="D41" s="42">
        <f>IF(D60=0,0,D60/'2014'!D42)</f>
        <v>0.1968925796946156</v>
      </c>
      <c r="E41" s="42">
        <f>IF(E60=0,0,E60/'2014'!E42)</f>
        <v>9.7752808988764039E-2</v>
      </c>
      <c r="F41" s="42">
        <f>IF(F60=0,0,F60/'2014'!F42)</f>
        <v>0.27522914586536412</v>
      </c>
      <c r="G41" s="42">
        <f>IF(G60=0,0,G60/'2014'!G42)</f>
        <v>0.243042071197411</v>
      </c>
      <c r="H41" s="42">
        <f>IF(H60=0,0,H60/'2014'!H42)</f>
        <v>0.19346733668341709</v>
      </c>
      <c r="I41" s="42">
        <f>IF(I60=0,0,I60/'2014'!I42)</f>
        <v>-6.3895089285714288E-2</v>
      </c>
      <c r="J41" s="42">
        <f>IF(J60=0,0,J60/'2014'!J42)</f>
        <v>0.15203923593185339</v>
      </c>
      <c r="K41" s="42">
        <f>IF(K60=0,0,K60/'2014'!K42)</f>
        <v>0.11326206298757585</v>
      </c>
      <c r="L41" s="42">
        <f>IF(L60=0,0,L60/'2014'!L42)</f>
        <v>0.12750755702115965</v>
      </c>
      <c r="M41" s="42">
        <f>IF(M60=0,0,M60/'2014'!M42)</f>
        <v>4.126403760773048E-2</v>
      </c>
      <c r="N41" s="42">
        <f>IF(N60=0,0,N60/'2014'!N42)</f>
        <v>-1.8670649738610903E-2</v>
      </c>
      <c r="O41" s="42"/>
      <c r="P41" s="42">
        <f>IF(P60=0,0,P60/'2014'!P42)</f>
        <v>9.3620546810273403E-2</v>
      </c>
      <c r="Q41" s="42">
        <f>IF(Q60=0,0,Q60/'2014'!Q42)</f>
        <v>3.0445544554455445E-2</v>
      </c>
      <c r="R41" s="42">
        <f>IF(R60=0,0,R60/'2014'!R42)</f>
        <v>-2.0784619381657575E-3</v>
      </c>
      <c r="S41" s="42">
        <f>IF(S60=0,0,S60/'2014'!S42)</f>
        <v>4.3116490166414521E-2</v>
      </c>
      <c r="T41" s="42">
        <f>IF(T60=0,0,T60/'2014'!T42)</f>
        <v>0.1075445816186557</v>
      </c>
      <c r="U41" s="42">
        <f>IF(U60=0,0,U60/'2014'!U42)</f>
        <v>-2.8600876062870394E-2</v>
      </c>
      <c r="V41" s="42">
        <f>IF(V60=0,0,V60/'2014'!V42)</f>
        <v>7.521042628292153E-2</v>
      </c>
      <c r="W41" s="42">
        <f>IF(W60=0,0,W60/'2014'!W42)</f>
        <v>0.18922191946715108</v>
      </c>
      <c r="X41" s="42">
        <f>IF(X60=0,0,X60/'2014'!X42)</f>
        <v>3.2969757064947945E-2</v>
      </c>
      <c r="Y41" s="42">
        <f>IF(Y60=0,0,Y60/'2014'!Y42)</f>
        <v>0.13177874186550975</v>
      </c>
      <c r="Z41" s="42">
        <f>IF(Z60=0,0,Z60/'2014'!Z42)</f>
        <v>6.2419396440546816E-2</v>
      </c>
      <c r="AA41" s="42">
        <f>IF(AA60=0,0,AA60/'2014'!AA42)</f>
        <v>-5.0103305785123967E-2</v>
      </c>
      <c r="AB41" s="42">
        <f>IF(AB60=0,0,AB60/'2014'!AB42)</f>
        <v>-0.16450976091248082</v>
      </c>
      <c r="AC41" s="42"/>
      <c r="AD41" s="42">
        <f>IF(AD60=0,0,AD60/'2014'!AD42)</f>
        <v>6.9071373752877972E-3</v>
      </c>
      <c r="AE41" s="42">
        <f>IF(AE60=0,0,AE60/'2014'!AE42)</f>
        <v>8.1166272655634364E-2</v>
      </c>
      <c r="AF41" s="42">
        <f>IF(AF60=0,0,AF60/'2014'!AF42)</f>
        <v>-0.11817279046673287</v>
      </c>
      <c r="AG41" s="42">
        <f>IF(AG60=0,0,AG60/'2014'!AG42)</f>
        <v>-5.0276641808996873E-2</v>
      </c>
      <c r="AH41" s="42">
        <f>IF(AH60=0,0,AH60/'2014'!AH42)</f>
        <v>-1.5033826108744675E-2</v>
      </c>
      <c r="AI41" s="42">
        <f>IF(AI60=0,0,AI60/'2014'!AI42)</f>
        <v>-7.7479338842975209E-4</v>
      </c>
      <c r="AJ41" s="42">
        <f>IF(AJ60=0,0,AJ60/'2014'!AJ42)</f>
        <v>7.0184559396932675E-3</v>
      </c>
      <c r="AK41" s="42">
        <f>IF(AK60=0,0,AK60/'2014'!AK42)</f>
        <v>-3.272727272727273E-2</v>
      </c>
      <c r="AL41" s="42">
        <f>IF(AL60=0,0,AL60/'2014'!AL42)</f>
        <v>0.12873862158647595</v>
      </c>
      <c r="AM41" s="42">
        <f>IF(AM60=0,0,AM60/'2014'!AM42)</f>
        <v>-9.0539165818921671E-2</v>
      </c>
      <c r="AN41" s="42">
        <f>IF(AN60=0,0,AN60/'2014'!AN42)</f>
        <v>6.6174599134639859E-3</v>
      </c>
      <c r="AO41" s="42">
        <f>IF(AO60=0,0,AO60/'2014'!AO42)</f>
        <v>-6.8276220145379027E-2</v>
      </c>
      <c r="AP41" s="42">
        <f>IF(AP60=0,0,AP60/'2014'!AP42)</f>
        <v>-4.4760400210637173E-3</v>
      </c>
      <c r="AQ41" s="42"/>
      <c r="AR41" s="42">
        <f>IF(AR60=0,0,AR60/'2014'!AR42)</f>
        <v>-8.855076078822649E-2</v>
      </c>
      <c r="AS41" s="42">
        <f>IF(AS60=0,0,AS60/'2014'!AS42)</f>
        <v>-0.1012241054613936</v>
      </c>
      <c r="AT41" s="42">
        <f>IF(AT60=0,0,AT60/'2014'!AT42)</f>
        <v>3.3949835317963008E-2</v>
      </c>
      <c r="AU41" s="42">
        <f>IF(AU60=0,0,AU60/'2014'!AU42)</f>
        <v>-0.15917691579943236</v>
      </c>
      <c r="AV41" s="42">
        <f>IF(AV60=0,0,AV60/'2014'!AV42)</f>
        <v>9.7122302158273388E-2</v>
      </c>
      <c r="AW41" s="42">
        <f>IF(AW60=0,0,AW60/'2014'!AW42)</f>
        <v>-5.232558139534884E-2</v>
      </c>
      <c r="AX41" s="42">
        <f>IF(AX60=0,0,AX60/'2014'!AX42)</f>
        <v>0.12600200400801603</v>
      </c>
      <c r="AY41" s="42">
        <f>IF(AY60=0,0,AY60/'2014'!AY42)</f>
        <v>-0.10519922254616132</v>
      </c>
      <c r="AZ41" s="42">
        <f>IF(AZ60=0,0,AZ60/'2014'!AZ42)</f>
        <v>4.8339973439575031E-2</v>
      </c>
      <c r="BA41" s="42">
        <f>IF(BA60=0,0,BA60/'2014'!BA42)</f>
        <v>-2.1471652593486129E-2</v>
      </c>
      <c r="BB41" s="42">
        <f>IF(BB60=0,0,BB60/'2014'!BB42)</f>
        <v>8.5545722713864306E-2</v>
      </c>
      <c r="BC41" s="42">
        <f>IF(BC60=0,0,BC60/'2014'!BC42)</f>
        <v>-8.2113449222323873E-2</v>
      </c>
      <c r="BD41" s="42">
        <f>IF(BD60=0,0,BD60/'2014'!BD42)</f>
        <v>2.1543496045814018E-2</v>
      </c>
      <c r="BE41" s="43">
        <f>IF(BE60=0,0,BE60/'2014'!BE42)</f>
        <v>-0.11459754433833561</v>
      </c>
    </row>
    <row r="42" spans="1:60" x14ac:dyDescent="0.2">
      <c r="B42" s="30" t="s">
        <v>19</v>
      </c>
      <c r="C42" s="40">
        <f>IF(C61=0,0,C61/'2014'!C43)</f>
        <v>-4.9164208456243851E-3</v>
      </c>
      <c r="D42" s="40">
        <f>IF(D61=0,0,D61/'2014'!D43)</f>
        <v>5.322265625E-2</v>
      </c>
      <c r="E42" s="40">
        <f>IF(E61=0,0,E61/'2014'!E43)</f>
        <v>-0.12545955882352941</v>
      </c>
      <c r="F42" s="40">
        <f>IF(F61=0,0,F61/'2014'!F43)</f>
        <v>-0.14553933088125379</v>
      </c>
      <c r="G42" s="40">
        <f>IF(G61=0,0,G61/'2014'!G43)</f>
        <v>1.564245810055866E-2</v>
      </c>
      <c r="H42" s="40">
        <f>IF(H61=0,0,H61/'2014'!H43)</f>
        <v>3.0405405405405407E-2</v>
      </c>
      <c r="I42" s="40">
        <f>IF(I61=0,0,I61/'2014'!I43)</f>
        <v>-0.4036613272311213</v>
      </c>
      <c r="J42" s="40">
        <f>IF(J61=0,0,J61/'2014'!J43)</f>
        <v>-1.665709362435382E-2</v>
      </c>
      <c r="K42" s="40">
        <f>IF(K61=0,0,K61/'2014'!K43)</f>
        <v>-0.29322033898305083</v>
      </c>
      <c r="L42" s="40">
        <f>IF(L61=0,0,L61/'2014'!L43)</f>
        <v>-2.9678068410462777E-2</v>
      </c>
      <c r="M42" s="40">
        <f>IF(M61=0,0,M61/'2014'!M43)</f>
        <v>-1.7469879518072291E-2</v>
      </c>
      <c r="N42" s="40">
        <f>IF(N61=0,0,N61/'2014'!N43)</f>
        <v>-0.14604989604989604</v>
      </c>
      <c r="O42" s="40"/>
      <c r="P42" s="40">
        <f>IF(P61=0,0,P61/'2014'!P43)</f>
        <v>-0.17848410757946209</v>
      </c>
      <c r="Q42" s="40">
        <f>IF(Q61=0,0,Q61/'2014'!Q43)</f>
        <v>-0.12861271676300579</v>
      </c>
      <c r="R42" s="40">
        <f>IF(R61=0,0,R61/'2014'!R43)</f>
        <v>-0.34835443037974684</v>
      </c>
      <c r="S42" s="40">
        <f>IF(S61=0,0,S61/'2014'!S43)</f>
        <v>-0.26776933392936969</v>
      </c>
      <c r="T42" s="40">
        <f>IF(T61=0,0,T61/'2014'!T43)</f>
        <v>-0.26789077212806028</v>
      </c>
      <c r="U42" s="40">
        <f>IF(U61=0,0,U61/'2014'!U43)</f>
        <v>-0.2501286670097787</v>
      </c>
      <c r="V42" s="40">
        <f>IF(V61=0,0,V61/'2014'!V43)</f>
        <v>-0.23012757605495585</v>
      </c>
      <c r="W42" s="40">
        <f>IF(W61=0,0,W61/'2014'!W43)</f>
        <v>-0.35333018422295703</v>
      </c>
      <c r="X42" s="40">
        <f>IF(X61=0,0,X61/'2014'!X43)</f>
        <v>-0.2148190695002872</v>
      </c>
      <c r="Y42" s="40">
        <f>IF(Y61=0,0,Y61/'2014'!Y43)</f>
        <v>-0.19817629179331306</v>
      </c>
      <c r="Z42" s="40">
        <f>IF(Z61=0,0,Z61/'2014'!Z43)</f>
        <v>-0.43427354976051091</v>
      </c>
      <c r="AA42" s="40">
        <f>IF(AA61=0,0,AA61/'2014'!AA43)</f>
        <v>-0.18940248027057496</v>
      </c>
      <c r="AB42" s="40">
        <f>IF(AB61=0,0,AB61/'2014'!AB43)</f>
        <v>-0.17486702127659576</v>
      </c>
      <c r="AC42" s="40"/>
      <c r="AD42" s="40">
        <f>IF(AD61=0,0,AD61/'2014'!AD43)</f>
        <v>6.8754774637127578E-2</v>
      </c>
      <c r="AE42" s="40">
        <f>IF(AE61=0,0,AE61/'2014'!AE43)</f>
        <v>-0.31314878892733566</v>
      </c>
      <c r="AF42" s="40">
        <f>IF(AF61=0,0,AF61/'2014'!AF43)</f>
        <v>-0.46287519747235389</v>
      </c>
      <c r="AG42" s="40">
        <f>IF(AG61=0,0,AG61/'2014'!AG43)</f>
        <v>-0.34661957618567102</v>
      </c>
      <c r="AH42" s="40">
        <f>IF(AH61=0,0,AH61/'2014'!AH43)</f>
        <v>-0.34491525423728814</v>
      </c>
      <c r="AI42" s="40">
        <f>IF(AI61=0,0,AI61/'2014'!AI43)</f>
        <v>-0.24682472480948348</v>
      </c>
      <c r="AJ42" s="40">
        <f>IF(AJ61=0,0,AJ61/'2014'!AJ43)</f>
        <v>-0.31121700879765396</v>
      </c>
      <c r="AK42" s="40">
        <f>IF(AK61=0,0,AK61/'2014'!AK43)</f>
        <v>1.9557823129251702E-2</v>
      </c>
      <c r="AL42" s="40">
        <f>IF(AL61=0,0,AL61/'2014'!AL43)</f>
        <v>-0.23766478342749528</v>
      </c>
      <c r="AM42" s="40">
        <f>IF(AM61=0,0,AM61/'2014'!AM43)</f>
        <v>0.11677115987460815</v>
      </c>
      <c r="AN42" s="40">
        <f>IF(AN61=0,0,AN61/'2014'!AN43)</f>
        <v>0.16681776971894832</v>
      </c>
      <c r="AO42" s="40">
        <f>IF(AO61=0,0,AO61/'2014'!AO43)</f>
        <v>2.7491408934707903E-2</v>
      </c>
      <c r="AP42" s="40">
        <f>IF(AP61=0,0,AP61/'2014'!AP43)</f>
        <v>-0.21623512946116166</v>
      </c>
      <c r="AQ42" s="40"/>
      <c r="AR42" s="40">
        <f>IF(AR61=0,0,AR61/'2014'!AR43)</f>
        <v>-0.1655011655011655</v>
      </c>
      <c r="AS42" s="40">
        <f>IF(AS61=0,0,AS61/'2014'!AS43)</f>
        <v>-7.5887850467289714E-2</v>
      </c>
      <c r="AT42" s="40">
        <f>IF(AT61=0,0,AT61/'2014'!AT43)</f>
        <v>-0.21317983326716952</v>
      </c>
      <c r="AU42" s="40">
        <f>IF(AU61=0,0,AU61/'2014'!AU43)</f>
        <v>-0.20670859538784067</v>
      </c>
      <c r="AV42" s="40">
        <f>IF(AV61=0,0,AV61/'2014'!AV43)</f>
        <v>-0.39393939393939392</v>
      </c>
      <c r="AW42" s="40">
        <f>IF(AW61=0,0,AW61/'2014'!AW43)</f>
        <v>-0.12200632625395391</v>
      </c>
      <c r="AX42" s="40">
        <f>IF(AX61=0,0,AX61/'2014'!AX43)</f>
        <v>3.4813925570228089E-2</v>
      </c>
      <c r="AY42" s="40">
        <f>IF(AY61=0,0,AY61/'2014'!AY43)</f>
        <v>-0.44471658502449263</v>
      </c>
      <c r="AZ42" s="40">
        <f>IF(AZ61=0,0,AZ61/'2014'!AZ43)</f>
        <v>2.7828191167574106E-2</v>
      </c>
      <c r="BA42" s="40">
        <f>IF(BA61=0,0,BA61/'2014'!BA43)</f>
        <v>-3.1206975676916018E-2</v>
      </c>
      <c r="BB42" s="40">
        <f>IF(BB61=0,0,BB61/'2014'!BB43)</f>
        <v>-0.28395980647562336</v>
      </c>
      <c r="BC42" s="40">
        <f>IF(BC61=0,0,BC61/'2014'!BC43)</f>
        <v>-0.1575492341356674</v>
      </c>
      <c r="BD42" s="40">
        <f>IF(BD61=0,0,BD61/'2014'!BD43)</f>
        <v>-0.13314176245210729</v>
      </c>
      <c r="BE42" s="41">
        <f>IF(BE61=0,0,BE61/'2014'!BE43)</f>
        <v>-0.20805018295870362</v>
      </c>
    </row>
    <row r="43" spans="1:60" x14ac:dyDescent="0.2">
      <c r="B43" s="32" t="s">
        <v>20</v>
      </c>
      <c r="C43" s="42">
        <f>IF(C62=0,0,C62/'2014'!C44)</f>
        <v>4.8934675719971905E-2</v>
      </c>
      <c r="D43" s="42">
        <f>IF(D62=0,0,D62/'2014'!D44)</f>
        <v>5.2065026362038663E-2</v>
      </c>
      <c r="E43" s="42">
        <f>IF(E62=0,0,E62/'2014'!E44)</f>
        <v>0.29335976214073339</v>
      </c>
      <c r="F43" s="42">
        <f>IF(F62=0,0,F62/'2014'!F44)</f>
        <v>0.32970662521857397</v>
      </c>
      <c r="G43" s="42">
        <f>IF(G62=0,0,G62/'2014'!G44)</f>
        <v>-0.1408207343412527</v>
      </c>
      <c r="H43" s="42">
        <f>IF(H62=0,0,H62/'2014'!H44)</f>
        <v>1.7076957196717677E-2</v>
      </c>
      <c r="I43" s="42">
        <f>IF(I62=0,0,I62/'2014'!I44)</f>
        <v>-0.16095346197502838</v>
      </c>
      <c r="J43" s="42">
        <f>IF(J62=0,0,J62/'2014'!J44)</f>
        <v>-9.7766540244416347E-2</v>
      </c>
      <c r="K43" s="42">
        <f>IF(K62=0,0,K62/'2014'!K44)</f>
        <v>-8.2668439716312062E-2</v>
      </c>
      <c r="L43" s="42">
        <f>IF(L62=0,0,L62/'2014'!L44)</f>
        <v>-0.23990306946688206</v>
      </c>
      <c r="M43" s="42">
        <f>IF(M62=0,0,M62/'2014'!M44)</f>
        <v>-0.1448093004283092</v>
      </c>
      <c r="N43" s="42">
        <f>IF(N62=0,0,N62/'2014'!N44)</f>
        <v>-5.4260450160771703E-2</v>
      </c>
      <c r="O43" s="42"/>
      <c r="P43" s="42">
        <f>IF(P62=0,0,P62/'2014'!P44)</f>
        <v>-0.10047747560722442</v>
      </c>
      <c r="Q43" s="42">
        <f>IF(Q62=0,0,Q62/'2014'!Q44)</f>
        <v>-0.15224839400428267</v>
      </c>
      <c r="R43" s="42">
        <f>IF(R62=0,0,R62/'2014'!R44)</f>
        <v>-9.2938496583143501E-2</v>
      </c>
      <c r="S43" s="42">
        <f>IF(S62=0,0,S62/'2014'!S44)</f>
        <v>-0.14769619187881339</v>
      </c>
      <c r="T43" s="42">
        <f>IF(T62=0,0,T62/'2014'!T44)</f>
        <v>-0.15778386349273224</v>
      </c>
      <c r="U43" s="42">
        <f>IF(U62=0,0,U62/'2014'!U44)</f>
        <v>-6.0501296456352636E-3</v>
      </c>
      <c r="V43" s="42">
        <f>IF(V62=0,0,V62/'2014'!V44)</f>
        <v>-9.7705858254813607E-2</v>
      </c>
      <c r="W43" s="42">
        <f>IF(W62=0,0,W62/'2014'!W44)</f>
        <v>-2.9702970297029702E-2</v>
      </c>
      <c r="X43" s="42">
        <f>IF(X62=0,0,X62/'2014'!X44)</f>
        <v>-9.788029925187032E-2</v>
      </c>
      <c r="Y43" s="42">
        <f>IF(Y62=0,0,Y62/'2014'!Y44)</f>
        <v>-9.8164405426975257E-2</v>
      </c>
      <c r="Z43" s="42">
        <f>IF(Z62=0,0,Z62/'2014'!Z44)</f>
        <v>5.3808948004836758E-2</v>
      </c>
      <c r="AA43" s="42">
        <f>IF(AA62=0,0,AA62/'2014'!AA44)</f>
        <v>-9.097552064303982E-2</v>
      </c>
      <c r="AB43" s="42">
        <f>IF(AB62=0,0,AB62/'2014'!AB44)</f>
        <v>-0.11538461538461539</v>
      </c>
      <c r="AC43" s="42"/>
      <c r="AD43" s="42">
        <f>IF(AD62=0,0,AD62/'2014'!AD44)</f>
        <v>4.6728971962616819E-3</v>
      </c>
      <c r="AE43" s="42">
        <f>IF(AE62=0,0,AE62/'2014'!AE44)</f>
        <v>-0.11198428290766209</v>
      </c>
      <c r="AF43" s="42">
        <f>IF(AF62=0,0,AF62/'2014'!AF44)</f>
        <v>-0.14727700379952957</v>
      </c>
      <c r="AG43" s="42">
        <f>IF(AG62=0,0,AG62/'2014'!AG44)</f>
        <v>-0.14194122885129118</v>
      </c>
      <c r="AH43" s="42">
        <f>IF(AH62=0,0,AH62/'2014'!AH44)</f>
        <v>-0.20832666132906325</v>
      </c>
      <c r="AI43" s="42">
        <f>IF(AI62=0,0,AI62/'2014'!AI44)</f>
        <v>-0.24414414414414415</v>
      </c>
      <c r="AJ43" s="42">
        <f>IF(AJ62=0,0,AJ62/'2014'!AJ44)</f>
        <v>-0.1465911167976604</v>
      </c>
      <c r="AK43" s="42">
        <f>IF(AK62=0,0,AK62/'2014'!AK44)</f>
        <v>-0.29196704428424303</v>
      </c>
      <c r="AL43" s="42">
        <f>IF(AL62=0,0,AL62/'2014'!AL44)</f>
        <v>-0.20841469909462099</v>
      </c>
      <c r="AM43" s="42">
        <f>IF(AM62=0,0,AM62/'2014'!AM44)</f>
        <v>-0.26847606821932879</v>
      </c>
      <c r="AN43" s="42">
        <f>IF(AN62=0,0,AN62/'2014'!AN44)</f>
        <v>-0.21959755030621173</v>
      </c>
      <c r="AO43" s="42">
        <f>IF(AO62=0,0,AO62/'2014'!AO44)</f>
        <v>-0.19545454545454546</v>
      </c>
      <c r="AP43" s="42">
        <f>IF(AP62=0,0,AP62/'2014'!AP44)</f>
        <v>-0.17845601436265709</v>
      </c>
      <c r="AQ43" s="42"/>
      <c r="AR43" s="42">
        <f>IF(AR62=0,0,AR62/'2014'!AR44)</f>
        <v>-0.2323854374207571</v>
      </c>
      <c r="AS43" s="42">
        <f>IF(AS62=0,0,AS62/'2014'!AS44)</f>
        <v>-0.29500860585197936</v>
      </c>
      <c r="AT43" s="42">
        <f>IF(AT62=0,0,AT62/'2014'!AT44)</f>
        <v>-0.12140151515151515</v>
      </c>
      <c r="AU43" s="42">
        <f>IF(AU62=0,0,AU62/'2014'!AU44)</f>
        <v>-0.27107495239743812</v>
      </c>
      <c r="AV43" s="42">
        <f>IF(AV62=0,0,AV62/'2014'!AV44)</f>
        <v>-0.14926444205238606</v>
      </c>
      <c r="AW43" s="42">
        <f>IF(AW62=0,0,AW62/'2014'!AW44)</f>
        <v>-0.24303293521534564</v>
      </c>
      <c r="AX43" s="42">
        <f>IF(AX62=0,0,AX62/'2014'!AX44)</f>
        <v>-0.21318427139552815</v>
      </c>
      <c r="AY43" s="42">
        <f>IF(AY62=0,0,AY62/'2014'!AY44)</f>
        <v>-0.15574417686537703</v>
      </c>
      <c r="AZ43" s="42">
        <f>IF(AZ62=0,0,AZ62/'2014'!AZ44)</f>
        <v>-0.25941591137965758</v>
      </c>
      <c r="BA43" s="42">
        <f>IF(BA62=0,0,BA62/'2014'!BA44)</f>
        <v>-0.24730383042023057</v>
      </c>
      <c r="BB43" s="42">
        <f>IF(BB62=0,0,BB62/'2014'!BB44)</f>
        <v>-0.20143748817855117</v>
      </c>
      <c r="BC43" s="42">
        <f>IF(BC62=0,0,BC62/'2014'!BC44)</f>
        <v>-0.27177355502771178</v>
      </c>
      <c r="BD43" s="42">
        <f>IF(BD62=0,0,BD62/'2014'!BD44)</f>
        <v>-0.17281795511221945</v>
      </c>
      <c r="BE43" s="43">
        <f>IF(BE62=0,0,BE62/'2014'!BE44)</f>
        <v>-0.29494902687673774</v>
      </c>
    </row>
    <row r="44" spans="1:60" x14ac:dyDescent="0.2">
      <c r="B44" s="30" t="s">
        <v>21</v>
      </c>
      <c r="C44" s="40">
        <f>IF(C63=0,0,C63/'2014'!C45)</f>
        <v>0.23713355048859935</v>
      </c>
      <c r="D44" s="40">
        <f>IF(D63=0,0,D63/'2014'!D45)</f>
        <v>-3.7683458944863149E-2</v>
      </c>
      <c r="E44" s="40">
        <f>IF(E63=0,0,E63/'2014'!E45)</f>
        <v>0.18347862183478622</v>
      </c>
      <c r="F44" s="40">
        <f>IF(F63=0,0,F63/'2014'!F45)</f>
        <v>-3.4146487470148874E-2</v>
      </c>
      <c r="G44" s="40">
        <f>IF(G63=0,0,G63/'2014'!G45)</f>
        <v>8.4520417853751181E-2</v>
      </c>
      <c r="H44" s="40">
        <f>IF(H63=0,0,H63/'2014'!H45)</f>
        <v>-9.1781393408427205E-3</v>
      </c>
      <c r="I44" s="40">
        <f>IF(I63=0,0,I63/'2014'!I45)</f>
        <v>-0.30172760144636401</v>
      </c>
      <c r="J44" s="40">
        <f>IF(J63=0,0,J63/'2014'!J45)</f>
        <v>-5.3870710295291301E-2</v>
      </c>
      <c r="K44" s="40">
        <f>IF(K63=0,0,K63/'2014'!K45)</f>
        <v>0.29391727493917275</v>
      </c>
      <c r="L44" s="40">
        <f>IF(L63=0,0,L63/'2014'!L45)</f>
        <v>4.829770387965162E-2</v>
      </c>
      <c r="M44" s="40">
        <f>IF(M63=0,0,M63/'2014'!M45)</f>
        <v>9.4180704441041346E-2</v>
      </c>
      <c r="N44" s="40">
        <f>IF(N63=0,0,N63/'2014'!N45)</f>
        <v>-1.6513761467889909E-2</v>
      </c>
      <c r="O44" s="40"/>
      <c r="P44" s="40">
        <f>IF(P63=0,0,P63/'2014'!P45)</f>
        <v>-5.2673904302372336E-2</v>
      </c>
      <c r="Q44" s="40">
        <f>IF(Q63=0,0,Q63/'2014'!Q45)</f>
        <v>0.328450954283178</v>
      </c>
      <c r="R44" s="40">
        <f>IF(R63=0,0,R63/'2014'!R45)</f>
        <v>7.3822975517890771E-2</v>
      </c>
      <c r="S44" s="40">
        <f>IF(S63=0,0,S63/'2014'!S45)</f>
        <v>-0.19536817102137768</v>
      </c>
      <c r="T44" s="40">
        <f>IF(T63=0,0,T63/'2014'!T45)</f>
        <v>-5.737704918032787E-2</v>
      </c>
      <c r="U44" s="40">
        <f>IF(U63=0,0,U63/'2014'!U45)</f>
        <v>-3.5248041775456922E-2</v>
      </c>
      <c r="V44" s="40">
        <f>IF(V63=0,0,V63/'2014'!V45)</f>
        <v>-4.5003309066843147E-2</v>
      </c>
      <c r="W44" s="40">
        <f>IF(W63=0,0,W63/'2014'!W45)</f>
        <v>-1.662049861495845E-2</v>
      </c>
      <c r="X44" s="40">
        <f>IF(X63=0,0,X63/'2014'!X45)</f>
        <v>-6.5700483091787443E-2</v>
      </c>
      <c r="Y44" s="40">
        <f>IF(Y63=0,0,Y63/'2014'!Y45)</f>
        <v>-0.10221760221760222</v>
      </c>
      <c r="Z44" s="40">
        <f>IF(Z63=0,0,Z63/'2014'!Z45)</f>
        <v>-0.12185886402753873</v>
      </c>
      <c r="AA44" s="40">
        <f>IF(AA63=0,0,AA63/'2014'!AA45)</f>
        <v>-5.3148273527420443E-2</v>
      </c>
      <c r="AB44" s="40">
        <f>IF(AB63=0,0,AB63/'2014'!AB45)</f>
        <v>-3.2656023222060959E-2</v>
      </c>
      <c r="AC44" s="40"/>
      <c r="AD44" s="40">
        <f>IF(AD63=0,0,AD63/'2014'!AD45)</f>
        <v>-0.11023622047244094</v>
      </c>
      <c r="AE44" s="40">
        <f>IF(AE63=0,0,AE63/'2014'!AE45)</f>
        <v>-0.10606060606060606</v>
      </c>
      <c r="AF44" s="40">
        <f>IF(AF63=0,0,AF63/'2014'!AF45)</f>
        <v>-0.3070294784580499</v>
      </c>
      <c r="AG44" s="40">
        <f>IF(AG63=0,0,AG63/'2014'!AG45)</f>
        <v>7.3005858494817485E-2</v>
      </c>
      <c r="AH44" s="40">
        <f>IF(AH63=0,0,AH63/'2014'!AH45)</f>
        <v>7.1343638525564806E-3</v>
      </c>
      <c r="AI44" s="40">
        <f>IF(AI63=0,0,AI63/'2014'!AI45)</f>
        <v>1.5839933305543976E-2</v>
      </c>
      <c r="AJ44" s="40">
        <f>IF(AJ63=0,0,AJ63/'2014'!AJ45)</f>
        <v>7.2719630096679283E-2</v>
      </c>
      <c r="AK44" s="40">
        <f>IF(AK63=0,0,AK63/'2014'!AK45)</f>
        <v>4.2290419161676647E-2</v>
      </c>
      <c r="AL44" s="40">
        <f>IF(AL63=0,0,AL63/'2014'!AL45)</f>
        <v>6.0204468004543731E-2</v>
      </c>
      <c r="AM44" s="40">
        <f>IF(AM63=0,0,AM63/'2014'!AM45)</f>
        <v>0.17777777777777778</v>
      </c>
      <c r="AN44" s="40">
        <f>IF(AN63=0,0,AN63/'2014'!AN45)</f>
        <v>-0.14809540761836953</v>
      </c>
      <c r="AO44" s="40">
        <f>IF(AO63=0,0,AO63/'2014'!AO45)</f>
        <v>-0.11845637583892618</v>
      </c>
      <c r="AP44" s="40">
        <f>IF(AP63=0,0,AP63/'2014'!AP45)</f>
        <v>6.5445026178010471E-2</v>
      </c>
      <c r="AQ44" s="40"/>
      <c r="AR44" s="40">
        <f>IF(AR63=0,0,AR63/'2014'!AR45)</f>
        <v>-8.6642599277978335E-2</v>
      </c>
      <c r="AS44" s="40">
        <f>IF(AS63=0,0,AS63/'2014'!AS45)</f>
        <v>2.1668029435813575E-2</v>
      </c>
      <c r="AT44" s="40">
        <f>IF(AT63=0,0,AT63/'2014'!AT45)</f>
        <v>-0.32835276967930027</v>
      </c>
      <c r="AU44" s="40">
        <f>IF(AU63=0,0,AU63/'2014'!AU45)</f>
        <v>-8.1221797986810132E-2</v>
      </c>
      <c r="AV44" s="40">
        <f>IF(AV63=0,0,AV63/'2014'!AV45)</f>
        <v>3.7453183520599252E-4</v>
      </c>
      <c r="AW44" s="40">
        <f>IF(AW63=0,0,AW63/'2014'!AW45)</f>
        <v>7.2202166064981952E-3</v>
      </c>
      <c r="AX44" s="40">
        <f>IF(AX63=0,0,AX63/'2014'!AX45)</f>
        <v>5.0357008643367153E-2</v>
      </c>
      <c r="AY44" s="40">
        <f>IF(AY63=0,0,AY63/'2014'!AY45)</f>
        <v>0.15091140313692242</v>
      </c>
      <c r="AZ44" s="40">
        <f>IF(AZ63=0,0,AZ63/'2014'!AZ45)</f>
        <v>8.0222398729150116E-2</v>
      </c>
      <c r="BA44" s="40">
        <f>IF(BA63=0,0,BA63/'2014'!BA45)</f>
        <v>-3.2908704883227176E-2</v>
      </c>
      <c r="BB44" s="40">
        <f>IF(BB63=0,0,BB63/'2014'!BB45)</f>
        <v>0.13962108731466227</v>
      </c>
      <c r="BC44" s="40">
        <f>IF(BC63=0,0,BC63/'2014'!BC45)</f>
        <v>2.1501457725947522E-2</v>
      </c>
      <c r="BD44" s="40">
        <f>IF(BD63=0,0,BD63/'2014'!BD45)</f>
        <v>0.24767441860465117</v>
      </c>
      <c r="BE44" s="41">
        <f>IF(BE63=0,0,BE63/'2014'!BE45)</f>
        <v>-0.12222968435191403</v>
      </c>
    </row>
    <row r="45" spans="1:60" x14ac:dyDescent="0.2">
      <c r="B45" s="32" t="s">
        <v>22</v>
      </c>
      <c r="C45" s="42">
        <f>IF(C64=0,0,C64/'2014'!C46)</f>
        <v>9.5410429346932057E-2</v>
      </c>
      <c r="D45" s="42">
        <f>IF(D64=0,0,D64/'2014'!D46)</f>
        <v>3.2090545938748334E-2</v>
      </c>
      <c r="E45" s="42">
        <f>IF(E64=0,0,E64/'2014'!E46)</f>
        <v>0.38126326097600782</v>
      </c>
      <c r="F45" s="42">
        <f>IF(F64=0,0,F64/'2014'!F46)</f>
        <v>-7.7973531147268438E-4</v>
      </c>
      <c r="G45" s="42">
        <f>IF(G64=0,0,G64/'2014'!G46)</f>
        <v>8.9227135546516203E-3</v>
      </c>
      <c r="H45" s="42">
        <f>IF(H64=0,0,H64/'2014'!H46)</f>
        <v>-8.0631241523856492E-2</v>
      </c>
      <c r="I45" s="42">
        <f>IF(I64=0,0,I64/'2014'!I46)</f>
        <v>-0.17175672148264159</v>
      </c>
      <c r="J45" s="42">
        <f>IF(J64=0,0,J64/'2014'!J46)</f>
        <v>9.7422289613343441E-2</v>
      </c>
      <c r="K45" s="42">
        <f>IF(K64=0,0,K64/'2014'!K46)</f>
        <v>0.21835139212728022</v>
      </c>
      <c r="L45" s="42">
        <f>IF(L64=0,0,L64/'2014'!L46)</f>
        <v>0.23833180807948751</v>
      </c>
      <c r="M45" s="42">
        <f>IF(M64=0,0,M64/'2014'!M46)</f>
        <v>8.9298123697011816E-2</v>
      </c>
      <c r="N45" s="42">
        <f>IF(N64=0,0,N64/'2014'!N46)</f>
        <v>-9.6187275466450336E-3</v>
      </c>
      <c r="O45" s="42"/>
      <c r="P45" s="42">
        <f>IF(P64=0,0,P64/'2014'!P46)</f>
        <v>-9.3042452830188679E-2</v>
      </c>
      <c r="Q45" s="42">
        <f>IF(Q64=0,0,Q64/'2014'!Q46)</f>
        <v>-2.0064493013256898E-2</v>
      </c>
      <c r="R45" s="42">
        <f>IF(R64=0,0,R64/'2014'!R46)</f>
        <v>2.0889885518706481E-2</v>
      </c>
      <c r="S45" s="42">
        <f>IF(S64=0,0,S64/'2014'!S46)</f>
        <v>7.8021846116912734E-3</v>
      </c>
      <c r="T45" s="42">
        <f>IF(T64=0,0,T64/'2014'!T46)</f>
        <v>-0.10401579986833442</v>
      </c>
      <c r="U45" s="42">
        <f>IF(U64=0,0,U64/'2014'!U46)</f>
        <v>-6.503425811524205E-2</v>
      </c>
      <c r="V45" s="42">
        <f>IF(V64=0,0,V64/'2014'!V46)</f>
        <v>-2.5591665723021174E-2</v>
      </c>
      <c r="W45" s="42">
        <f>IF(W64=0,0,W64/'2014'!W46)</f>
        <v>-3.2648619235478168E-3</v>
      </c>
      <c r="X45" s="42">
        <f>IF(X64=0,0,X64/'2014'!X46)</f>
        <v>-5.4568096909317333E-2</v>
      </c>
      <c r="Y45" s="42">
        <f>IF(Y64=0,0,Y64/'2014'!Y46)</f>
        <v>3.2999410724808484E-3</v>
      </c>
      <c r="Z45" s="42">
        <f>IF(Z64=0,0,Z64/'2014'!Z46)</f>
        <v>-3.0055614720151461E-2</v>
      </c>
      <c r="AA45" s="42">
        <f>IF(AA64=0,0,AA64/'2014'!AA46)</f>
        <v>-6.3307166371233219E-4</v>
      </c>
      <c r="AB45" s="42">
        <f>IF(AB64=0,0,AB64/'2014'!AB46)</f>
        <v>-5.3968671844149005E-3</v>
      </c>
      <c r="AC45" s="42"/>
      <c r="AD45" s="42">
        <f>IF(AD64=0,0,AD64/'2014'!AD46)</f>
        <v>-5.2307692307692305E-2</v>
      </c>
      <c r="AE45" s="42">
        <f>IF(AE64=0,0,AE64/'2014'!AE46)</f>
        <v>-2.02122283981809E-2</v>
      </c>
      <c r="AF45" s="42">
        <f>IF(AF64=0,0,AF64/'2014'!AF46)</f>
        <v>-4.8754321134819409E-2</v>
      </c>
      <c r="AG45" s="42">
        <f>IF(AG64=0,0,AG64/'2014'!AG46)</f>
        <v>-1.1183482856089468E-2</v>
      </c>
      <c r="AH45" s="42">
        <f>IF(AH64=0,0,AH64/'2014'!AH46)</f>
        <v>-4.897353450408113E-2</v>
      </c>
      <c r="AI45" s="42">
        <f>IF(AI64=0,0,AI64/'2014'!AI46)</f>
        <v>-6.2335612835349816E-2</v>
      </c>
      <c r="AJ45" s="42">
        <f>IF(AJ64=0,0,AJ64/'2014'!AJ46)</f>
        <v>-1.0608462382636264E-2</v>
      </c>
      <c r="AK45" s="42">
        <f>IF(AK64=0,0,AK64/'2014'!AK46)</f>
        <v>-8.2899207248018122E-2</v>
      </c>
      <c r="AL45" s="42">
        <f>IF(AL64=0,0,AL64/'2014'!AL46)</f>
        <v>-0.11051654471988642</v>
      </c>
      <c r="AM45" s="42">
        <f>IF(AM64=0,0,AM64/'2014'!AM46)</f>
        <v>0.11131059245960502</v>
      </c>
      <c r="AN45" s="42">
        <f>IF(AN64=0,0,AN64/'2014'!AN46)</f>
        <v>-0.18678287731685789</v>
      </c>
      <c r="AO45" s="42">
        <f>IF(AO64=0,0,AO64/'2014'!AO46)</f>
        <v>-6.6406685236768806E-2</v>
      </c>
      <c r="AP45" s="42">
        <f>IF(AP64=0,0,AP64/'2014'!AP46)</f>
        <v>-5.2857951329937751E-2</v>
      </c>
      <c r="AQ45" s="42"/>
      <c r="AR45" s="42">
        <f>IF(AR64=0,0,AR64/'2014'!AR46)</f>
        <v>-9.4341640817199701E-2</v>
      </c>
      <c r="AS45" s="42">
        <f>IF(AS64=0,0,AS64/'2014'!AS46)</f>
        <v>-9.231929333189702E-2</v>
      </c>
      <c r="AT45" s="42">
        <f>IF(AT64=0,0,AT64/'2014'!AT46)</f>
        <v>-0.11318511473070979</v>
      </c>
      <c r="AU45" s="42">
        <f>IF(AU64=0,0,AU64/'2014'!AU46)</f>
        <v>-0.12642595499738357</v>
      </c>
      <c r="AV45" s="42">
        <f>IF(AV64=0,0,AV64/'2014'!AV46)</f>
        <v>-0.11350762527233116</v>
      </c>
      <c r="AW45" s="42">
        <f>IF(AW64=0,0,AW64/'2014'!AW46)</f>
        <v>-4.1282798833819245E-2</v>
      </c>
      <c r="AX45" s="42">
        <f>IF(AX64=0,0,AX64/'2014'!AX46)</f>
        <v>-8.1202278511695557E-3</v>
      </c>
      <c r="AY45" s="42">
        <f>IF(AY64=0,0,AY64/'2014'!AY46)</f>
        <v>-6.5183403487672875E-2</v>
      </c>
      <c r="AZ45" s="42">
        <f>IF(AZ64=0,0,AZ64/'2014'!AZ46)</f>
        <v>-8.0965909090909088E-2</v>
      </c>
      <c r="BA45" s="42">
        <f>IF(BA64=0,0,BA64/'2014'!BA46)</f>
        <v>-0.16280371738887023</v>
      </c>
      <c r="BB45" s="42">
        <f>IF(BB64=0,0,BB64/'2014'!BB46)</f>
        <v>-8.2340450631119499E-2</v>
      </c>
      <c r="BC45" s="42">
        <f>IF(BC64=0,0,BC64/'2014'!BC46)</f>
        <v>-0.13236826867400117</v>
      </c>
      <c r="BD45" s="42">
        <f>IF(BD64=0,0,BD64/'2014'!BD46)</f>
        <v>-7.3740662708293436E-2</v>
      </c>
      <c r="BE45" s="43">
        <f>IF(BE64=0,0,BE64/'2014'!BE46)</f>
        <v>-0.14785757392878696</v>
      </c>
    </row>
    <row r="46" spans="1:60" ht="13.5" thickBot="1" x14ac:dyDescent="0.25">
      <c r="B46" s="30" t="s">
        <v>23</v>
      </c>
      <c r="C46" s="40">
        <f>IF(C65=0,0,C65/'2014'!C47)</f>
        <v>1.4442464597205289E-2</v>
      </c>
      <c r="D46" s="40">
        <f>IF(D65=0,0,D65/'2014'!D47)</f>
        <v>-0.1043241865601903</v>
      </c>
      <c r="E46" s="40">
        <f>IF(E65=0,0,E65/'2014'!E47)</f>
        <v>9.168934477705673E-2</v>
      </c>
      <c r="F46" s="40">
        <f>IF(F65=0,0,F65/'2014'!F47)</f>
        <v>9.8739008089329203E-3</v>
      </c>
      <c r="G46" s="40">
        <f>IF(G65=0,0,G65/'2014'!G47)</f>
        <v>0.16278588430094174</v>
      </c>
      <c r="H46" s="40">
        <f>IF(H65=0,0,H65/'2014'!H47)</f>
        <v>-1.0541754514620956E-2</v>
      </c>
      <c r="I46" s="40">
        <f>IF(I65=0,0,I65/'2014'!I47)</f>
        <v>-5.3012297199545311E-2</v>
      </c>
      <c r="J46" s="40">
        <f>IF(J65=0,0,J65/'2014'!J47)</f>
        <v>4.9232293214462604E-2</v>
      </c>
      <c r="K46" s="40">
        <f>IF(K65=0,0,K65/'2014'!K47)</f>
        <v>5.0246206411415934E-3</v>
      </c>
      <c r="L46" s="40">
        <f>IF(L65=0,0,L65/'2014'!L47)</f>
        <v>0.17641239832930314</v>
      </c>
      <c r="M46" s="40">
        <f>IF(M65=0,0,M65/'2014'!M47)</f>
        <v>0.10988200589970501</v>
      </c>
      <c r="N46" s="40">
        <f>IF(N65=0,0,N65/'2014'!N47)</f>
        <v>0.13355182302335109</v>
      </c>
      <c r="O46" s="40"/>
      <c r="P46" s="40">
        <f>IF(P65=0,0,P65/'2014'!P47)</f>
        <v>0.11799242424242425</v>
      </c>
      <c r="Q46" s="40">
        <f>IF(Q65=0,0,Q65/'2014'!Q47)</f>
        <v>-0.13538849828736255</v>
      </c>
      <c r="R46" s="40">
        <f>IF(R65=0,0,R65/'2014'!R47)</f>
        <v>2.1085476550680788E-2</v>
      </c>
      <c r="S46" s="40">
        <f>IF(S65=0,0,S65/'2014'!S47)</f>
        <v>6.6225165562913907E-3</v>
      </c>
      <c r="T46" s="40">
        <f>IF(T65=0,0,T65/'2014'!T47)</f>
        <v>-4.5221484407833905E-2</v>
      </c>
      <c r="U46" s="40">
        <f>IF(U65=0,0,U65/'2014'!U47)</f>
        <v>-1.2010919017288443E-2</v>
      </c>
      <c r="V46" s="40">
        <f>IF(V65=0,0,V65/'2014'!V47)</f>
        <v>5.5310547592796765E-2</v>
      </c>
      <c r="W46" s="40">
        <f>IF(W65=0,0,W65/'2014'!W47)</f>
        <v>8.573830204539086E-2</v>
      </c>
      <c r="X46" s="40">
        <f>IF(X65=0,0,X65/'2014'!X47)</f>
        <v>0.10619033559689008</v>
      </c>
      <c r="Y46" s="40">
        <f>IF(Y65=0,0,Y65/'2014'!Y47)</f>
        <v>2.9266096352994146E-2</v>
      </c>
      <c r="Z46" s="40">
        <f>IF(Z65=0,0,Z65/'2014'!Z47)</f>
        <v>0.27508090614886732</v>
      </c>
      <c r="AA46" s="40">
        <f>IF(AA65=0,0,AA65/'2014'!AA47)</f>
        <v>7.1813461350053884E-2</v>
      </c>
      <c r="AB46" s="40">
        <f>IF(AB65=0,0,AB65/'2014'!AB47)</f>
        <v>3.7788533134772893E-2</v>
      </c>
      <c r="AC46" s="40"/>
      <c r="AD46" s="40">
        <f>IF(AD65=0,0,AD65/'2014'!AD47)</f>
        <v>-1.8580144204104272E-2</v>
      </c>
      <c r="AE46" s="40">
        <f>IF(AE65=0,0,AE65/'2014'!AE47)</f>
        <v>4.3769823289533306E-2</v>
      </c>
      <c r="AF46" s="40">
        <f>IF(AF65=0,0,AF65/'2014'!AF47)</f>
        <v>0.15041726032973743</v>
      </c>
      <c r="AG46" s="40">
        <f>IF(AG65=0,0,AG65/'2014'!AG47)</f>
        <v>0.13043062200956937</v>
      </c>
      <c r="AH46" s="40">
        <f>IF(AH65=0,0,AH65/'2014'!AH47)</f>
        <v>-9.459224482698661E-2</v>
      </c>
      <c r="AI46" s="40">
        <f>IF(AI65=0,0,AI65/'2014'!AI47)</f>
        <v>-5.7102697004304662E-2</v>
      </c>
      <c r="AJ46" s="40">
        <f>IF(AJ65=0,0,AJ65/'2014'!AJ47)</f>
        <v>0.10921150971599403</v>
      </c>
      <c r="AK46" s="40">
        <f>IF(AK65=0,0,AK65/'2014'!AK47)</f>
        <v>1.5260897377318833E-2</v>
      </c>
      <c r="AL46" s="40">
        <f>IF(AL65=0,0,AL65/'2014'!AL47)</f>
        <v>1.9655108473947708E-2</v>
      </c>
      <c r="AM46" s="40">
        <f>IF(AM65=0,0,AM65/'2014'!AM47)</f>
        <v>0.23581780538302277</v>
      </c>
      <c r="AN46" s="40">
        <f>IF(AN65=0,0,AN65/'2014'!AN47)</f>
        <v>-0.19254658385093168</v>
      </c>
      <c r="AO46" s="40">
        <f>IF(AO65=0,0,AO65/'2014'!AO47)</f>
        <v>-1.8422567645365574E-2</v>
      </c>
      <c r="AP46" s="40">
        <f>IF(AP65=0,0,AP65/'2014'!AP47)</f>
        <v>-7.5882196869196075E-2</v>
      </c>
      <c r="AQ46" s="40"/>
      <c r="AR46" s="40">
        <f>IF(AR65=0,0,AR65/'2014'!AR47)</f>
        <v>5.6749049429657791E-2</v>
      </c>
      <c r="AS46" s="40">
        <f>IF(AS65=0,0,AS65/'2014'!AS47)</f>
        <v>2.5794564716720404E-2</v>
      </c>
      <c r="AT46" s="40">
        <f>IF(AT65=0,0,AT65/'2014'!AT47)</f>
        <v>4.2864296444667001E-2</v>
      </c>
      <c r="AU46" s="40">
        <f>IF(AU65=0,0,AU65/'2014'!AU47)</f>
        <v>-1.9656019656019656E-2</v>
      </c>
      <c r="AV46" s="40">
        <f>IF(AV65=0,0,AV65/'2014'!AV47)</f>
        <v>4.0058937287043003E-2</v>
      </c>
      <c r="AW46" s="40">
        <f>IF(AW65=0,0,AW65/'2014'!AW47)</f>
        <v>6.2860310421286036E-2</v>
      </c>
      <c r="AX46" s="40">
        <f>IF(AX65=0,0,AX65/'2014'!AX47)</f>
        <v>2.1796565389696168E-2</v>
      </c>
      <c r="AY46" s="40">
        <f>IF(AY65=0,0,AY65/'2014'!AY47)</f>
        <v>6.3341425733833584E-2</v>
      </c>
      <c r="AZ46" s="40">
        <f>IF(AZ65=0,0,AZ65/'2014'!AZ47)</f>
        <v>-5.388056798288271E-2</v>
      </c>
      <c r="BA46" s="40">
        <f>IF(BA65=0,0,BA65/'2014'!BA47)</f>
        <v>2.47569409642177E-2</v>
      </c>
      <c r="BB46" s="40">
        <f>IF(BB65=0,0,BB65/'2014'!BB47)</f>
        <v>-7.58841818888457E-2</v>
      </c>
      <c r="BC46" s="40">
        <f>IF(BC65=0,0,BC65/'2014'!BC47)</f>
        <v>-0.14566636371147648</v>
      </c>
      <c r="BD46" s="40">
        <f>IF(BD65=0,0,BD65/'2014'!BD47)</f>
        <v>-4.1919191919191919E-2</v>
      </c>
      <c r="BE46" s="41">
        <f>IF(BE65=0,0,BE65/'2014'!BE47)</f>
        <v>-0.11511372820690452</v>
      </c>
    </row>
    <row r="47" spans="1:60" s="3" customFormat="1" ht="12.75" customHeight="1" thickBot="1" x14ac:dyDescent="0.2">
      <c r="A47" s="1">
        <v>2</v>
      </c>
      <c r="B47" s="34" t="s">
        <v>24</v>
      </c>
      <c r="C47" s="44">
        <f>IF(C66=0,0,C66/'2014'!C48)</f>
        <v>3.3932657731284732E-2</v>
      </c>
      <c r="D47" s="44">
        <f>IF(D66=0,0,D66/'2014'!D48)</f>
        <v>-9.3653054455348952E-4</v>
      </c>
      <c r="E47" s="44">
        <f>IF(E66=0,0,E66/'2014'!E48)</f>
        <v>0.13195317996716627</v>
      </c>
      <c r="F47" s="44">
        <f>IF(F66=0,0,F66/'2014'!F48)</f>
        <v>5.3513663857479798E-2</v>
      </c>
      <c r="G47" s="44">
        <f>IF(G66=0,0,G66/'2014'!G48)</f>
        <v>5.6898277293924743E-2</v>
      </c>
      <c r="H47" s="44">
        <f>IF(H66=0,0,H66/'2014'!H48)</f>
        <v>9.6536744298298532E-3</v>
      </c>
      <c r="I47" s="44">
        <f>IF(I66=0,0,I66/'2014'!I48)</f>
        <v>-0.13646583669900486</v>
      </c>
      <c r="J47" s="44">
        <f>IF(J66=0,0,J66/'2014'!J48)</f>
        <v>6.3226282458549388E-2</v>
      </c>
      <c r="K47" s="44">
        <f>IF(K66=0,0,K66/'2014'!K48)</f>
        <v>8.2860702930308505E-2</v>
      </c>
      <c r="L47" s="44">
        <f>IF(L66=0,0,L66/'2014'!L48)</f>
        <v>0.10084876865827654</v>
      </c>
      <c r="M47" s="44">
        <f>IF(M66=0,0,M66/'2014'!M48)</f>
        <v>2.2385890105630392E-2</v>
      </c>
      <c r="N47" s="44">
        <f>IF(N66=0,0,N66/'2014'!N48)</f>
        <v>4.9803307489592483E-2</v>
      </c>
      <c r="O47" s="44"/>
      <c r="P47" s="44">
        <f>IF(P66=0,0,P66/'2014'!P48)</f>
        <v>7.9815329238233108E-3</v>
      </c>
      <c r="Q47" s="44">
        <f>IF(Q66=0,0,Q66/'2014'!Q48)</f>
        <v>-1.9286747168960918E-2</v>
      </c>
      <c r="R47" s="44">
        <f>IF(R66=0,0,R66/'2014'!R48)</f>
        <v>-2.1216276311888528E-2</v>
      </c>
      <c r="S47" s="44">
        <f>IF(S66=0,0,S66/'2014'!S48)</f>
        <v>-4.5347799967231615E-2</v>
      </c>
      <c r="T47" s="44">
        <f>IF(T66=0,0,T66/'2014'!T48)</f>
        <v>-4.7286376207751162E-2</v>
      </c>
      <c r="U47" s="44">
        <f>IF(U66=0,0,U66/'2014'!U48)</f>
        <v>-7.7736465040355487E-2</v>
      </c>
      <c r="V47" s="44">
        <f>IF(V66=0,0,V66/'2014'!V48)</f>
        <v>-4.4630683367571401E-2</v>
      </c>
      <c r="W47" s="44">
        <f>IF(W66=0,0,W66/'2014'!W48)</f>
        <v>-3.1227983319686958E-2</v>
      </c>
      <c r="X47" s="44">
        <f>IF(X66=0,0,X66/'2014'!X48)</f>
        <v>-4.7251190936011329E-2</v>
      </c>
      <c r="Y47" s="44">
        <f>IF(Y66=0,0,Y66/'2014'!Y48)</f>
        <v>-4.1689858621841255E-2</v>
      </c>
      <c r="Z47" s="44">
        <f>IF(Z66=0,0,Z66/'2014'!Z48)</f>
        <v>1.7390307292462926E-2</v>
      </c>
      <c r="AA47" s="44">
        <f>IF(AA66=0,0,AA66/'2014'!AA48)</f>
        <v>-2.0458438384110548E-2</v>
      </c>
      <c r="AB47" s="44">
        <f>IF(AB66=0,0,AB66/'2014'!AB48)</f>
        <v>-9.5136209070416072E-3</v>
      </c>
      <c r="AC47" s="44"/>
      <c r="AD47" s="44">
        <f>IF(AD66=0,0,AD66/'2014'!AD48)</f>
        <v>-3.5432667690732209E-2</v>
      </c>
      <c r="AE47" s="44">
        <f>IF(AE66=0,0,AE66/'2014'!AE48)</f>
        <v>-2.3911401963251949E-2</v>
      </c>
      <c r="AF47" s="44">
        <f>IF(AF66=0,0,AF66/'2014'!AF48)</f>
        <v>-2.376486551201213E-2</v>
      </c>
      <c r="AG47" s="44">
        <f>IF(AG66=0,0,AG66/'2014'!AG48)</f>
        <v>1.2386228729719034E-2</v>
      </c>
      <c r="AH47" s="44">
        <f>IF(AH66=0,0,AH66/'2014'!AH48)</f>
        <v>-6.5575963762160502E-2</v>
      </c>
      <c r="AI47" s="44">
        <f>IF(AI66=0,0,AI66/'2014'!AI48)</f>
        <v>-1.2988528096441765E-2</v>
      </c>
      <c r="AJ47" s="44">
        <f>IF(AJ66=0,0,AJ66/'2014'!AJ48)</f>
        <v>6.6815581158397993E-3</v>
      </c>
      <c r="AK47" s="44">
        <f>IF(AK66=0,0,AK66/'2014'!AK48)</f>
        <v>-1.1734417849747216E-2</v>
      </c>
      <c r="AL47" s="44">
        <f>IF(AL66=0,0,AL66/'2014'!AL48)</f>
        <v>-5.8166937649573432E-2</v>
      </c>
      <c r="AM47" s="44">
        <f>IF(AM66=0,0,AM66/'2014'!AM48)</f>
        <v>6.5614993222403398E-2</v>
      </c>
      <c r="AN47" s="44">
        <f>IF(AN66=0,0,AN66/'2014'!AN48)</f>
        <v>-6.6772151898734172E-2</v>
      </c>
      <c r="AO47" s="44">
        <f>IF(AO66=0,0,AO66/'2014'!AO48)</f>
        <v>-4.5705060401937316E-2</v>
      </c>
      <c r="AP47" s="44">
        <f>IF(AP66=0,0,AP66/'2014'!AP48)</f>
        <v>-6.080983630201197E-2</v>
      </c>
      <c r="AQ47" s="44"/>
      <c r="AR47" s="44">
        <f>IF(AR66=0,0,AR66/'2014'!AR48)</f>
        <v>-4.5786723645700536E-2</v>
      </c>
      <c r="AS47" s="44">
        <f>IF(AS66=0,0,AS66/'2014'!AS48)</f>
        <v>-7.7674016276237046E-2</v>
      </c>
      <c r="AT47" s="44">
        <f>IF(AT66=0,0,AT66/'2014'!AT48)</f>
        <v>-9.815950920245399E-2</v>
      </c>
      <c r="AU47" s="44">
        <f>IF(AU66=0,0,AU66/'2014'!AU48)</f>
        <v>-0.1256656390134529</v>
      </c>
      <c r="AV47" s="44">
        <f>IF(AV66=0,0,AV66/'2014'!AV48)</f>
        <v>-4.8060798515716985E-2</v>
      </c>
      <c r="AW47" s="44">
        <f>IF(AW66=0,0,AW66/'2014'!AW48)</f>
        <v>2.3399929624271808E-2</v>
      </c>
      <c r="AX47" s="44">
        <f>IF(AX66=0,0,AX66/'2014'!AX48)</f>
        <v>-5.2592633701463269E-2</v>
      </c>
      <c r="AY47" s="44">
        <f>IF(AY66=0,0,AY66/'2014'!AY48)</f>
        <v>-8.6081460405965357E-2</v>
      </c>
      <c r="AZ47" s="44">
        <f>IF(AZ66=0,0,AZ66/'2014'!AZ48)</f>
        <v>-1.5411642577657111E-2</v>
      </c>
      <c r="BA47" s="44">
        <f>IF(BA66=0,0,BA66/'2014'!BA48)</f>
        <v>-4.583690028659694E-2</v>
      </c>
      <c r="BB47" s="44">
        <f>IF(BB66=0,0,BB66/'2014'!BB48)</f>
        <v>-4.3379697225851069E-2</v>
      </c>
      <c r="BC47" s="44">
        <f>IF(BC66=0,0,BC66/'2014'!BC48)</f>
        <v>-0.10589335155154435</v>
      </c>
      <c r="BD47" s="44">
        <f>IF(BD66=0,0,BD66/'2014'!BD48)</f>
        <v>-7.5282338426497106E-2</v>
      </c>
      <c r="BE47" s="45">
        <f>IF(BE66=0,0,BE66/'2014'!BE48)</f>
        <v>-0.14093915489243886</v>
      </c>
    </row>
    <row r="48" spans="1:60" s="3" customFormat="1" ht="12.75" customHeight="1" thickBot="1" x14ac:dyDescent="0.25">
      <c r="A48" s="1">
        <v>3</v>
      </c>
      <c r="B48" s="46"/>
      <c r="C48" s="47"/>
      <c r="D48" s="47"/>
      <c r="E48" s="47"/>
      <c r="F48" s="47"/>
      <c r="G48" s="48"/>
      <c r="H48" s="47"/>
      <c r="I48" s="47"/>
      <c r="J48" s="49"/>
      <c r="K48" s="47"/>
      <c r="L48" s="47"/>
      <c r="M48" s="47"/>
      <c r="N48" s="47"/>
      <c r="O48" s="47"/>
      <c r="P48" s="47"/>
      <c r="Q48" s="47"/>
      <c r="R48" s="47"/>
      <c r="S48" s="47"/>
      <c r="T48" s="50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47"/>
      <c r="BE48" s="47"/>
    </row>
    <row r="49" spans="1:61" s="3" customFormat="1" ht="27" customHeight="1" thickBot="1" x14ac:dyDescent="0.2">
      <c r="A49" s="1">
        <v>4</v>
      </c>
      <c r="B49" s="198" t="s">
        <v>26</v>
      </c>
      <c r="C49" s="199"/>
      <c r="D49" s="199"/>
      <c r="E49" s="199"/>
      <c r="F49" s="199"/>
      <c r="G49" s="199"/>
      <c r="H49" s="199"/>
      <c r="I49" s="199"/>
      <c r="J49" s="199"/>
      <c r="K49" s="199"/>
      <c r="L49" s="199"/>
      <c r="M49" s="199"/>
      <c r="N49" s="199"/>
      <c r="O49" s="199"/>
      <c r="P49" s="199"/>
      <c r="Q49" s="199"/>
      <c r="R49" s="199"/>
      <c r="S49" s="199"/>
      <c r="T49" s="199"/>
      <c r="U49" s="199"/>
      <c r="V49" s="199"/>
      <c r="W49" s="199"/>
      <c r="X49" s="199"/>
      <c r="Y49" s="199"/>
      <c r="Z49" s="199"/>
      <c r="AA49" s="199"/>
      <c r="AB49" s="199"/>
      <c r="AC49" s="199"/>
      <c r="AD49" s="199"/>
      <c r="AE49" s="199"/>
      <c r="AF49" s="199"/>
      <c r="AG49" s="199"/>
      <c r="AH49" s="199"/>
      <c r="AI49" s="199"/>
      <c r="AJ49" s="199"/>
      <c r="AK49" s="199"/>
      <c r="AL49" s="199"/>
      <c r="AM49" s="199"/>
      <c r="AN49" s="199"/>
      <c r="AO49" s="199"/>
      <c r="AP49" s="199"/>
      <c r="AQ49" s="199"/>
      <c r="AR49" s="199"/>
      <c r="AS49" s="199"/>
      <c r="AT49" s="199"/>
      <c r="AU49" s="199"/>
      <c r="AV49" s="199"/>
      <c r="AW49" s="199"/>
      <c r="AX49" s="199"/>
      <c r="AY49" s="199"/>
      <c r="AZ49" s="199"/>
      <c r="BA49" s="199"/>
      <c r="BB49" s="199"/>
      <c r="BC49" s="199"/>
      <c r="BD49" s="199"/>
      <c r="BE49" s="199"/>
    </row>
    <row r="50" spans="1:61" s="3" customFormat="1" ht="12.75" customHeight="1" x14ac:dyDescent="0.2">
      <c r="A50" s="1">
        <v>5</v>
      </c>
      <c r="B50" s="24" t="s">
        <v>9</v>
      </c>
      <c r="C50" s="5">
        <v>1</v>
      </c>
      <c r="D50" s="6">
        <v>2</v>
      </c>
      <c r="E50" s="6">
        <v>3</v>
      </c>
      <c r="F50" s="6">
        <v>4</v>
      </c>
      <c r="G50" s="6">
        <v>5</v>
      </c>
      <c r="H50" s="6">
        <v>6</v>
      </c>
      <c r="I50" s="6">
        <v>7</v>
      </c>
      <c r="J50" s="6">
        <v>8</v>
      </c>
      <c r="K50" s="6">
        <v>9</v>
      </c>
      <c r="L50" s="6">
        <v>10</v>
      </c>
      <c r="M50" s="6">
        <v>11</v>
      </c>
      <c r="N50" s="6">
        <v>12</v>
      </c>
      <c r="O50" s="86"/>
      <c r="P50" s="6">
        <v>13</v>
      </c>
      <c r="Q50" s="25">
        <v>14</v>
      </c>
      <c r="R50" s="25">
        <v>15</v>
      </c>
      <c r="S50" s="25">
        <v>16</v>
      </c>
      <c r="T50" s="25">
        <v>17</v>
      </c>
      <c r="U50" s="25">
        <v>18</v>
      </c>
      <c r="V50" s="25">
        <v>19</v>
      </c>
      <c r="W50" s="25">
        <v>20</v>
      </c>
      <c r="X50" s="25">
        <v>21</v>
      </c>
      <c r="Y50" s="25">
        <v>22</v>
      </c>
      <c r="Z50" s="25">
        <v>23</v>
      </c>
      <c r="AA50" s="25">
        <v>24</v>
      </c>
      <c r="AB50" s="25">
        <v>25</v>
      </c>
      <c r="AC50" s="25"/>
      <c r="AD50" s="25">
        <v>26</v>
      </c>
      <c r="AE50" s="25">
        <v>27</v>
      </c>
      <c r="AF50" s="25">
        <v>28</v>
      </c>
      <c r="AG50" s="25">
        <v>29</v>
      </c>
      <c r="AH50" s="25">
        <v>30</v>
      </c>
      <c r="AI50" s="25">
        <v>31</v>
      </c>
      <c r="AJ50" s="25">
        <v>32</v>
      </c>
      <c r="AK50" s="25">
        <v>33</v>
      </c>
      <c r="AL50" s="25">
        <v>34</v>
      </c>
      <c r="AM50" s="25">
        <v>35</v>
      </c>
      <c r="AN50" s="25">
        <v>36</v>
      </c>
      <c r="AO50" s="25">
        <v>37</v>
      </c>
      <c r="AP50" s="25">
        <v>38</v>
      </c>
      <c r="AQ50" s="25"/>
      <c r="AR50" s="25">
        <v>39</v>
      </c>
      <c r="AS50" s="25">
        <v>40</v>
      </c>
      <c r="AT50" s="25">
        <v>41</v>
      </c>
      <c r="AU50" s="25">
        <v>42</v>
      </c>
      <c r="AV50" s="25">
        <v>43</v>
      </c>
      <c r="AW50" s="25">
        <v>44</v>
      </c>
      <c r="AX50" s="25">
        <v>45</v>
      </c>
      <c r="AY50" s="25">
        <v>46</v>
      </c>
      <c r="AZ50" s="25">
        <v>47</v>
      </c>
      <c r="BA50" s="25">
        <v>48</v>
      </c>
      <c r="BB50" s="25">
        <v>49</v>
      </c>
      <c r="BC50" s="25">
        <v>50</v>
      </c>
      <c r="BD50" s="25">
        <v>51</v>
      </c>
      <c r="BE50" s="25">
        <v>52</v>
      </c>
    </row>
    <row r="51" spans="1:61" s="3" customFormat="1" ht="12.75" customHeight="1" thickBot="1" x14ac:dyDescent="0.25">
      <c r="A51" s="1">
        <v>6</v>
      </c>
      <c r="B51" s="26" t="s">
        <v>8</v>
      </c>
      <c r="C51" s="9">
        <v>42014</v>
      </c>
      <c r="D51" s="10">
        <f t="shared" ref="D51:N51" si="39">+C51+7</f>
        <v>42021</v>
      </c>
      <c r="E51" s="10">
        <f t="shared" si="39"/>
        <v>42028</v>
      </c>
      <c r="F51" s="10">
        <f t="shared" si="39"/>
        <v>42035</v>
      </c>
      <c r="G51" s="10">
        <f t="shared" si="39"/>
        <v>42042</v>
      </c>
      <c r="H51" s="10">
        <f t="shared" si="39"/>
        <v>42049</v>
      </c>
      <c r="I51" s="10">
        <f t="shared" si="39"/>
        <v>42056</v>
      </c>
      <c r="J51" s="10">
        <f t="shared" si="39"/>
        <v>42063</v>
      </c>
      <c r="K51" s="10">
        <f t="shared" si="39"/>
        <v>42070</v>
      </c>
      <c r="L51" s="10">
        <f t="shared" si="39"/>
        <v>42077</v>
      </c>
      <c r="M51" s="10">
        <f t="shared" si="39"/>
        <v>42084</v>
      </c>
      <c r="N51" s="10">
        <f t="shared" si="39"/>
        <v>42091</v>
      </c>
      <c r="O51" s="87"/>
      <c r="P51" s="10">
        <f>+N51+7</f>
        <v>42098</v>
      </c>
      <c r="Q51" s="10">
        <f>+P51+7</f>
        <v>42105</v>
      </c>
      <c r="R51" s="10">
        <f t="shared" ref="R51:AB51" si="40">+Q51+7</f>
        <v>42112</v>
      </c>
      <c r="S51" s="10">
        <f t="shared" si="40"/>
        <v>42119</v>
      </c>
      <c r="T51" s="10">
        <f t="shared" si="40"/>
        <v>42126</v>
      </c>
      <c r="U51" s="10">
        <f t="shared" si="40"/>
        <v>42133</v>
      </c>
      <c r="V51" s="10">
        <f t="shared" si="40"/>
        <v>42140</v>
      </c>
      <c r="W51" s="10">
        <f t="shared" si="40"/>
        <v>42147</v>
      </c>
      <c r="X51" s="10">
        <f t="shared" si="40"/>
        <v>42154</v>
      </c>
      <c r="Y51" s="10">
        <f t="shared" si="40"/>
        <v>42161</v>
      </c>
      <c r="Z51" s="10">
        <f t="shared" si="40"/>
        <v>42168</v>
      </c>
      <c r="AA51" s="10">
        <f t="shared" si="40"/>
        <v>42175</v>
      </c>
      <c r="AB51" s="10">
        <f t="shared" si="40"/>
        <v>42182</v>
      </c>
      <c r="AC51" s="96"/>
      <c r="AD51" s="10">
        <f>+AB51+7</f>
        <v>42189</v>
      </c>
      <c r="AE51" s="10">
        <f>+AD51+7</f>
        <v>42196</v>
      </c>
      <c r="AF51" s="10">
        <f t="shared" ref="AF51:AP51" si="41">+AE51+7</f>
        <v>42203</v>
      </c>
      <c r="AG51" s="10">
        <f t="shared" si="41"/>
        <v>42210</v>
      </c>
      <c r="AH51" s="10">
        <f t="shared" si="41"/>
        <v>42217</v>
      </c>
      <c r="AI51" s="10">
        <f t="shared" si="41"/>
        <v>42224</v>
      </c>
      <c r="AJ51" s="10">
        <f t="shared" si="41"/>
        <v>42231</v>
      </c>
      <c r="AK51" s="10">
        <f t="shared" si="41"/>
        <v>42238</v>
      </c>
      <c r="AL51" s="10">
        <f t="shared" si="41"/>
        <v>42245</v>
      </c>
      <c r="AM51" s="10">
        <f t="shared" si="41"/>
        <v>42252</v>
      </c>
      <c r="AN51" s="10">
        <f t="shared" si="41"/>
        <v>42259</v>
      </c>
      <c r="AO51" s="10">
        <f t="shared" si="41"/>
        <v>42266</v>
      </c>
      <c r="AP51" s="10">
        <f t="shared" si="41"/>
        <v>42273</v>
      </c>
      <c r="AQ51" s="10"/>
      <c r="AR51" s="10">
        <f>+AP51+7</f>
        <v>42280</v>
      </c>
      <c r="AS51" s="10">
        <f>+AR51+7</f>
        <v>42287</v>
      </c>
      <c r="AT51" s="10">
        <f t="shared" ref="AT51:BE51" si="42">+AS51+7</f>
        <v>42294</v>
      </c>
      <c r="AU51" s="10">
        <f t="shared" si="42"/>
        <v>42301</v>
      </c>
      <c r="AV51" s="10">
        <f t="shared" si="42"/>
        <v>42308</v>
      </c>
      <c r="AW51" s="10">
        <f t="shared" si="42"/>
        <v>42315</v>
      </c>
      <c r="AX51" s="10">
        <f t="shared" si="42"/>
        <v>42322</v>
      </c>
      <c r="AY51" s="10">
        <f t="shared" si="42"/>
        <v>42329</v>
      </c>
      <c r="AZ51" s="10">
        <f t="shared" si="42"/>
        <v>42336</v>
      </c>
      <c r="BA51" s="10">
        <f t="shared" si="42"/>
        <v>42343</v>
      </c>
      <c r="BB51" s="10">
        <f t="shared" si="42"/>
        <v>42350</v>
      </c>
      <c r="BC51" s="10">
        <f t="shared" si="42"/>
        <v>42357</v>
      </c>
      <c r="BD51" s="10">
        <f t="shared" si="42"/>
        <v>42364</v>
      </c>
      <c r="BE51" s="10">
        <f t="shared" si="42"/>
        <v>42371</v>
      </c>
    </row>
    <row r="52" spans="1:61" s="3" customFormat="1" ht="12.75" customHeight="1" x14ac:dyDescent="0.2">
      <c r="A52" s="1">
        <v>7</v>
      </c>
      <c r="B52" s="24" t="s">
        <v>2</v>
      </c>
      <c r="C52" s="5">
        <v>2</v>
      </c>
      <c r="D52" s="6">
        <f>C52+1</f>
        <v>3</v>
      </c>
      <c r="E52" s="6">
        <f t="shared" ref="E52:N52" si="43">D52+1</f>
        <v>4</v>
      </c>
      <c r="F52" s="6">
        <f t="shared" si="43"/>
        <v>5</v>
      </c>
      <c r="G52" s="6">
        <f t="shared" si="43"/>
        <v>6</v>
      </c>
      <c r="H52" s="6">
        <f t="shared" si="43"/>
        <v>7</v>
      </c>
      <c r="I52" s="6">
        <f t="shared" si="43"/>
        <v>8</v>
      </c>
      <c r="J52" s="6">
        <f t="shared" si="43"/>
        <v>9</v>
      </c>
      <c r="K52" s="6">
        <f t="shared" si="43"/>
        <v>10</v>
      </c>
      <c r="L52" s="6">
        <f t="shared" si="43"/>
        <v>11</v>
      </c>
      <c r="M52" s="6">
        <f t="shared" si="43"/>
        <v>12</v>
      </c>
      <c r="N52" s="6">
        <f t="shared" si="43"/>
        <v>13</v>
      </c>
      <c r="O52" s="86"/>
      <c r="P52" s="6">
        <f>N52+1</f>
        <v>14</v>
      </c>
      <c r="Q52" s="25">
        <f>P52+1</f>
        <v>15</v>
      </c>
      <c r="R52" s="25">
        <f>Q52+1</f>
        <v>16</v>
      </c>
      <c r="S52" s="25">
        <f t="shared" ref="S52:AB52" si="44">R52+1</f>
        <v>17</v>
      </c>
      <c r="T52" s="25">
        <f t="shared" si="44"/>
        <v>18</v>
      </c>
      <c r="U52" s="25">
        <f t="shared" si="44"/>
        <v>19</v>
      </c>
      <c r="V52" s="25">
        <f t="shared" si="44"/>
        <v>20</v>
      </c>
      <c r="W52" s="25">
        <f t="shared" si="44"/>
        <v>21</v>
      </c>
      <c r="X52" s="25">
        <f t="shared" si="44"/>
        <v>22</v>
      </c>
      <c r="Y52" s="25">
        <f t="shared" si="44"/>
        <v>23</v>
      </c>
      <c r="Z52" s="25">
        <f t="shared" si="44"/>
        <v>24</v>
      </c>
      <c r="AA52" s="25">
        <f t="shared" si="44"/>
        <v>25</v>
      </c>
      <c r="AB52" s="25">
        <f t="shared" si="44"/>
        <v>26</v>
      </c>
      <c r="AC52" s="25"/>
      <c r="AD52" s="25">
        <f>AB52+1</f>
        <v>27</v>
      </c>
      <c r="AE52" s="25">
        <f>AD52+1</f>
        <v>28</v>
      </c>
      <c r="AF52" s="25">
        <f>AE52+1</f>
        <v>29</v>
      </c>
      <c r="AG52" s="25">
        <f t="shared" ref="AG52:AP52" si="45">AF52+1</f>
        <v>30</v>
      </c>
      <c r="AH52" s="25">
        <f t="shared" si="45"/>
        <v>31</v>
      </c>
      <c r="AI52" s="25">
        <f t="shared" si="45"/>
        <v>32</v>
      </c>
      <c r="AJ52" s="25">
        <f t="shared" si="45"/>
        <v>33</v>
      </c>
      <c r="AK52" s="25">
        <f t="shared" si="45"/>
        <v>34</v>
      </c>
      <c r="AL52" s="25">
        <f t="shared" si="45"/>
        <v>35</v>
      </c>
      <c r="AM52" s="25">
        <f t="shared" si="45"/>
        <v>36</v>
      </c>
      <c r="AN52" s="25">
        <f t="shared" si="45"/>
        <v>37</v>
      </c>
      <c r="AO52" s="25">
        <f t="shared" si="45"/>
        <v>38</v>
      </c>
      <c r="AP52" s="25">
        <f t="shared" si="45"/>
        <v>39</v>
      </c>
      <c r="AQ52" s="25"/>
      <c r="AR52" s="25">
        <f>AP52+1</f>
        <v>40</v>
      </c>
      <c r="AS52" s="25">
        <f>AR52+1</f>
        <v>41</v>
      </c>
      <c r="AT52" s="25">
        <f>AS52+1</f>
        <v>42</v>
      </c>
      <c r="AU52" s="25">
        <f t="shared" ref="AU52:BE52" si="46">AT52+1</f>
        <v>43</v>
      </c>
      <c r="AV52" s="25">
        <f t="shared" si="46"/>
        <v>44</v>
      </c>
      <c r="AW52" s="25">
        <f t="shared" si="46"/>
        <v>45</v>
      </c>
      <c r="AX52" s="25">
        <f t="shared" si="46"/>
        <v>46</v>
      </c>
      <c r="AY52" s="25">
        <f t="shared" si="46"/>
        <v>47</v>
      </c>
      <c r="AZ52" s="25">
        <f t="shared" si="46"/>
        <v>48</v>
      </c>
      <c r="BA52" s="25">
        <f t="shared" si="46"/>
        <v>49</v>
      </c>
      <c r="BB52" s="25">
        <f t="shared" si="46"/>
        <v>50</v>
      </c>
      <c r="BC52" s="25">
        <f t="shared" si="46"/>
        <v>51</v>
      </c>
      <c r="BD52" s="25">
        <f t="shared" si="46"/>
        <v>52</v>
      </c>
      <c r="BE52" s="25">
        <f t="shared" si="46"/>
        <v>53</v>
      </c>
    </row>
    <row r="53" spans="1:61" s="3" customFormat="1" ht="13.5" customHeight="1" thickBot="1" x14ac:dyDescent="0.25">
      <c r="A53" s="1"/>
      <c r="B53" s="26" t="s">
        <v>8</v>
      </c>
      <c r="C53" s="9">
        <v>41650</v>
      </c>
      <c r="D53" s="10">
        <f t="shared" ref="D53:N53" si="47">+C53+7</f>
        <v>41657</v>
      </c>
      <c r="E53" s="10">
        <f t="shared" si="47"/>
        <v>41664</v>
      </c>
      <c r="F53" s="10">
        <f t="shared" si="47"/>
        <v>41671</v>
      </c>
      <c r="G53" s="10">
        <f t="shared" si="47"/>
        <v>41678</v>
      </c>
      <c r="H53" s="10">
        <f t="shared" si="47"/>
        <v>41685</v>
      </c>
      <c r="I53" s="10">
        <f t="shared" si="47"/>
        <v>41692</v>
      </c>
      <c r="J53" s="10">
        <f t="shared" si="47"/>
        <v>41699</v>
      </c>
      <c r="K53" s="10">
        <f t="shared" si="47"/>
        <v>41706</v>
      </c>
      <c r="L53" s="10">
        <f t="shared" si="47"/>
        <v>41713</v>
      </c>
      <c r="M53" s="10">
        <f t="shared" si="47"/>
        <v>41720</v>
      </c>
      <c r="N53" s="10">
        <f t="shared" si="47"/>
        <v>41727</v>
      </c>
      <c r="O53" s="87"/>
      <c r="P53" s="10">
        <f>+N53+7</f>
        <v>41734</v>
      </c>
      <c r="Q53" s="10">
        <f>+P53+7</f>
        <v>41741</v>
      </c>
      <c r="R53" s="10">
        <f t="shared" ref="R53:AB53" si="48">+Q53+7</f>
        <v>41748</v>
      </c>
      <c r="S53" s="10">
        <f t="shared" si="48"/>
        <v>41755</v>
      </c>
      <c r="T53" s="10">
        <f t="shared" si="48"/>
        <v>41762</v>
      </c>
      <c r="U53" s="10">
        <f t="shared" si="48"/>
        <v>41769</v>
      </c>
      <c r="V53" s="10">
        <f t="shared" si="48"/>
        <v>41776</v>
      </c>
      <c r="W53" s="10">
        <f t="shared" si="48"/>
        <v>41783</v>
      </c>
      <c r="X53" s="10">
        <f t="shared" si="48"/>
        <v>41790</v>
      </c>
      <c r="Y53" s="10">
        <f t="shared" si="48"/>
        <v>41797</v>
      </c>
      <c r="Z53" s="10">
        <f t="shared" si="48"/>
        <v>41804</v>
      </c>
      <c r="AA53" s="10">
        <f t="shared" si="48"/>
        <v>41811</v>
      </c>
      <c r="AB53" s="10">
        <f t="shared" si="48"/>
        <v>41818</v>
      </c>
      <c r="AC53" s="96"/>
      <c r="AD53" s="10">
        <f>+AB53+7</f>
        <v>41825</v>
      </c>
      <c r="AE53" s="10">
        <f>+AD53+7</f>
        <v>41832</v>
      </c>
      <c r="AF53" s="10">
        <f t="shared" ref="AF53:AP53" si="49">+AE53+7</f>
        <v>41839</v>
      </c>
      <c r="AG53" s="10">
        <f t="shared" si="49"/>
        <v>41846</v>
      </c>
      <c r="AH53" s="10">
        <f t="shared" si="49"/>
        <v>41853</v>
      </c>
      <c r="AI53" s="10">
        <f t="shared" si="49"/>
        <v>41860</v>
      </c>
      <c r="AJ53" s="10">
        <f t="shared" si="49"/>
        <v>41867</v>
      </c>
      <c r="AK53" s="10">
        <f t="shared" si="49"/>
        <v>41874</v>
      </c>
      <c r="AL53" s="10">
        <f t="shared" si="49"/>
        <v>41881</v>
      </c>
      <c r="AM53" s="10">
        <f t="shared" si="49"/>
        <v>41888</v>
      </c>
      <c r="AN53" s="10">
        <f t="shared" si="49"/>
        <v>41895</v>
      </c>
      <c r="AO53" s="10">
        <f t="shared" si="49"/>
        <v>41902</v>
      </c>
      <c r="AP53" s="10">
        <f t="shared" si="49"/>
        <v>41909</v>
      </c>
      <c r="AQ53" s="10"/>
      <c r="AR53" s="10">
        <f>+AP53+7</f>
        <v>41916</v>
      </c>
      <c r="AS53" s="10">
        <f>+AR53+7</f>
        <v>41923</v>
      </c>
      <c r="AT53" s="10">
        <f t="shared" ref="AT53:BE53" si="50">+AS53+7</f>
        <v>41930</v>
      </c>
      <c r="AU53" s="10">
        <f t="shared" si="50"/>
        <v>41937</v>
      </c>
      <c r="AV53" s="10">
        <f t="shared" si="50"/>
        <v>41944</v>
      </c>
      <c r="AW53" s="10">
        <f t="shared" si="50"/>
        <v>41951</v>
      </c>
      <c r="AX53" s="10">
        <f t="shared" si="50"/>
        <v>41958</v>
      </c>
      <c r="AY53" s="10">
        <f t="shared" si="50"/>
        <v>41965</v>
      </c>
      <c r="AZ53" s="10">
        <f t="shared" si="50"/>
        <v>41972</v>
      </c>
      <c r="BA53" s="10">
        <f t="shared" si="50"/>
        <v>41979</v>
      </c>
      <c r="BB53" s="10">
        <f t="shared" si="50"/>
        <v>41986</v>
      </c>
      <c r="BC53" s="10">
        <f t="shared" si="50"/>
        <v>41993</v>
      </c>
      <c r="BD53" s="10">
        <f t="shared" si="50"/>
        <v>42000</v>
      </c>
      <c r="BE53" s="10">
        <f t="shared" si="50"/>
        <v>42007</v>
      </c>
    </row>
    <row r="54" spans="1:61" s="29" customFormat="1" ht="13.5" customHeight="1" x14ac:dyDescent="0.2">
      <c r="A54" s="27"/>
      <c r="B54" s="28" t="s">
        <v>12</v>
      </c>
      <c r="C54" s="12">
        <f>IF('2015'!B38=0,0,'2015'!B38-'2014'!C36)</f>
        <v>450</v>
      </c>
      <c r="D54" s="12">
        <f>IF('2015'!C38=0,0,'2015'!C38-'2014'!D36)</f>
        <v>421</v>
      </c>
      <c r="E54" s="12">
        <f>IF('2015'!D38=0,0,'2015'!D38-'2014'!E36)</f>
        <v>84</v>
      </c>
      <c r="F54" s="12">
        <f>IF('2015'!E38=0,0,'2015'!E38-'2014'!F36)</f>
        <v>55.82327586206884</v>
      </c>
      <c r="G54" s="12">
        <f>IF('2015'!F38=0,0,'2015'!F38-'2014'!G36)</f>
        <v>-611</v>
      </c>
      <c r="H54" s="12">
        <f>IF('2015'!G38=0,0,'2015'!G38-'2014'!H36)</f>
        <v>-1008</v>
      </c>
      <c r="I54" s="12">
        <f>IF('2015'!H38=0,0,'2015'!H38-'2014'!I36)</f>
        <v>-1434</v>
      </c>
      <c r="J54" s="12">
        <f>IF('2015'!I38=0,0,'2015'!I38-'2014'!J36)</f>
        <v>277</v>
      </c>
      <c r="K54" s="12">
        <f>IF('2015'!J38=0,0,'2015'!J38-'2014'!K36)</f>
        <v>171</v>
      </c>
      <c r="L54" s="12">
        <f>IF('2015'!K38=0,0,'2015'!K38-'2014'!L36)</f>
        <v>780</v>
      </c>
      <c r="M54" s="12">
        <f>IF('2015'!L38=0,0,'2015'!L38-'2014'!M36)</f>
        <v>-767</v>
      </c>
      <c r="N54" s="12">
        <f>IF('2015'!M38=0,0,'2015'!M38-'2014'!N36)</f>
        <v>559</v>
      </c>
      <c r="O54" s="12"/>
      <c r="P54" s="12">
        <f>IF('2015'!O38=0,0,'2015'!O38-'2014'!P36)</f>
        <v>-1611</v>
      </c>
      <c r="Q54" s="12">
        <f>IF('2015'!P38=0,0,'2015'!P38-'2014'!Q36)</f>
        <v>-865</v>
      </c>
      <c r="R54" s="12">
        <f>IF('2015'!Q38=0,0,'2015'!Q38-'2014'!R36)</f>
        <v>278</v>
      </c>
      <c r="S54" s="12">
        <f>IF('2015'!R38=0,0,'2015'!R38-'2014'!S36)</f>
        <v>-38</v>
      </c>
      <c r="T54" s="12">
        <f>IF('2015'!S38=0,0,'2015'!S38-'2014'!T36)</f>
        <v>14</v>
      </c>
      <c r="U54" s="12">
        <f>IF('2015'!T38=0,0,'2015'!T38-'2014'!U36)</f>
        <v>-1414</v>
      </c>
      <c r="V54" s="12">
        <f>IF('2015'!U38=0,0,'2015'!U38-'2014'!V36)</f>
        <v>-416</v>
      </c>
      <c r="W54" s="12">
        <f>IF('2015'!V38=0,0,'2015'!V38-'2014'!W36)</f>
        <v>-945</v>
      </c>
      <c r="X54" s="12">
        <f>IF('2015'!W38=0,0,'2015'!W38-'2014'!X36)</f>
        <v>-79</v>
      </c>
      <c r="Y54" s="12">
        <f>IF('2015'!X38=0,0,'2015'!X38-'2014'!Y36)</f>
        <v>-758</v>
      </c>
      <c r="Z54" s="12">
        <f>IF('2015'!Y38=0,0,'2015'!Y38-'2014'!Z36)</f>
        <v>-615</v>
      </c>
      <c r="AA54" s="12">
        <f>IF('2015'!Z38=0,0,'2015'!Z38-'2014'!AA36)</f>
        <v>-902</v>
      </c>
      <c r="AB54" s="12">
        <f>IF('2015'!AA38=0,0,'2015'!AA38-'2014'!AB36)</f>
        <v>88</v>
      </c>
      <c r="AC54" s="12"/>
      <c r="AD54" s="12">
        <f>IF('2015'!AB38=0,0,'2015'!AB38-'2014'!AD36)</f>
        <v>-1021</v>
      </c>
      <c r="AE54" s="12">
        <f>IF('2015'!AD38=0,0,'2015'!AD38-'2014'!AE36)</f>
        <v>-879</v>
      </c>
      <c r="AF54" s="12">
        <f>IF('2015'!AE38=0,0,'2015'!AE38-'2014'!AF36)</f>
        <v>-870</v>
      </c>
      <c r="AG54" s="12">
        <f>IF('2015'!AF38=0,0,'2015'!AF38-'2014'!AG36)</f>
        <v>-1313</v>
      </c>
      <c r="AH54" s="12">
        <f>IF('2015'!AG38=0,0,'2015'!AG38-'2014'!AH36)</f>
        <v>-822</v>
      </c>
      <c r="AI54" s="12">
        <f>IF('2015'!AH38=0,0,'2015'!AH38-'2014'!AI36)</f>
        <v>-712</v>
      </c>
      <c r="AJ54" s="12">
        <f>IF('2015'!AI38=0,0,'2015'!AI38-'2014'!AJ36)</f>
        <v>-948</v>
      </c>
      <c r="AK54" s="12">
        <f>IF('2015'!AJ38=0,0,'2015'!AJ38-'2014'!AK36)</f>
        <v>50</v>
      </c>
      <c r="AL54" s="12">
        <f>IF('2015'!AK38=0,0,'2015'!AK38-'2014'!AL36)</f>
        <v>-555</v>
      </c>
      <c r="AM54" s="12">
        <f>IF('2015'!AL38=0,0,'2015'!AL38-'2014'!AM36)</f>
        <v>1300</v>
      </c>
      <c r="AN54" s="12">
        <f>IF('2015'!AM38=0,0,'2015'!AM38-'2014'!AN36)</f>
        <v>1593</v>
      </c>
      <c r="AO54" s="12">
        <f>IF('2015'!AN38=0,0,'2015'!AN38-'2014'!AO36)</f>
        <v>38</v>
      </c>
      <c r="AP54" s="12">
        <f>IF('2015'!AO38=0,0,'2015'!AO38-'2014'!AP36)</f>
        <v>472</v>
      </c>
      <c r="AQ54" s="12"/>
      <c r="AR54" s="12">
        <f>IF('2015'!AQ38=0,0,'2015'!AQ38-'2014'!AR36)</f>
        <v>496</v>
      </c>
      <c r="AS54" s="12">
        <f>IF('2015'!AR38=0,0,'2015'!AR38-'2014'!AS36)</f>
        <v>-41</v>
      </c>
      <c r="AT54" s="12">
        <f>IF('2015'!AS38=0,0,'2015'!AS38-'2014'!AT36)</f>
        <v>-433</v>
      </c>
      <c r="AU54" s="12">
        <f>IF('2015'!AT38=0,0,'2015'!AT38-'2014'!AU36)</f>
        <v>-684</v>
      </c>
      <c r="AV54" s="12">
        <f>IF('2015'!AU38=0,0,'2015'!AU38-'2014'!AV36)</f>
        <v>37</v>
      </c>
      <c r="AW54" s="12">
        <f>IF('2015'!AV38=0,0,'2015'!AV38-'2014'!AW36)</f>
        <v>1314</v>
      </c>
      <c r="AX54" s="12">
        <f>IF('2015'!AW38=0,0,'2015'!AW38-'2014'!AX36)</f>
        <v>-41</v>
      </c>
      <c r="AY54" s="12">
        <f>IF('2015'!AX38=0,0,'2015'!AX38-'2014'!AY36)</f>
        <v>-475</v>
      </c>
      <c r="AZ54" s="12">
        <f>IF('2015'!AY38=0,0,'2015'!AY38-'2014'!AZ36)</f>
        <v>705</v>
      </c>
      <c r="BA54" s="12">
        <f>IF('2015'!AZ38=0,0,'2015'!AZ38-'2014'!BA36)</f>
        <v>1119</v>
      </c>
      <c r="BB54" s="12">
        <f>IF('2015'!BA38=0,0,'2015'!BA38-'2014'!BB36)</f>
        <v>1446</v>
      </c>
      <c r="BC54" s="12">
        <f>IF('2015'!BB38=0,0,'2015'!BB38-'2014'!BC36)</f>
        <v>473</v>
      </c>
      <c r="BD54" s="12">
        <f>IF('2015'!BC38=0,0,'2015'!BC38-'2014'!BD36)</f>
        <v>113</v>
      </c>
      <c r="BE54" s="12">
        <f>IF('2015'!BD38=0,0,'2015'!BD38-'2014'!BE36)</f>
        <v>297</v>
      </c>
      <c r="BG54" s="109"/>
      <c r="BH54" s="116"/>
    </row>
    <row r="55" spans="1:61" ht="14.25" x14ac:dyDescent="0.2">
      <c r="B55" s="30" t="s">
        <v>13</v>
      </c>
      <c r="C55" s="31">
        <f>IF('2015'!B39=0,0,'2015'!B39-'2014'!C37)</f>
        <v>-280</v>
      </c>
      <c r="D55" s="31">
        <f>IF('2015'!C39=0,0,'2015'!C39-'2014'!D37)</f>
        <v>-348</v>
      </c>
      <c r="E55" s="31">
        <f>IF('2015'!D39=0,0,'2015'!D39-'2014'!E37)</f>
        <v>1029</v>
      </c>
      <c r="F55" s="31">
        <f>IF('2015'!E39=0,0,'2015'!E39-'2014'!F37)</f>
        <v>616.20689655172418</v>
      </c>
      <c r="G55" s="31">
        <f>IF('2015'!F39=0,0,'2015'!F39-'2014'!G37)</f>
        <v>-39</v>
      </c>
      <c r="H55" s="31">
        <f>IF('2015'!G39=0,0,'2015'!G39-'2014'!H37)</f>
        <v>83</v>
      </c>
      <c r="I55" s="31">
        <f>IF('2015'!H39=0,0,'2015'!H39-'2014'!I37)</f>
        <v>-186</v>
      </c>
      <c r="J55" s="31">
        <f>IF('2015'!I39=0,0,'2015'!I39-'2014'!J37)</f>
        <v>-357</v>
      </c>
      <c r="K55" s="31">
        <f>IF('2015'!J39=0,0,'2015'!J39-'2014'!K37)</f>
        <v>619</v>
      </c>
      <c r="L55" s="31">
        <f>IF('2015'!K39=0,0,'2015'!K39-'2014'!L37)</f>
        <v>91</v>
      </c>
      <c r="M55" s="31">
        <f>IF('2015'!L39=0,0,'2015'!L39-'2014'!M37)</f>
        <v>-489</v>
      </c>
      <c r="N55" s="31">
        <f>IF('2015'!M39=0,0,'2015'!M39-'2014'!N37)</f>
        <v>-546</v>
      </c>
      <c r="O55" s="31"/>
      <c r="P55" s="31">
        <f>IF('2015'!O39=0,0,'2015'!O39-'2014'!P37)</f>
        <v>-143</v>
      </c>
      <c r="Q55" s="31">
        <f>IF('2015'!P39=0,0,'2015'!P39-'2014'!Q37)</f>
        <v>-399</v>
      </c>
      <c r="R55" s="31">
        <f>IF('2015'!Q39=0,0,'2015'!Q39-'2014'!R37)</f>
        <v>-386</v>
      </c>
      <c r="S55" s="31">
        <f>IF('2015'!R39=0,0,'2015'!R39-'2014'!S37)</f>
        <v>-1464</v>
      </c>
      <c r="T55" s="31">
        <f>IF('2015'!S39=0,0,'2015'!S39-'2014'!T37)</f>
        <v>-260</v>
      </c>
      <c r="U55" s="31">
        <f>IF('2015'!T39=0,0,'2015'!T39-'2014'!U37)</f>
        <v>-2462</v>
      </c>
      <c r="V55" s="31">
        <f>IF('2015'!U39=0,0,'2015'!U39-'2014'!V37)</f>
        <v>-824</v>
      </c>
      <c r="W55" s="31">
        <f>IF('2015'!V39=0,0,'2015'!V39-'2014'!W37)</f>
        <v>-1278</v>
      </c>
      <c r="X55" s="31">
        <f>IF('2015'!W39=0,0,'2015'!W39-'2014'!X37)</f>
        <v>-886</v>
      </c>
      <c r="Y55" s="31">
        <f>IF('2015'!X39=0,0,'2015'!X39-'2014'!Y37)</f>
        <v>-878</v>
      </c>
      <c r="Z55" s="31">
        <f>IF('2015'!Y39=0,0,'2015'!Y39-'2014'!Z37)</f>
        <v>-929</v>
      </c>
      <c r="AA55" s="31">
        <f>IF('2015'!Z39=0,0,'2015'!Z39-'2014'!AA37)</f>
        <v>-160</v>
      </c>
      <c r="AB55" s="31">
        <f>IF('2015'!AA39=0,0,'2015'!AA39-'2014'!AB37)</f>
        <v>-536</v>
      </c>
      <c r="AC55" s="31"/>
      <c r="AD55" s="31">
        <f>IF('2015'!AB39=0,0,'2015'!AB39-'2014'!AD37)</f>
        <v>-112</v>
      </c>
      <c r="AE55" s="31">
        <f>IF('2015'!AD39=0,0,'2015'!AD39-'2014'!AE37)</f>
        <v>-71</v>
      </c>
      <c r="AF55" s="31">
        <f>IF('2015'!AE39=0,0,'2015'!AE39-'2014'!AF37)</f>
        <v>-208</v>
      </c>
      <c r="AG55" s="31">
        <f>IF('2015'!AF39=0,0,'2015'!AF39-'2014'!AG37)</f>
        <v>563</v>
      </c>
      <c r="AH55" s="31">
        <f>IF('2015'!AG39=0,0,'2015'!AG39-'2014'!AH37)</f>
        <v>429</v>
      </c>
      <c r="AI55" s="31">
        <f>IF('2015'!AH39=0,0,'2015'!AH39-'2014'!AI37)</f>
        <v>706</v>
      </c>
      <c r="AJ55" s="31">
        <f>IF('2015'!AI39=0,0,'2015'!AI39-'2014'!AJ37)</f>
        <v>164</v>
      </c>
      <c r="AK55" s="31">
        <f>IF('2015'!AJ39=0,0,'2015'!AJ39-'2014'!AK37)</f>
        <v>58</v>
      </c>
      <c r="AL55" s="31">
        <f>IF('2015'!AK39=0,0,'2015'!AK39-'2014'!AL37)</f>
        <v>220</v>
      </c>
      <c r="AM55" s="31">
        <f>IF('2015'!AL39=0,0,'2015'!AL39-'2014'!AM37)</f>
        <v>-374</v>
      </c>
      <c r="AN55" s="31">
        <f>IF('2015'!AM39=0,0,'2015'!AM39-'2014'!AN37)</f>
        <v>-777</v>
      </c>
      <c r="AO55" s="31">
        <f>IF('2015'!AN39=0,0,'2015'!AN39-'2014'!AO37)</f>
        <v>-748</v>
      </c>
      <c r="AP55" s="31">
        <f>IF('2015'!AO39=0,0,'2015'!AO39-'2014'!AP37)</f>
        <v>-252</v>
      </c>
      <c r="AQ55" s="31"/>
      <c r="AR55" s="31">
        <f>IF('2015'!AQ39=0,0,'2015'!AQ39-'2014'!AR37)</f>
        <v>-279</v>
      </c>
      <c r="AS55" s="31">
        <f>IF('2015'!AR39=0,0,'2015'!AR39-'2014'!AS37)</f>
        <v>-955</v>
      </c>
      <c r="AT55" s="31">
        <f>IF('2015'!AS39=0,0,'2015'!AS39-'2014'!AT37)</f>
        <v>-1039</v>
      </c>
      <c r="AU55" s="31">
        <f>IF('2015'!AT39=0,0,'2015'!AT39-'2014'!AU37)</f>
        <v>-733</v>
      </c>
      <c r="AV55" s="31">
        <f>IF('2015'!AU39=0,0,'2015'!AU39-'2014'!AV37)</f>
        <v>-143</v>
      </c>
      <c r="AW55" s="31">
        <f>IF('2015'!AV39=0,0,'2015'!AV39-'2014'!AW37)</f>
        <v>171</v>
      </c>
      <c r="AX55" s="31">
        <f>IF('2015'!AW39=0,0,'2015'!AW39-'2014'!AX37)</f>
        <v>-311</v>
      </c>
      <c r="AY55" s="31">
        <f>IF('2015'!AX39=0,0,'2015'!AX39-'2014'!AY37)</f>
        <v>-1352</v>
      </c>
      <c r="AZ55" s="31">
        <f>IF('2015'!AY39=0,0,'2015'!AY39-'2014'!AZ37)</f>
        <v>-147</v>
      </c>
      <c r="BA55" s="31">
        <f>IF('2015'!AZ39=0,0,'2015'!AZ39-'2014'!BA37)</f>
        <v>-736</v>
      </c>
      <c r="BB55" s="31">
        <f>IF('2015'!BA39=0,0,'2015'!BA39-'2014'!BB37)</f>
        <v>-755</v>
      </c>
      <c r="BC55" s="31">
        <f>IF('2015'!BB39=0,0,'2015'!BB39-'2014'!BC37)</f>
        <v>413</v>
      </c>
      <c r="BD55" s="31">
        <f>IF('2015'!BC39=0,0,'2015'!BC39-'2014'!BD37)</f>
        <v>-1102</v>
      </c>
      <c r="BE55" s="31">
        <f>IF('2015'!BD39=0,0,'2015'!BD39-'2014'!BE37)</f>
        <v>-820</v>
      </c>
      <c r="BF55" s="102"/>
      <c r="BG55" s="109"/>
      <c r="BH55" s="116"/>
    </row>
    <row r="56" spans="1:61" ht="14.25" x14ac:dyDescent="0.2">
      <c r="B56" s="32" t="s">
        <v>14</v>
      </c>
      <c r="C56" s="33">
        <f>IF((SUM('2015'!B40,'2015'!B41))=0,0,(SUM('2015'!B40,'2015'!B41))-'2014'!C38)</f>
        <v>-672</v>
      </c>
      <c r="D56" s="33">
        <f>IF((SUM('2015'!C40,'2015'!C41))=0,0,(SUM('2015'!C40,'2015'!C41))-'2014'!D38)</f>
        <v>78</v>
      </c>
      <c r="E56" s="33">
        <f>IF((SUM('2015'!D40,'2015'!D41))=0,0,(SUM('2015'!D40,'2015'!D41))-'2014'!E38)</f>
        <v>-139</v>
      </c>
      <c r="F56" s="33">
        <f>IF((SUM('2015'!E40,'2015'!E41))=0,0,(SUM('2015'!E40,'2015'!E41))-'2014'!F38)</f>
        <v>-294.68965517241304</v>
      </c>
      <c r="G56" s="33">
        <f>IF((SUM('2015'!F40,'2015'!F41))=0,0,(SUM('2015'!F40,'2015'!F41))-'2014'!G38)</f>
        <v>614</v>
      </c>
      <c r="H56" s="33">
        <f>IF((SUM('2015'!G40,'2015'!G41))=0,0,(SUM('2015'!G40,'2015'!G41))-'2014'!H38)</f>
        <v>438</v>
      </c>
      <c r="I56" s="33">
        <f>IF((SUM('2015'!H40,'2015'!H41))=0,0,(SUM('2015'!H40,'2015'!H41))-'2014'!I38)</f>
        <v>98</v>
      </c>
      <c r="J56" s="33">
        <f>IF((SUM('2015'!I40,'2015'!I41))=0,0,(SUM('2015'!I40,'2015'!I41))-'2014'!J38)</f>
        <v>1551</v>
      </c>
      <c r="K56" s="33">
        <f>IF((SUM('2015'!J40,'2015'!J41))=0,0,(SUM('2015'!J40,'2015'!J41))-'2014'!K38)</f>
        <v>1051</v>
      </c>
      <c r="L56" s="33">
        <f>IF((SUM('2015'!K40,'2015'!K41))=0,0,(SUM('2015'!K40,'2015'!K41))-'2014'!L38)</f>
        <v>1025</v>
      </c>
      <c r="M56" s="33">
        <f>IF((SUM('2015'!L40,'2015'!L41))=0,0,(SUM('2015'!L40,'2015'!L41))-'2014'!M38)</f>
        <v>452</v>
      </c>
      <c r="N56" s="33">
        <f>IF((SUM('2015'!M40,'2015'!M41))=0,0,(SUM('2015'!M40,'2015'!M41))-'2014'!N38)</f>
        <v>1502</v>
      </c>
      <c r="O56" s="33"/>
      <c r="P56" s="33">
        <f>IF((SUM('2015'!O40,'2015'!O41))=0,0,(SUM('2015'!O40,'2015'!O41))-'2014'!P38)</f>
        <v>1205</v>
      </c>
      <c r="Q56" s="33">
        <f>IF((SUM('2015'!P40,'2015'!P41))=0,0,(SUM('2015'!P40,'2015'!P41))-'2014'!Q38)</f>
        <v>1065</v>
      </c>
      <c r="R56" s="33">
        <f>IF((SUM('2015'!Q40,'2015'!Q41))=0,0,(SUM('2015'!Q40,'2015'!Q41))-'2014'!R38)</f>
        <v>-1464</v>
      </c>
      <c r="S56" s="33">
        <f>IF((SUM('2015'!R40,'2015'!R41))=0,0,(SUM('2015'!R40,'2015'!R41))-'2014'!S38)</f>
        <v>-71</v>
      </c>
      <c r="T56" s="33">
        <f>IF((SUM('2015'!S40,'2015'!S41))=0,0,(SUM('2015'!S40,'2015'!S41))-'2014'!T38)</f>
        <v>300</v>
      </c>
      <c r="U56" s="33">
        <f>IF((SUM('2015'!T40,'2015'!T41))=0,0,(SUM('2015'!T40,'2015'!T41))-'2014'!U38)</f>
        <v>513</v>
      </c>
      <c r="V56" s="33">
        <f>IF((SUM('2015'!U40,'2015'!U41))=0,0,(SUM('2015'!U40,'2015'!U41))-'2014'!V38)</f>
        <v>-292</v>
      </c>
      <c r="W56" s="33">
        <f>IF((SUM('2015'!V40,'2015'!V41))=0,0,(SUM('2015'!V40,'2015'!V41))-'2014'!W38)</f>
        <v>139</v>
      </c>
      <c r="X56" s="33">
        <f>IF((SUM('2015'!W40,'2015'!W41))=0,0,(SUM('2015'!W40,'2015'!W41))-'2014'!X38)</f>
        <v>-1114</v>
      </c>
      <c r="Y56" s="33">
        <f>IF((SUM('2015'!X40,'2015'!X41))=0,0,(SUM('2015'!X40,'2015'!X41))-'2014'!Y38)</f>
        <v>18</v>
      </c>
      <c r="Z56" s="33">
        <f>IF((SUM('2015'!Y40,'2015'!Y41))=0,0,(SUM('2015'!Y40,'2015'!Y41))-'2014'!Z38)</f>
        <v>549</v>
      </c>
      <c r="AA56" s="33">
        <f>IF((SUM('2015'!Z40,'2015'!Z41))=0,0,(SUM('2015'!Z40,'2015'!Z41))-'2014'!AA38)</f>
        <v>167</v>
      </c>
      <c r="AB56" s="33">
        <f>IF((SUM('2015'!AA40,'2015'!AA41))=0,0,(SUM('2015'!AA40,'2015'!AA41))-'2014'!AB38)</f>
        <v>663</v>
      </c>
      <c r="AC56" s="33"/>
      <c r="AD56" s="33">
        <f>IF((SUM('2015'!AB40,'2015'!AB41))=0,0,(SUM('2015'!AB40,'2015'!AB41))-'2014'!AD38)</f>
        <v>81</v>
      </c>
      <c r="AE56" s="33">
        <f>IF((SUM('2015'!AD40,'2015'!AD41))=0,0,(SUM('2015'!AD40,'2015'!AD41)-'2014'!AE38))</f>
        <v>619</v>
      </c>
      <c r="AF56" s="33">
        <f>IF((SUM('2015'!AE40,'2015'!AE41))=0,0,(SUM('2015'!AE40,'2015'!AE41)-'2014'!AF38))</f>
        <v>1688</v>
      </c>
      <c r="AG56" s="33">
        <f>IF((SUM('2015'!AF40,'2015'!AF41))=0,0,(SUM('2015'!AF40,'2015'!AF41)-'2014'!AG38))</f>
        <v>846</v>
      </c>
      <c r="AH56" s="33">
        <f>IF((SUM('2015'!AG40,'2015'!AG41))=0,0,(SUM('2015'!AG40,'2015'!AG41)-'2014'!AH38))</f>
        <v>286</v>
      </c>
      <c r="AI56" s="33">
        <f>IF((SUM('2015'!AH40,'2015'!AH41))=0,0,(SUM('2015'!AH40,'2015'!AH41)-'2014'!AI38))</f>
        <v>1788</v>
      </c>
      <c r="AJ56" s="33">
        <f>IF((SUM('2015'!AI40,'2015'!AI41))=0,0,(SUM('2015'!AI40,'2015'!AI41)-'2014'!AJ38))</f>
        <v>626</v>
      </c>
      <c r="AK56" s="33">
        <f>IF((SUM('2015'!AJ40,'2015'!AJ41))=0,0,(SUM('2015'!AJ40,'2015'!AJ41)-'2014'!AK38))</f>
        <v>767</v>
      </c>
      <c r="AL56" s="33">
        <f>IF((SUM('2015'!AK40,'2015'!AK41))=0,0,(SUM('2015'!AK40,'2015'!AK41)-'2014'!AL38))</f>
        <v>-864</v>
      </c>
      <c r="AM56" s="33">
        <f>IF((SUM('2015'!AL40,'2015'!AL41))=0,0,(SUM('2015'!AL40,'2015'!AL41)-'2014'!AM38))</f>
        <v>-279</v>
      </c>
      <c r="AN56" s="33">
        <f>IF((SUM('2015'!AM40,'2015'!AM41))=0,0,(SUM('2015'!AM40,'2015'!AM41)-'2014'!AN38))</f>
        <v>409</v>
      </c>
      <c r="AO56" s="33">
        <f>IF((SUM('2015'!AN40,'2015'!AN41))=0,0,(SUM('2015'!AN40,'2015'!AN41)-'2014'!AO38))</f>
        <v>-73</v>
      </c>
      <c r="AP56" s="33">
        <f>IF((SUM('2015'!AO40,'2015'!AO41))=0,0,(SUM('2015'!AO40,'2015'!AO41)-'2014'!AP38))</f>
        <v>-760</v>
      </c>
      <c r="AQ56" s="33"/>
      <c r="AR56" s="33">
        <f>IF((SUM('2015'!AQ40,'2015'!AQ41))=0,0,(SUM('2015'!AQ40,'2015'!AQ41))-'2014'!AR38)</f>
        <v>564</v>
      </c>
      <c r="AS56" s="33">
        <f>IF((SUM('2015'!AR40,'2015'!AR41))=0,0,(SUM('2015'!AR40,'2015'!AR41))-'2014'!AS38)</f>
        <v>221</v>
      </c>
      <c r="AT56" s="33">
        <f>IF((SUM('2015'!AS40,'2015'!AS41))=0,0,(SUM('2015'!AS40,'2015'!AS41))-'2014'!AT38)</f>
        <v>-754</v>
      </c>
      <c r="AU56" s="33">
        <f>IF((SUM('2015'!AT40,'2015'!AT41))=0,0,(SUM('2015'!AT40,'2015'!AT41))-'2014'!AU38)</f>
        <v>-193</v>
      </c>
      <c r="AV56" s="33">
        <f>IF((SUM('2015'!AU40,'2015'!AU41))=0,0,(SUM('2015'!AU40,'2015'!AU41))-'2014'!AV38)</f>
        <v>188</v>
      </c>
      <c r="AW56" s="33">
        <f>IF((SUM('2015'!AV40,'2015'!AV41))=0,0,(SUM('2015'!AV40,'2015'!AV41))-'2014'!AW38)</f>
        <v>1382</v>
      </c>
      <c r="AX56" s="33">
        <f>IF((SUM('2015'!AW40,'2015'!AW41))=0,0,(SUM('2015'!AW40,'2015'!AW41))-'2014'!AX38)</f>
        <v>-2093</v>
      </c>
      <c r="AY56" s="33">
        <f>IF((SUM('2015'!AX40,'2015'!AX41))=0,0,(SUM('2015'!AX40,'2015'!AX41))-'2014'!AY38)</f>
        <v>-243</v>
      </c>
      <c r="AZ56" s="33">
        <f>IF((SUM('2015'!AY40,'2015'!AY41))=0,0,(SUM('2015'!AY40,'2015'!AY41))-'2014'!AZ38)</f>
        <v>1035</v>
      </c>
      <c r="BA56" s="33">
        <f>IF((SUM('2015'!AZ40,'2015'!AZ41))=0,0,(SUM('2015'!AZ40,'2015'!AZ41))-'2014'!BA38)</f>
        <v>-426</v>
      </c>
      <c r="BB56" s="33">
        <f>IF((SUM('2015'!BA40,'2015'!BA41))=0,0,(SUM('2015'!BA40,'2015'!BA41))-'2014'!BB38)</f>
        <v>356</v>
      </c>
      <c r="BC56" s="33">
        <f>IF((SUM('2015'!BB40,'2015'!BB41))=0,0,(SUM('2015'!BB40,'2015'!BB41))-'2014'!BC38)</f>
        <v>-1296</v>
      </c>
      <c r="BD56" s="33">
        <f>IF((SUM('2015'!BC40,'2015'!BC41))=0,0,(SUM('2015'!BC40,'2015'!BC41))-'2014'!BD38)</f>
        <v>-553</v>
      </c>
      <c r="BE56" s="33">
        <f>IF((SUM('2015'!BD40,'2015'!BD41))=0,0,(SUM('2015'!BD40,'2015'!BD41))-'2014'!BE38)</f>
        <v>-986</v>
      </c>
      <c r="BF56" s="102"/>
      <c r="BG56" s="109"/>
      <c r="BH56" s="116"/>
      <c r="BI56" s="109"/>
    </row>
    <row r="57" spans="1:61" ht="14.25" x14ac:dyDescent="0.2">
      <c r="B57" s="30" t="s">
        <v>15</v>
      </c>
      <c r="C57" s="31">
        <f>IF('2015'!B42=0,0,'2015'!B42-'2014'!C39)</f>
        <v>-81</v>
      </c>
      <c r="D57" s="31">
        <f>IF('2015'!C42=0,0,'2015'!C42-'2014'!D39)</f>
        <v>195</v>
      </c>
      <c r="E57" s="31">
        <f>IF('2015'!D42=0,0,'2015'!D42-'2014'!E39)</f>
        <v>103</v>
      </c>
      <c r="F57" s="31">
        <f>IF('2015'!E42=0,0,'2015'!E42-'2014'!F39)</f>
        <v>166.77586206896558</v>
      </c>
      <c r="G57" s="31">
        <f>IF('2015'!F42=0,0,'2015'!F42-'2014'!G39)</f>
        <v>662</v>
      </c>
      <c r="H57" s="31">
        <f>IF('2015'!G42=0,0,'2015'!G42-'2014'!H39)</f>
        <v>499</v>
      </c>
      <c r="I57" s="31">
        <f>IF('2015'!H42=0,0,'2015'!H42-'2014'!I39)</f>
        <v>-410</v>
      </c>
      <c r="J57" s="31">
        <f>IF('2015'!I42=0,0,'2015'!I42-'2014'!J39)</f>
        <v>99</v>
      </c>
      <c r="K57" s="31">
        <f>IF('2015'!J42=0,0,'2015'!J42-'2014'!K39)</f>
        <v>-153</v>
      </c>
      <c r="L57" s="31">
        <f>IF('2015'!K42=0,0,'2015'!K42-'2014'!L39)</f>
        <v>195</v>
      </c>
      <c r="M57" s="31">
        <f>IF('2015'!L42=0,0,'2015'!L42-'2014'!M39)</f>
        <v>153</v>
      </c>
      <c r="N57" s="31">
        <f>IF('2015'!M42=0,0,'2015'!M42-'2014'!N39)</f>
        <v>321</v>
      </c>
      <c r="O57" s="31"/>
      <c r="P57" s="31">
        <f>IF('2015'!O42=0,0,'2015'!O42-'2014'!P39)</f>
        <v>850</v>
      </c>
      <c r="Q57" s="31">
        <f>IF('2015'!P42=0,0,'2015'!P42-'2014'!Q39)</f>
        <v>546</v>
      </c>
      <c r="R57" s="31">
        <f>IF('2015'!Q42=0,0,'2015'!Q42-'2014'!R39)</f>
        <v>596</v>
      </c>
      <c r="S57" s="31">
        <f>IF('2015'!R42=0,0,'2015'!R42-'2014'!S39)</f>
        <v>885</v>
      </c>
      <c r="T57" s="31">
        <f>IF('2015'!S42=0,0,'2015'!S42-'2014'!T39)</f>
        <v>100</v>
      </c>
      <c r="U57" s="31">
        <f>IF('2015'!T42=0,0,'2015'!T42-'2014'!U39)</f>
        <v>675</v>
      </c>
      <c r="V57" s="31">
        <f>IF('2015'!U42=0,0,'2015'!U42-'2014'!V39)</f>
        <v>-16</v>
      </c>
      <c r="W57" s="31">
        <f>IF('2015'!V42=0,0,'2015'!V42-'2014'!W39)</f>
        <v>220</v>
      </c>
      <c r="X57" s="31">
        <f>IF('2015'!W42=0,0,'2015'!W42-'2014'!X39)</f>
        <v>505</v>
      </c>
      <c r="Y57" s="31">
        <f>IF('2015'!X42=0,0,'2015'!X42-'2014'!Y39)</f>
        <v>-536</v>
      </c>
      <c r="Z57" s="31">
        <f>IF('2015'!Y42=0,0,'2015'!Y42-'2014'!Z39)</f>
        <v>-142</v>
      </c>
      <c r="AA57" s="31">
        <f>IF('2015'!Z42=0,0,'2015'!Z42-'2014'!AA39)</f>
        <v>185</v>
      </c>
      <c r="AB57" s="31">
        <f>IF('2015'!AA42=0,0,'2015'!AA42-'2014'!AB39)</f>
        <v>536</v>
      </c>
      <c r="AC57" s="31"/>
      <c r="AD57" s="31">
        <f>IF('2015'!AB42=0,0,'2015'!AB42-'2014'!AD39)</f>
        <v>-88</v>
      </c>
      <c r="AE57" s="31">
        <f>IF('2015'!AD42=0,0,'2015'!AD42-'2014'!AE39)</f>
        <v>-152</v>
      </c>
      <c r="AF57" s="31">
        <f>IF('2015'!AE42=0,0,'2015'!AE42-'2014'!AF39)</f>
        <v>342</v>
      </c>
      <c r="AG57" s="31">
        <f>IF('2015'!AF42=0,0,'2015'!AF42-'2014'!AG39)</f>
        <v>920</v>
      </c>
      <c r="AH57" s="31">
        <f>IF('2015'!AG42=0,0,'2015'!AG42-'2014'!AH39)</f>
        <v>56</v>
      </c>
      <c r="AI57" s="31">
        <f>IF('2015'!AH42=0,0,'2015'!AH42-'2014'!AI39)</f>
        <v>733</v>
      </c>
      <c r="AJ57" s="31">
        <f>IF('2015'!AI42=0,0,'2015'!AI42-'2014'!AJ39)</f>
        <v>868</v>
      </c>
      <c r="AK57" s="31">
        <f>IF('2015'!AJ42=0,0,'2015'!AJ42-'2014'!AK39)</f>
        <v>618</v>
      </c>
      <c r="AL57" s="31">
        <f>IF('2015'!AK42=0,0,'2015'!AK42-'2014'!AL39)</f>
        <v>-79</v>
      </c>
      <c r="AM57" s="31">
        <f>IF('2015'!AL42=0,0,'2015'!AL42-'2014'!AM39)</f>
        <v>515</v>
      </c>
      <c r="AN57" s="31">
        <f>IF('2015'!AM42=0,0,'2015'!AM42-'2014'!AN39)</f>
        <v>384</v>
      </c>
      <c r="AO57" s="31">
        <f>IF('2015'!AN42=0,0,'2015'!AN42-'2014'!AO39)</f>
        <v>360</v>
      </c>
      <c r="AP57" s="31">
        <f>IF('2015'!AO42=0,0,'2015'!AO42-'2014'!AP39)</f>
        <v>-252</v>
      </c>
      <c r="AQ57" s="31"/>
      <c r="AR57" s="31">
        <f>IF('2015'!AQ42=0,0,'2015'!AQ42-'2014'!AR39)</f>
        <v>-704</v>
      </c>
      <c r="AS57" s="31">
        <f>IF('2015'!AR42=0,0,'2015'!AR42-'2014'!AS39)</f>
        <v>-626</v>
      </c>
      <c r="AT57" s="31">
        <f>IF('2015'!AS42=0,0,'2015'!AS42-'2014'!AT39)</f>
        <v>-607</v>
      </c>
      <c r="AU57" s="31">
        <f>IF('2015'!AT42=0,0,'2015'!AT42-'2014'!AU39)</f>
        <v>-763</v>
      </c>
      <c r="AV57" s="31">
        <f>IF('2015'!AU42=0,0,'2015'!AU42-'2014'!AV39)</f>
        <v>-450</v>
      </c>
      <c r="AW57" s="31">
        <f>IF('2015'!AV42=0,0,'2015'!AV42-'2014'!AW39)</f>
        <v>-155</v>
      </c>
      <c r="AX57" s="31">
        <f>IF('2015'!AW42=0,0,'2015'!AW42-'2014'!AX39)</f>
        <v>-327</v>
      </c>
      <c r="AY57" s="31">
        <f>IF('2015'!AX42=0,0,'2015'!AX42-'2014'!AY39)</f>
        <v>-355</v>
      </c>
      <c r="AZ57" s="31">
        <f>IF('2015'!AY42=0,0,'2015'!AY42-'2014'!AZ39)</f>
        <v>-333</v>
      </c>
      <c r="BA57" s="31">
        <f>IF('2015'!AZ42=0,0,'2015'!AZ42-'2014'!BA39)</f>
        <v>295</v>
      </c>
      <c r="BB57" s="31">
        <f>IF('2015'!BA42=0,0,'2015'!BA42-'2014'!BB39)</f>
        <v>-879</v>
      </c>
      <c r="BC57" s="31">
        <f>IF('2015'!BB42=0,0,'2015'!BB42-'2014'!BC39)</f>
        <v>-662</v>
      </c>
      <c r="BD57" s="31">
        <f>IF('2015'!BC42=0,0,'2015'!BC42-'2014'!BD39)</f>
        <v>-568</v>
      </c>
      <c r="BE57" s="31">
        <f>IF('2015'!BD42=0,0,'2015'!BD42-'2014'!BE39)</f>
        <v>-495</v>
      </c>
      <c r="BF57" s="102"/>
      <c r="BG57" s="109"/>
      <c r="BH57" s="116"/>
      <c r="BI57" s="109"/>
    </row>
    <row r="58" spans="1:61" ht="14.25" x14ac:dyDescent="0.2">
      <c r="B58" s="32" t="s">
        <v>16</v>
      </c>
      <c r="C58" s="33">
        <f>IF('2015'!B43=0,0,'2015'!B43-'2014'!C40)</f>
        <v>-59</v>
      </c>
      <c r="D58" s="33">
        <f>IF('2015'!C43=0,0,'2015'!C43-'2014'!D40)</f>
        <v>-217</v>
      </c>
      <c r="E58" s="33">
        <f>IF('2015'!D43=0,0,'2015'!D43-'2014'!E40)</f>
        <v>297</v>
      </c>
      <c r="F58" s="33">
        <f>IF('2015'!E43=0,0,'2015'!E43-'2014'!F40)</f>
        <v>207.84913793103442</v>
      </c>
      <c r="G58" s="33">
        <f>IF('2015'!F43=0,0,'2015'!F43-'2014'!G40)</f>
        <v>147</v>
      </c>
      <c r="H58" s="33">
        <f>IF('2015'!G43=0,0,'2015'!G43-'2014'!H40)</f>
        <v>469</v>
      </c>
      <c r="I58" s="33">
        <f>IF('2015'!H43=0,0,'2015'!H43-'2014'!I40)</f>
        <v>-27</v>
      </c>
      <c r="J58" s="33">
        <f>IF('2015'!I43=0,0,'2015'!I43-'2014'!J40)</f>
        <v>236</v>
      </c>
      <c r="K58" s="33">
        <f>IF('2015'!J43=0,0,'2015'!J43-'2014'!K40)</f>
        <v>43</v>
      </c>
      <c r="L58" s="33">
        <f>IF('2015'!K43=0,0,'2015'!K43-'2014'!L40)</f>
        <v>-108</v>
      </c>
      <c r="M58" s="33">
        <f>IF('2015'!L43=0,0,'2015'!L43-'2014'!M40)</f>
        <v>187</v>
      </c>
      <c r="N58" s="33">
        <f>IF('2015'!M43=0,0,'2015'!M43-'2014'!N40)</f>
        <v>106</v>
      </c>
      <c r="O58" s="33"/>
      <c r="P58" s="33">
        <f>IF('2015'!O43=0,0,'2015'!O43-'2014'!P40)</f>
        <v>111</v>
      </c>
      <c r="Q58" s="33">
        <f>IF('2015'!P43=0,0,'2015'!P43-'2014'!Q40)</f>
        <v>145</v>
      </c>
      <c r="R58" s="33">
        <f>IF('2015'!Q43=0,0,'2015'!Q43-'2014'!R40)</f>
        <v>117</v>
      </c>
      <c r="S58" s="33">
        <f>IF('2015'!R43=0,0,'2015'!R43-'2014'!S40)</f>
        <v>-202</v>
      </c>
      <c r="T58" s="33">
        <f>IF('2015'!S43=0,0,'2015'!S43-'2014'!T40)</f>
        <v>-222</v>
      </c>
      <c r="U58" s="33">
        <f>IF('2015'!T43=0,0,'2015'!T43-'2014'!U40)</f>
        <v>-21</v>
      </c>
      <c r="V58" s="33">
        <f>IF('2015'!U43=0,0,'2015'!U43-'2014'!V40)</f>
        <v>-518</v>
      </c>
      <c r="W58" s="33">
        <f>IF('2015'!V43=0,0,'2015'!V43-'2014'!W40)</f>
        <v>-366</v>
      </c>
      <c r="X58" s="33">
        <f>IF('2015'!W43=0,0,'2015'!W43-'2014'!X40)</f>
        <v>-551</v>
      </c>
      <c r="Y58" s="33">
        <f>IF('2015'!X43=0,0,'2015'!X43-'2014'!Y40)</f>
        <v>83</v>
      </c>
      <c r="Z58" s="33">
        <f>IF('2015'!Y43=0,0,'2015'!Y43-'2014'!Z40)</f>
        <v>198</v>
      </c>
      <c r="AA58" s="33">
        <f>IF('2015'!Z43=0,0,'2015'!Z43-'2014'!AA40)</f>
        <v>142</v>
      </c>
      <c r="AB58" s="33">
        <f>IF('2015'!AA43=0,0,'2015'!AA43-'2014'!AB40)</f>
        <v>121</v>
      </c>
      <c r="AC58" s="33"/>
      <c r="AD58" s="33">
        <f>IF('2015'!AB43=0,0,'2015'!AB43-'2014'!AD40)</f>
        <v>-96</v>
      </c>
      <c r="AE58" s="33">
        <f>IF('2015'!AD43=0,0,'2015'!AD43-'2014'!AE40)</f>
        <v>98</v>
      </c>
      <c r="AF58" s="33">
        <f>IF('2015'!AE43=0,0,'2015'!AE43-'2014'!AF40)</f>
        <v>7</v>
      </c>
      <c r="AG58" s="33">
        <f>IF('2015'!AF43=0,0,'2015'!AF43-'2014'!AG40)</f>
        <v>-218</v>
      </c>
      <c r="AH58" s="33">
        <f>IF('2015'!AG43=0,0,'2015'!AG43-'2014'!AH40)</f>
        <v>258</v>
      </c>
      <c r="AI58" s="33">
        <f>IF('2015'!AH43=0,0,'2015'!AH43-'2014'!AI40)</f>
        <v>-167</v>
      </c>
      <c r="AJ58" s="33">
        <f>IF('2015'!AI43=0,0,'2015'!AI43-'2014'!AJ40)</f>
        <v>-60</v>
      </c>
      <c r="AK58" s="33">
        <f>IF('2015'!AJ43=0,0,'2015'!AJ43-'2014'!AK40)</f>
        <v>-193</v>
      </c>
      <c r="AL58" s="33">
        <f>IF('2015'!AK43=0,0,'2015'!AK43-'2014'!AL40)</f>
        <v>96</v>
      </c>
      <c r="AM58" s="33">
        <f>IF('2015'!AL43=0,0,'2015'!AL43-'2014'!AM40)</f>
        <v>-23</v>
      </c>
      <c r="AN58" s="33">
        <f>IF('2015'!AM43=0,0,'2015'!AM43-'2014'!AN40)</f>
        <v>157</v>
      </c>
      <c r="AO58" s="33">
        <f>IF('2015'!AN43=0,0,'2015'!AN43-'2014'!AO40)</f>
        <v>88</v>
      </c>
      <c r="AP58" s="33">
        <f>IF('2015'!AO43=0,0,'2015'!AO43-'2014'!AP40)</f>
        <v>166</v>
      </c>
      <c r="AQ58" s="33"/>
      <c r="AR58" s="33">
        <f>IF('2015'!AQ43=0,0,'2015'!AQ43-'2014'!AR40)</f>
        <v>-91</v>
      </c>
      <c r="AS58" s="33">
        <f>IF('2015'!AR43=0,0,'2015'!AR43-'2014'!AS40)</f>
        <v>-67</v>
      </c>
      <c r="AT58" s="33">
        <f>IF('2015'!AS43=0,0,'2015'!AS43-'2014'!AT40)</f>
        <v>-87</v>
      </c>
      <c r="AU58" s="33">
        <f>IF('2015'!AT43=0,0,'2015'!AT43-'2014'!AU40)</f>
        <v>-499</v>
      </c>
      <c r="AV58" s="33">
        <f>IF('2015'!AU43=0,0,'2015'!AU43-'2014'!AV40)</f>
        <v>-212</v>
      </c>
      <c r="AW58" s="33">
        <f>IF('2015'!AV43=0,0,'2015'!AV43-'2014'!AW40)</f>
        <v>87</v>
      </c>
      <c r="AX58" s="33">
        <f>IF('2015'!AW43=0,0,'2015'!AW43-'2014'!AX40)</f>
        <v>217</v>
      </c>
      <c r="AY58" s="33">
        <f>IF('2015'!AX43=0,0,'2015'!AX43-'2014'!AY40)</f>
        <v>39</v>
      </c>
      <c r="AZ58" s="33">
        <f>IF('2015'!AY43=0,0,'2015'!AY43-'2014'!AZ40)</f>
        <v>-25</v>
      </c>
      <c r="BA58" s="33">
        <f>IF('2015'!AZ43=0,0,'2015'!AZ43-'2014'!BA40)</f>
        <v>-82</v>
      </c>
      <c r="BB58" s="33">
        <f>IF('2015'!BA43=0,0,'2015'!BA43-'2014'!BB40)</f>
        <v>118</v>
      </c>
      <c r="BC58" s="33">
        <f>IF('2015'!BB43=0,0,'2015'!BB43-'2014'!BC40)</f>
        <v>109</v>
      </c>
      <c r="BD58" s="33">
        <f>IF('2015'!BC43=0,0,'2015'!BC43-'2014'!BD40)</f>
        <v>48</v>
      </c>
      <c r="BE58" s="33">
        <f>IF('2015'!BD43=0,0,'2015'!BD43-'2014'!BE40)</f>
        <v>-250</v>
      </c>
      <c r="BF58" s="102"/>
      <c r="BG58" s="109"/>
      <c r="BH58" s="116"/>
      <c r="BI58" s="109"/>
    </row>
    <row r="59" spans="1:61" ht="14.25" x14ac:dyDescent="0.2">
      <c r="B59" s="30" t="s">
        <v>17</v>
      </c>
      <c r="C59" s="31">
        <f>IF('2015'!B44=0,0,'2015'!B44-'2014'!C41)</f>
        <v>267</v>
      </c>
      <c r="D59" s="31">
        <f>IF('2015'!C44=0,0,'2015'!C44-'2014'!D41)</f>
        <v>-176</v>
      </c>
      <c r="E59" s="31">
        <f>IF('2015'!D44=0,0,'2015'!D44-'2014'!E41)</f>
        <v>-98</v>
      </c>
      <c r="F59" s="31">
        <f>IF('2015'!E44=0,0,'2015'!E44-'2014'!F41)</f>
        <v>-64.51293103448279</v>
      </c>
      <c r="G59" s="31">
        <f>IF('2015'!F44=0,0,'2015'!F44-'2014'!G41)</f>
        <v>-47</v>
      </c>
      <c r="H59" s="31">
        <f>IF('2015'!G44=0,0,'2015'!G44-'2014'!H41)</f>
        <v>-34</v>
      </c>
      <c r="I59" s="31">
        <f>IF('2015'!H44=0,0,'2015'!H44-'2014'!I41)</f>
        <v>-196</v>
      </c>
      <c r="J59" s="31">
        <f>IF('2015'!I44=0,0,'2015'!I44-'2014'!J41)</f>
        <v>50</v>
      </c>
      <c r="K59" s="31">
        <f>IF('2015'!J44=0,0,'2015'!J44-'2014'!K41)</f>
        <v>380</v>
      </c>
      <c r="L59" s="31">
        <f>IF('2015'!K44=0,0,'2015'!K44-'2014'!L41)</f>
        <v>74</v>
      </c>
      <c r="M59" s="31">
        <f>IF('2015'!L44=0,0,'2015'!L44-'2014'!M41)</f>
        <v>140</v>
      </c>
      <c r="N59" s="31">
        <f>IF('2015'!M44=0,0,'2015'!M44-'2014'!N41)</f>
        <v>116</v>
      </c>
      <c r="O59" s="31"/>
      <c r="P59" s="31">
        <f>IF('2015'!O44=0,0,'2015'!O44-'2014'!P41)</f>
        <v>180</v>
      </c>
      <c r="Q59" s="31">
        <f>IF('2015'!P44=0,0,'2015'!P44-'2014'!Q41)</f>
        <v>266</v>
      </c>
      <c r="R59" s="31">
        <f>IF('2015'!Q44=0,0,'2015'!Q44-'2014'!R41)</f>
        <v>222</v>
      </c>
      <c r="S59" s="31">
        <f>IF('2015'!R44=0,0,'2015'!R44-'2014'!S41)</f>
        <v>50</v>
      </c>
      <c r="T59" s="31">
        <f>IF('2015'!S44=0,0,'2015'!S44-'2014'!T41)</f>
        <v>22</v>
      </c>
      <c r="U59" s="31">
        <f>IF('2015'!T44=0,0,'2015'!T44-'2014'!U41)</f>
        <v>-133</v>
      </c>
      <c r="V59" s="31">
        <f>IF('2015'!U44=0,0,'2015'!U44-'2014'!V41)</f>
        <v>40</v>
      </c>
      <c r="W59" s="31">
        <f>IF('2015'!V44=0,0,'2015'!V44-'2014'!W41)</f>
        <v>-1</v>
      </c>
      <c r="X59" s="31">
        <f>IF('2015'!W44=0,0,'2015'!W44-'2014'!X41)</f>
        <v>-125</v>
      </c>
      <c r="Y59" s="31">
        <f>IF('2015'!X44=0,0,'2015'!X44-'2014'!Y41)</f>
        <v>98</v>
      </c>
      <c r="Z59" s="31">
        <f>IF('2015'!Y44=0,0,'2015'!Y44-'2014'!Z41)</f>
        <v>44</v>
      </c>
      <c r="AA59" s="31">
        <f>IF('2015'!Z44=0,0,'2015'!Z44-'2014'!AA41)</f>
        <v>-38</v>
      </c>
      <c r="AB59" s="31">
        <f>IF('2015'!AA44=0,0,'2015'!AA44-'2014'!AB41)</f>
        <v>-20</v>
      </c>
      <c r="AC59" s="31"/>
      <c r="AD59" s="31">
        <f>IF('2015'!AB44=0,0,'2015'!AB44-'2014'!AD41)</f>
        <v>212</v>
      </c>
      <c r="AE59" s="31">
        <f>IF('2015'!AD44=0,0,'2015'!AD44-'2014'!AE41)</f>
        <v>78</v>
      </c>
      <c r="AF59" s="31">
        <f>IF('2015'!AE44=0,0,'2015'!AE44-'2014'!AF41)</f>
        <v>-80</v>
      </c>
      <c r="AG59" s="31">
        <f>IF('2015'!AF44=0,0,'2015'!AF44-'2014'!AG41)</f>
        <v>87</v>
      </c>
      <c r="AH59" s="31">
        <f>IF('2015'!AG44=0,0,'2015'!AG44-'2014'!AH41)</f>
        <v>3</v>
      </c>
      <c r="AI59" s="31">
        <f>IF('2015'!AH44=0,0,'2015'!AH44-'2014'!AI41)</f>
        <v>11</v>
      </c>
      <c r="AJ59" s="31">
        <f>IF('2015'!AI44=0,0,'2015'!AI44-'2014'!AJ41)</f>
        <v>60</v>
      </c>
      <c r="AK59" s="31">
        <f>IF('2015'!AJ44=0,0,'2015'!AJ44-'2014'!AK41)</f>
        <v>313</v>
      </c>
      <c r="AL59" s="31">
        <f>IF('2015'!AK44=0,0,'2015'!AK44-'2014'!AL41)</f>
        <v>-51</v>
      </c>
      <c r="AM59" s="31">
        <f>IF('2015'!AL44=0,0,'2015'!AL44-'2014'!AM41)</f>
        <v>185</v>
      </c>
      <c r="AN59" s="31">
        <f>IF('2015'!AM44=0,0,'2015'!AM44-'2014'!AN41)</f>
        <v>-120</v>
      </c>
      <c r="AO59" s="31">
        <f>IF('2015'!AN44=0,0,'2015'!AN44-'2014'!AO41)</f>
        <v>295</v>
      </c>
      <c r="AP59" s="31">
        <f>IF('2015'!AO44=0,0,'2015'!AO44-'2014'!AP41)</f>
        <v>32</v>
      </c>
      <c r="AQ59" s="31"/>
      <c r="AR59" s="31">
        <f>IF('2015'!AQ44=0,0,'2015'!AQ44-'2014'!AR41)</f>
        <v>29</v>
      </c>
      <c r="AS59" s="31">
        <f>IF('2015'!AR44=0,0,'2015'!AR44-'2014'!AS41)</f>
        <v>-61</v>
      </c>
      <c r="AT59" s="31">
        <f>IF('2015'!AS44=0,0,'2015'!AS44-'2014'!AT41)</f>
        <v>93</v>
      </c>
      <c r="AU59" s="31">
        <f>IF('2015'!AT44=0,0,'2015'!AT44-'2014'!AU41)</f>
        <v>80</v>
      </c>
      <c r="AV59" s="31">
        <f>IF('2015'!AU44=0,0,'2015'!AU44-'2014'!AV41)</f>
        <v>-1</v>
      </c>
      <c r="AW59" s="31">
        <f>IF('2015'!AV44=0,0,'2015'!AV44-'2014'!AW41)</f>
        <v>3</v>
      </c>
      <c r="AX59" s="31">
        <f>IF('2015'!AW44=0,0,'2015'!AW44-'2014'!AX41)</f>
        <v>-41</v>
      </c>
      <c r="AY59" s="31">
        <f>IF('2015'!AX44=0,0,'2015'!AX44-'2014'!AY41)</f>
        <v>-17</v>
      </c>
      <c r="AZ59" s="31">
        <f>IF('2015'!AY44=0,0,'2015'!AY44-'2014'!AZ41)</f>
        <v>89</v>
      </c>
      <c r="BA59" s="31">
        <f>IF('2015'!AZ44=0,0,'2015'!AZ44-'2014'!BA41)</f>
        <v>154</v>
      </c>
      <c r="BB59" s="31">
        <f>IF('2015'!BA44=0,0,'2015'!BA44-'2014'!BB41)</f>
        <v>76</v>
      </c>
      <c r="BC59" s="31">
        <f>IF('2015'!BB44=0,0,'2015'!BB44-'2014'!BC41)</f>
        <v>12</v>
      </c>
      <c r="BD59" s="31">
        <f>IF('2015'!BC44=0,0,'2015'!BC44-'2014'!BD41)</f>
        <v>72</v>
      </c>
      <c r="BE59" s="31">
        <f>IF('2015'!BD44=0,0,'2015'!BD44-'2014'!BE41)</f>
        <v>-71</v>
      </c>
      <c r="BF59" s="102"/>
      <c r="BG59" s="109"/>
      <c r="BH59" s="116"/>
      <c r="BI59" s="109"/>
    </row>
    <row r="60" spans="1:61" s="3" customFormat="1" ht="12.75" customHeight="1" x14ac:dyDescent="0.2">
      <c r="A60" s="1"/>
      <c r="B60" s="32" t="s">
        <v>18</v>
      </c>
      <c r="C60" s="33">
        <f>IF('2015'!B45=0,0,'2015'!B45-'2014'!C42)</f>
        <v>635</v>
      </c>
      <c r="D60" s="33">
        <f>IF('2015'!C45=0,0,'2015'!C45-'2014'!D42)</f>
        <v>735</v>
      </c>
      <c r="E60" s="33">
        <f>IF('2015'!D45=0,0,'2015'!D45-'2014'!E42)</f>
        <v>348</v>
      </c>
      <c r="F60" s="33">
        <f>IF('2015'!E45=0,0,'2015'!E45-'2014'!F42)</f>
        <v>924.38793103448279</v>
      </c>
      <c r="G60" s="33">
        <f>IF('2015'!F45=0,0,'2015'!F45-'2014'!G42)</f>
        <v>751</v>
      </c>
      <c r="H60" s="33">
        <f>IF('2015'!G45=0,0,'2015'!G45-'2014'!H42)</f>
        <v>693</v>
      </c>
      <c r="I60" s="33">
        <f>IF('2015'!H45=0,0,'2015'!H45-'2014'!I42)</f>
        <v>-229</v>
      </c>
      <c r="J60" s="33">
        <f>IF('2015'!I45=0,0,'2015'!I45-'2014'!J42)</f>
        <v>589</v>
      </c>
      <c r="K60" s="33">
        <f>IF('2015'!J45=0,0,'2015'!J45-'2014'!K42)</f>
        <v>392</v>
      </c>
      <c r="L60" s="33">
        <f>IF('2015'!K45=0,0,'2015'!K45-'2014'!L42)</f>
        <v>464</v>
      </c>
      <c r="M60" s="33">
        <f>IF('2015'!L45=0,0,'2015'!L45-'2014'!M42)</f>
        <v>158</v>
      </c>
      <c r="N60" s="33">
        <f>IF('2015'!M45=0,0,'2015'!M45-'2014'!N42)</f>
        <v>-75</v>
      </c>
      <c r="O60" s="33"/>
      <c r="P60" s="33">
        <f>IF('2015'!O45=0,0,'2015'!O45-'2014'!P42)</f>
        <v>339</v>
      </c>
      <c r="Q60" s="33">
        <f>IF('2015'!P45=0,0,'2015'!P45-'2014'!Q42)</f>
        <v>123</v>
      </c>
      <c r="R60" s="33">
        <f>IF('2015'!Q45=0,0,'2015'!Q45-'2014'!R42)</f>
        <v>-8</v>
      </c>
      <c r="S60" s="33">
        <f>IF('2015'!R45=0,0,'2015'!R45-'2014'!S42)</f>
        <v>171</v>
      </c>
      <c r="T60" s="33">
        <f>IF('2015'!S45=0,0,'2015'!S45-'2014'!T42)</f>
        <v>392</v>
      </c>
      <c r="U60" s="33">
        <f>IF('2015'!T45=0,0,'2015'!T45-'2014'!U42)</f>
        <v>-111</v>
      </c>
      <c r="V60" s="33">
        <f>IF('2015'!U45=0,0,'2015'!U45-'2014'!V42)</f>
        <v>277</v>
      </c>
      <c r="W60" s="33">
        <f>IF('2015'!V45=0,0,'2015'!V45-'2014'!W42)</f>
        <v>625</v>
      </c>
      <c r="X60" s="33">
        <f>IF('2015'!W45=0,0,'2015'!W45-'2014'!X42)</f>
        <v>133</v>
      </c>
      <c r="Y60" s="33">
        <f>IF('2015'!X45=0,0,'2015'!X45-'2014'!Y42)</f>
        <v>486</v>
      </c>
      <c r="Z60" s="33">
        <f>IF('2015'!Y45=0,0,'2015'!Y45-'2014'!Z42)</f>
        <v>242</v>
      </c>
      <c r="AA60" s="33">
        <f>IF('2015'!Z45=0,0,'2015'!Z45-'2014'!AA42)</f>
        <v>-194</v>
      </c>
      <c r="AB60" s="33">
        <f>IF('2015'!AA45=0,0,'2015'!AA45-'2014'!AB42)</f>
        <v>-750</v>
      </c>
      <c r="AC60" s="33"/>
      <c r="AD60" s="33">
        <f>IF('2015'!AB45=0,0,'2015'!AB45-'2014'!AD42)</f>
        <v>27</v>
      </c>
      <c r="AE60" s="33">
        <f>IF('2015'!AD45=0,0,'2015'!AD45-'2014'!AE42)</f>
        <v>309</v>
      </c>
      <c r="AF60" s="33">
        <f>IF('2015'!AE45=0,0,'2015'!AE45-'2014'!AF42)</f>
        <v>-476</v>
      </c>
      <c r="AG60" s="33">
        <f>IF('2015'!AF45=0,0,'2015'!AF45-'2014'!AG42)</f>
        <v>-209</v>
      </c>
      <c r="AH60" s="33">
        <f>IF('2015'!AG45=0,0,'2015'!AG45-'2014'!AH42)</f>
        <v>-60</v>
      </c>
      <c r="AI60" s="33">
        <f>IF('2015'!AH45=0,0,'2015'!AH45-'2014'!AI42)</f>
        <v>-3</v>
      </c>
      <c r="AJ60" s="33">
        <f>IF('2015'!AI45=0,0,'2015'!AI45-'2014'!AJ42)</f>
        <v>27</v>
      </c>
      <c r="AK60" s="33">
        <f>IF('2015'!AJ45=0,0,'2015'!AJ45-'2014'!AK42)</f>
        <v>-135</v>
      </c>
      <c r="AL60" s="33">
        <f>IF('2015'!AK45=0,0,'2015'!AK45-'2014'!AL42)</f>
        <v>495</v>
      </c>
      <c r="AM60" s="33">
        <f>IF('2015'!AL45=0,0,'2015'!AL45-'2014'!AM42)</f>
        <v>-356</v>
      </c>
      <c r="AN60" s="33">
        <f>IF('2015'!AM45=0,0,'2015'!AM45-'2014'!AN42)</f>
        <v>26</v>
      </c>
      <c r="AO60" s="33">
        <f>IF('2015'!AN45=0,0,'2015'!AN45-'2014'!AO42)</f>
        <v>-263</v>
      </c>
      <c r="AP60" s="33">
        <f>IF('2015'!AO45=0,0,'2015'!AO45-'2014'!AP42)</f>
        <v>-17</v>
      </c>
      <c r="AQ60" s="33"/>
      <c r="AR60" s="33">
        <f>IF('2015'!AQ45=0,0,'2015'!AQ45-'2014'!AR42)</f>
        <v>-355</v>
      </c>
      <c r="AS60" s="33">
        <f>IF('2015'!AR45=0,0,'2015'!AR45-'2014'!AS42)</f>
        <v>-430</v>
      </c>
      <c r="AT60" s="33">
        <f>IF('2015'!AS45=0,0,'2015'!AS45-'2014'!AT42)</f>
        <v>134</v>
      </c>
      <c r="AU60" s="33">
        <f>IF('2015'!AT45=0,0,'2015'!AT45-'2014'!AU42)</f>
        <v>-673</v>
      </c>
      <c r="AV60" s="33">
        <f>IF('2015'!AU45=0,0,'2015'!AU45-'2014'!AV42)</f>
        <v>378</v>
      </c>
      <c r="AW60" s="33">
        <f>IF('2015'!AV45=0,0,'2015'!AV45-'2014'!AW42)</f>
        <v>-225</v>
      </c>
      <c r="AX60" s="33">
        <f>IF('2015'!AW45=0,0,'2015'!AW45-'2014'!AX42)</f>
        <v>503</v>
      </c>
      <c r="AY60" s="33">
        <f>IF('2015'!AX45=0,0,'2015'!AX45-'2014'!AY42)</f>
        <v>-433</v>
      </c>
      <c r="AZ60" s="33">
        <f>IF('2015'!AY45=0,0,'2015'!AY45-'2014'!AZ42)</f>
        <v>182</v>
      </c>
      <c r="BA60" s="33">
        <f>IF('2015'!AZ45=0,0,'2015'!AZ45-'2014'!BA42)</f>
        <v>-89</v>
      </c>
      <c r="BB60" s="33">
        <f>IF('2015'!BA45=0,0,'2015'!BA45-'2014'!BB42)</f>
        <v>348</v>
      </c>
      <c r="BC60" s="33">
        <f>IF('2015'!BB45=0,0,'2015'!BB45-'2014'!BC42)</f>
        <v>-359</v>
      </c>
      <c r="BD60" s="33">
        <f>IF('2015'!BC45=0,0,'2015'!BC45-'2014'!BD42)</f>
        <v>79</v>
      </c>
      <c r="BE60" s="33">
        <f>IF('2015'!BD45=0,0,'2015'!BD45-'2014'!BE42)</f>
        <v>-504</v>
      </c>
      <c r="BF60" s="102"/>
      <c r="BG60" s="109"/>
      <c r="BH60" s="116"/>
      <c r="BI60" s="109"/>
    </row>
    <row r="61" spans="1:61" ht="14.25" x14ac:dyDescent="0.2">
      <c r="B61" s="30" t="s">
        <v>19</v>
      </c>
      <c r="C61" s="31">
        <f>IF('2015'!B46=0,0,'2015'!B46-'2014'!C43)</f>
        <v>-10</v>
      </c>
      <c r="D61" s="31">
        <f>IF('2015'!C46=0,0,'2015'!C46-'2014'!D43)</f>
        <v>109</v>
      </c>
      <c r="E61" s="31">
        <f>IF('2015'!D46=0,0,'2015'!D46-'2014'!E43)</f>
        <v>-273</v>
      </c>
      <c r="F61" s="31">
        <f>IF('2015'!E46=0,0,'2015'!E46-'2014'!F43)</f>
        <v>-256.00431034482745</v>
      </c>
      <c r="G61" s="31">
        <f>IF('2015'!F46=0,0,'2015'!F46-'2014'!G43)</f>
        <v>28</v>
      </c>
      <c r="H61" s="31">
        <f>IF('2015'!G46=0,0,'2015'!G46-'2014'!H43)</f>
        <v>54</v>
      </c>
      <c r="I61" s="31">
        <f>IF('2015'!H46=0,0,'2015'!H46-'2014'!I43)</f>
        <v>-882</v>
      </c>
      <c r="J61" s="31">
        <f>IF('2015'!I46=0,0,'2015'!I46-'2014'!J43)</f>
        <v>-29</v>
      </c>
      <c r="K61" s="31">
        <f>IF('2015'!J46=0,0,'2015'!J46-'2014'!K43)</f>
        <v>-519</v>
      </c>
      <c r="L61" s="31">
        <f>IF('2015'!K46=0,0,'2015'!K46-'2014'!L43)</f>
        <v>-59</v>
      </c>
      <c r="M61" s="31">
        <f>IF('2015'!L46=0,0,'2015'!L46-'2014'!M43)</f>
        <v>-29</v>
      </c>
      <c r="N61" s="31">
        <f>IF('2015'!M46=0,0,'2015'!M46-'2014'!N43)</f>
        <v>-281</v>
      </c>
      <c r="O61" s="31"/>
      <c r="P61" s="31">
        <f>IF('2015'!O46=0,0,'2015'!O46-'2014'!P43)</f>
        <v>-365</v>
      </c>
      <c r="Q61" s="31">
        <f>IF('2015'!P46=0,0,'2015'!P46-'2014'!Q43)</f>
        <v>-267</v>
      </c>
      <c r="R61" s="31">
        <f>IF('2015'!Q46=0,0,'2015'!Q46-'2014'!R43)</f>
        <v>-688</v>
      </c>
      <c r="S61" s="31">
        <f>IF('2015'!R46=0,0,'2015'!R46-'2014'!S43)</f>
        <v>-599</v>
      </c>
      <c r="T61" s="31">
        <f>IF('2015'!S46=0,0,'2015'!S46-'2014'!T43)</f>
        <v>-569</v>
      </c>
      <c r="U61" s="31">
        <f>IF('2015'!T46=0,0,'2015'!T46-'2014'!U43)</f>
        <v>-486</v>
      </c>
      <c r="V61" s="31">
        <f>IF('2015'!U46=0,0,'2015'!U46-'2014'!V43)</f>
        <v>-469</v>
      </c>
      <c r="W61" s="31">
        <f>IF('2015'!V46=0,0,'2015'!V46-'2014'!W43)</f>
        <v>-748</v>
      </c>
      <c r="X61" s="31">
        <f>IF('2015'!W46=0,0,'2015'!W46-'2014'!X43)</f>
        <v>-374</v>
      </c>
      <c r="Y61" s="31">
        <f>IF('2015'!X46=0,0,'2015'!X46-'2014'!Y43)</f>
        <v>-326</v>
      </c>
      <c r="Z61" s="31">
        <f>IF('2015'!Y46=0,0,'2015'!Y46-'2014'!Z43)</f>
        <v>-816</v>
      </c>
      <c r="AA61" s="31">
        <f>IF('2015'!Z46=0,0,'2015'!Z46-'2014'!AA43)</f>
        <v>-336</v>
      </c>
      <c r="AB61" s="31">
        <f>IF('2015'!AA46=0,0,'2015'!AA46-'2014'!AB43)</f>
        <v>-263</v>
      </c>
      <c r="AC61" s="31"/>
      <c r="AD61" s="31">
        <f>IF('2015'!AB46=0,0,'2015'!AB46-'2014'!AD43)</f>
        <v>90</v>
      </c>
      <c r="AE61" s="31">
        <f>IF('2015'!AD46=0,0,'2015'!AD46-'2014'!AE43)</f>
        <v>-724</v>
      </c>
      <c r="AF61" s="31">
        <f>IF('2015'!AE46=0,0,'2015'!AE46-'2014'!AF43)</f>
        <v>-1172</v>
      </c>
      <c r="AG61" s="31">
        <f>IF('2015'!AF46=0,0,'2015'!AF46-'2014'!AG43)</f>
        <v>-687</v>
      </c>
      <c r="AH61" s="31">
        <f>IF('2015'!AG46=0,0,'2015'!AG46-'2014'!AH43)</f>
        <v>-814</v>
      </c>
      <c r="AI61" s="31">
        <f>IF('2015'!AH46=0,0,'2015'!AH46-'2014'!AI43)</f>
        <v>-583</v>
      </c>
      <c r="AJ61" s="31">
        <f>IF('2015'!AI46=0,0,'2015'!AI46-'2014'!AJ43)</f>
        <v>-849</v>
      </c>
      <c r="AK61" s="31">
        <f>IF('2015'!AJ46=0,0,'2015'!AJ46-'2014'!AK43)</f>
        <v>46</v>
      </c>
      <c r="AL61" s="31">
        <f>IF('2015'!AK46=0,0,'2015'!AK46-'2014'!AL43)</f>
        <v>-631</v>
      </c>
      <c r="AM61" s="31">
        <f>IF('2015'!AL46=0,0,'2015'!AL46-'2014'!AM43)</f>
        <v>298</v>
      </c>
      <c r="AN61" s="31">
        <f>IF('2015'!AM46=0,0,'2015'!AM46-'2014'!AN43)</f>
        <v>368</v>
      </c>
      <c r="AO61" s="31">
        <f>IF('2015'!AN46=0,0,'2015'!AN46-'2014'!AO43)</f>
        <v>56</v>
      </c>
      <c r="AP61" s="31">
        <f>IF('2015'!AO46=0,0,'2015'!AO46-'2014'!AP43)</f>
        <v>-618</v>
      </c>
      <c r="AQ61" s="31"/>
      <c r="AR61" s="31">
        <f>IF('2015'!AQ46=0,0,'2015'!AQ46-'2014'!AR43)</f>
        <v>-426</v>
      </c>
      <c r="AS61" s="31">
        <f>IF('2015'!AR46=0,0,'2015'!AR46-'2014'!AS43)</f>
        <v>-203</v>
      </c>
      <c r="AT61" s="31">
        <f>IF('2015'!AS46=0,0,'2015'!AS46-'2014'!AT43)</f>
        <v>-537</v>
      </c>
      <c r="AU61" s="31">
        <f>IF('2015'!AT46=0,0,'2015'!AT46-'2014'!AU43)</f>
        <v>-493</v>
      </c>
      <c r="AV61" s="31">
        <f>IF('2015'!AU46=0,0,'2015'!AU46-'2014'!AV43)</f>
        <v>-1053</v>
      </c>
      <c r="AW61" s="31">
        <f>IF('2015'!AV46=0,0,'2015'!AV46-'2014'!AW43)</f>
        <v>-270</v>
      </c>
      <c r="AX61" s="31">
        <f>IF('2015'!AW46=0,0,'2015'!AW46-'2014'!AX43)</f>
        <v>58</v>
      </c>
      <c r="AY61" s="31">
        <f>IF('2015'!AX46=0,0,'2015'!AX46-'2014'!AY43)</f>
        <v>-1271</v>
      </c>
      <c r="AZ61" s="31">
        <f>IF('2015'!AY46=0,0,'2015'!AY46-'2014'!AZ43)</f>
        <v>46</v>
      </c>
      <c r="BA61" s="31">
        <f>IF('2015'!AZ46=0,0,'2015'!AZ46-'2014'!BA43)</f>
        <v>-68</v>
      </c>
      <c r="BB61" s="31">
        <f>IF('2015'!BA46=0,0,'2015'!BA46-'2014'!BB43)</f>
        <v>-763</v>
      </c>
      <c r="BC61" s="31">
        <f>IF('2015'!BB46=0,0,'2015'!BB46-'2014'!BC43)</f>
        <v>-360</v>
      </c>
      <c r="BD61" s="31">
        <f>IF('2015'!BC46=0,0,'2015'!BC46-'2014'!BD43)</f>
        <v>-278</v>
      </c>
      <c r="BE61" s="31">
        <f>IF('2015'!BD46=0,0,'2015'!BD46-'2014'!BE43)</f>
        <v>-398</v>
      </c>
      <c r="BF61" s="102"/>
      <c r="BG61" s="109"/>
      <c r="BH61" s="116"/>
      <c r="BI61" s="109"/>
    </row>
    <row r="62" spans="1:61" ht="14.25" x14ac:dyDescent="0.2">
      <c r="B62" s="32" t="s">
        <v>20</v>
      </c>
      <c r="C62" s="33">
        <f>IF('2015'!B47=0,0,'2015'!B47-'2014'!C44)</f>
        <v>209</v>
      </c>
      <c r="D62" s="33">
        <f>IF('2015'!C47=0,0,'2015'!C47-'2014'!D44)</f>
        <v>237</v>
      </c>
      <c r="E62" s="33">
        <f>IF('2015'!D47=0,0,'2015'!D47-'2014'!E44)</f>
        <v>1184</v>
      </c>
      <c r="F62" s="33">
        <f>IF('2015'!E47=0,0,'2015'!E47-'2014'!F44)</f>
        <v>1258.1206896551726</v>
      </c>
      <c r="G62" s="33">
        <f>IF('2015'!F47=0,0,'2015'!F47-'2014'!G44)</f>
        <v>-652</v>
      </c>
      <c r="H62" s="33">
        <f>IF('2015'!G47=0,0,'2015'!G47-'2014'!H44)</f>
        <v>77</v>
      </c>
      <c r="I62" s="33">
        <f>IF('2015'!H47=0,0,'2015'!H47-'2014'!I44)</f>
        <v>-709</v>
      </c>
      <c r="J62" s="33">
        <f>IF('2015'!I47=0,0,'2015'!I47-'2014'!J44)</f>
        <v>-464</v>
      </c>
      <c r="K62" s="33">
        <f>IF('2015'!J47=0,0,'2015'!J47-'2014'!K44)</f>
        <v>-373</v>
      </c>
      <c r="L62" s="33">
        <f>IF('2015'!K47=0,0,'2015'!K47-'2014'!L44)</f>
        <v>-1188</v>
      </c>
      <c r="M62" s="33">
        <f>IF('2015'!L47=0,0,'2015'!L47-'2014'!M44)</f>
        <v>-710</v>
      </c>
      <c r="N62" s="33">
        <f>IF('2015'!M47=0,0,'2015'!M47-'2014'!N44)</f>
        <v>-270</v>
      </c>
      <c r="O62" s="33"/>
      <c r="P62" s="33">
        <f>IF('2015'!O47=0,0,'2015'!O47-'2014'!P44)</f>
        <v>-484</v>
      </c>
      <c r="Q62" s="33">
        <f>IF('2015'!P47=0,0,'2015'!P47-'2014'!Q44)</f>
        <v>-711</v>
      </c>
      <c r="R62" s="33">
        <f>IF('2015'!Q47=0,0,'2015'!Q47-'2014'!R44)</f>
        <v>-408</v>
      </c>
      <c r="S62" s="33">
        <f>IF('2015'!R47=0,0,'2015'!R47-'2014'!S44)</f>
        <v>-702</v>
      </c>
      <c r="T62" s="33">
        <f>IF('2015'!S47=0,0,'2015'!S47-'2014'!T44)</f>
        <v>-749</v>
      </c>
      <c r="U62" s="33">
        <f>IF('2015'!T47=0,0,'2015'!T47-'2014'!U44)</f>
        <v>-28</v>
      </c>
      <c r="V62" s="33">
        <f>IF('2015'!U47=0,0,'2015'!U47-'2014'!V44)</f>
        <v>-477</v>
      </c>
      <c r="W62" s="33">
        <f>IF('2015'!V47=0,0,'2015'!V47-'2014'!W44)</f>
        <v>-132</v>
      </c>
      <c r="X62" s="33">
        <f>IF('2015'!W47=0,0,'2015'!W47-'2014'!X44)</f>
        <v>-471</v>
      </c>
      <c r="Y62" s="33">
        <f>IF('2015'!X47=0,0,'2015'!X47-'2014'!Y44)</f>
        <v>-492</v>
      </c>
      <c r="Z62" s="33">
        <f>IF('2015'!Y47=0,0,'2015'!Y47-'2014'!Z44)</f>
        <v>267</v>
      </c>
      <c r="AA62" s="33">
        <f>IF('2015'!Z47=0,0,'2015'!Z47-'2014'!AA44)</f>
        <v>-498</v>
      </c>
      <c r="AB62" s="33">
        <f>IF('2015'!AA47=0,0,'2015'!AA47-'2014'!AB44)</f>
        <v>-612</v>
      </c>
      <c r="AC62" s="33"/>
      <c r="AD62" s="33">
        <f>IF('2015'!AB47=0,0,'2015'!AB47-'2014'!AD44)</f>
        <v>21</v>
      </c>
      <c r="AE62" s="33">
        <f>IF('2015'!AD47=0,0,'2015'!AD47-'2014'!AE44)</f>
        <v>-570</v>
      </c>
      <c r="AF62" s="33">
        <f>IF('2015'!AE47=0,0,'2015'!AE47-'2014'!AF44)</f>
        <v>-814</v>
      </c>
      <c r="AG62" s="33">
        <f>IF('2015'!AF47=0,0,'2015'!AF47-'2014'!AG44)</f>
        <v>-797</v>
      </c>
      <c r="AH62" s="33">
        <f>IF('2015'!AG47=0,0,'2015'!AG47-'2014'!AH44)</f>
        <v>-1301</v>
      </c>
      <c r="AI62" s="33">
        <f>IF('2015'!AH47=0,0,'2015'!AH47-'2014'!AI44)</f>
        <v>-1355</v>
      </c>
      <c r="AJ62" s="33">
        <f>IF('2015'!AI47=0,0,'2015'!AI47-'2014'!AJ44)</f>
        <v>-802</v>
      </c>
      <c r="AK62" s="33">
        <f>IF('2015'!AJ47=0,0,'2015'!AJ47-'2014'!AK44)</f>
        <v>-1701</v>
      </c>
      <c r="AL62" s="33">
        <f>IF('2015'!AK47=0,0,'2015'!AK47-'2014'!AL44)</f>
        <v>-1174</v>
      </c>
      <c r="AM62" s="33">
        <f>IF('2015'!AL47=0,0,'2015'!AL47-'2014'!AM44)</f>
        <v>-1464</v>
      </c>
      <c r="AN62" s="33">
        <f>IF('2015'!AM47=0,0,'2015'!AM47-'2014'!AN44)</f>
        <v>-1255</v>
      </c>
      <c r="AO62" s="33">
        <f>IF('2015'!AN47=0,0,'2015'!AN47-'2014'!AO44)</f>
        <v>-1075</v>
      </c>
      <c r="AP62" s="33">
        <f>IF('2015'!AO47=0,0,'2015'!AO47-'2014'!AP44)</f>
        <v>-994</v>
      </c>
      <c r="AQ62" s="33"/>
      <c r="AR62" s="33">
        <f>IF('2015'!AQ47=0,0,'2015'!AQ47-'2014'!AR44)</f>
        <v>-1283</v>
      </c>
      <c r="AS62" s="33">
        <f>IF('2015'!AR47=0,0,'2015'!AR47-'2014'!AS44)</f>
        <v>-1714</v>
      </c>
      <c r="AT62" s="33">
        <f>IF('2015'!AS47=0,0,'2015'!AS47-'2014'!AT44)</f>
        <v>-641</v>
      </c>
      <c r="AU62" s="33">
        <f>IF('2015'!AT47=0,0,'2015'!AT47-'2014'!AU44)</f>
        <v>-1566</v>
      </c>
      <c r="AV62" s="33">
        <f>IF('2015'!AU47=0,0,'2015'!AU47-'2014'!AV44)</f>
        <v>-832</v>
      </c>
      <c r="AW62" s="33">
        <f>IF('2015'!AV47=0,0,'2015'!AV47-'2014'!AW44)</f>
        <v>-1343</v>
      </c>
      <c r="AX62" s="33">
        <f>IF('2015'!AW47=0,0,'2015'!AW47-'2014'!AX44)</f>
        <v>-1106</v>
      </c>
      <c r="AY62" s="33">
        <f>IF('2015'!AX47=0,0,'2015'!AX47-'2014'!AY44)</f>
        <v>-789</v>
      </c>
      <c r="AZ62" s="33">
        <f>IF('2015'!AY47=0,0,'2015'!AY47-'2014'!AZ44)</f>
        <v>-1288</v>
      </c>
      <c r="BA62" s="33">
        <f>IF('2015'!AZ47=0,0,'2015'!AZ47-'2014'!BA44)</f>
        <v>-1330</v>
      </c>
      <c r="BB62" s="33">
        <f>IF('2015'!BA47=0,0,'2015'!BA47-'2014'!BB44)</f>
        <v>-1065</v>
      </c>
      <c r="BC62" s="33">
        <f>IF('2015'!BB47=0,0,'2015'!BB47-'2014'!BC44)</f>
        <v>-1373</v>
      </c>
      <c r="BD62" s="33">
        <f>IF('2015'!BC47=0,0,'2015'!BC47-'2014'!BD44)</f>
        <v>-693</v>
      </c>
      <c r="BE62" s="33">
        <f>IF('2015'!BD47=0,0,'2015'!BD47-'2014'!BE44)</f>
        <v>-1273</v>
      </c>
      <c r="BF62" s="102"/>
      <c r="BG62" s="109"/>
      <c r="BH62" s="116"/>
      <c r="BI62" s="109"/>
    </row>
    <row r="63" spans="1:61" ht="14.25" x14ac:dyDescent="0.2">
      <c r="B63" s="30" t="s">
        <v>21</v>
      </c>
      <c r="C63" s="31">
        <f>IF('2015'!B48=0,0,'2015'!B48-'2014'!C45)</f>
        <v>364</v>
      </c>
      <c r="D63" s="31">
        <f>IF('2015'!C48=0,0,'2015'!C48-'2014'!D45)</f>
        <v>-95</v>
      </c>
      <c r="E63" s="31">
        <f>IF('2015'!D48=0,0,'2015'!D48-'2014'!E45)</f>
        <v>442</v>
      </c>
      <c r="F63" s="31">
        <f>IF('2015'!E48=0,0,'2015'!E48-'2014'!F45)</f>
        <v>-88.207461206896369</v>
      </c>
      <c r="G63" s="31">
        <f>IF('2015'!F48=0,0,'2015'!F48-'2014'!G45)</f>
        <v>178</v>
      </c>
      <c r="H63" s="31">
        <f>IF('2015'!G48=0,0,'2015'!G48-'2014'!H45)</f>
        <v>-22</v>
      </c>
      <c r="I63" s="31">
        <f>IF('2015'!H48=0,0,'2015'!H48-'2014'!I45)</f>
        <v>-751</v>
      </c>
      <c r="J63" s="31">
        <f>IF('2015'!I48=0,0,'2015'!I48-'2014'!J45)</f>
        <v>-135</v>
      </c>
      <c r="K63" s="31">
        <f>IF('2015'!J48=0,0,'2015'!J48-'2014'!K45)</f>
        <v>604</v>
      </c>
      <c r="L63" s="31">
        <f>IF('2015'!K48=0,0,'2015'!K48-'2014'!L45)</f>
        <v>122</v>
      </c>
      <c r="M63" s="31">
        <f>IF('2015'!L48=0,0,'2015'!L48-'2014'!M45)</f>
        <v>246</v>
      </c>
      <c r="N63" s="31">
        <f>IF('2015'!M48=0,0,'2015'!M48-'2014'!N45)</f>
        <v>-45</v>
      </c>
      <c r="O63" s="31"/>
      <c r="P63" s="31">
        <f>IF('2015'!O48=0,0,'2015'!O48-'2014'!P45)</f>
        <v>-131</v>
      </c>
      <c r="Q63" s="31">
        <f>IF('2015'!P48=0,0,'2015'!P48-'2014'!Q45)</f>
        <v>740</v>
      </c>
      <c r="R63" s="31">
        <f>IF('2015'!Q48=0,0,'2015'!Q48-'2014'!R45)</f>
        <v>196</v>
      </c>
      <c r="S63" s="31">
        <f>IF('2015'!R48=0,0,'2015'!R48-'2014'!S45)</f>
        <v>-658</v>
      </c>
      <c r="T63" s="31">
        <f>IF('2015'!S48=0,0,'2015'!S48-'2014'!T45)</f>
        <v>-175</v>
      </c>
      <c r="U63" s="31">
        <f>IF('2015'!T48=0,0,'2015'!T48-'2014'!U45)</f>
        <v>-108</v>
      </c>
      <c r="V63" s="31">
        <f>IF('2015'!U48=0,0,'2015'!U48-'2014'!V45)</f>
        <v>-136</v>
      </c>
      <c r="W63" s="31">
        <f>IF('2015'!V48=0,0,'2015'!V48-'2014'!W45)</f>
        <v>-48</v>
      </c>
      <c r="X63" s="31">
        <f>IF('2015'!W48=0,0,'2015'!W48-'2014'!X45)</f>
        <v>-204</v>
      </c>
      <c r="Y63" s="31">
        <f>IF('2015'!X48=0,0,'2015'!X48-'2014'!Y45)</f>
        <v>-295</v>
      </c>
      <c r="Z63" s="31">
        <f>IF('2015'!Y48=0,0,'2015'!Y48-'2014'!Z45)</f>
        <v>-354</v>
      </c>
      <c r="AA63" s="31">
        <f>IF('2015'!Z48=0,0,'2015'!Z48-'2014'!AA45)</f>
        <v>-157</v>
      </c>
      <c r="AB63" s="31">
        <f>IF('2015'!AA48=0,0,'2015'!AA48-'2014'!AB45)</f>
        <v>-90</v>
      </c>
      <c r="AC63" s="31"/>
      <c r="AD63" s="31">
        <f>IF('2015'!AB48=0,0,'2015'!AB48-'2014'!AD45)</f>
        <v>-252</v>
      </c>
      <c r="AE63" s="31">
        <f>IF('2015'!AD48=0,0,'2015'!AD48-'2014'!AE45)</f>
        <v>-266</v>
      </c>
      <c r="AF63" s="31">
        <f>IF('2015'!AE48=0,0,'2015'!AE48-'2014'!AF45)</f>
        <v>-677</v>
      </c>
      <c r="AG63" s="31">
        <f>IF('2015'!AF48=0,0,'2015'!AF48-'2014'!AG45)</f>
        <v>162</v>
      </c>
      <c r="AH63" s="31">
        <f>IF('2015'!AG48=0,0,'2015'!AG48-'2014'!AH45)</f>
        <v>18</v>
      </c>
      <c r="AI63" s="31">
        <f>IF('2015'!AH48=0,0,'2015'!AH48-'2014'!AI45)</f>
        <v>38</v>
      </c>
      <c r="AJ63" s="31">
        <f>IF('2015'!AI48=0,0,'2015'!AI48-'2014'!AJ45)</f>
        <v>173</v>
      </c>
      <c r="AK63" s="31">
        <f>IF('2015'!AJ48=0,0,'2015'!AJ48-'2014'!AK45)</f>
        <v>113</v>
      </c>
      <c r="AL63" s="31">
        <f>IF('2015'!AK48=0,0,'2015'!AK48-'2014'!AL45)</f>
        <v>159</v>
      </c>
      <c r="AM63" s="31">
        <f>IF('2015'!AL48=0,0,'2015'!AL48-'2014'!AM45)</f>
        <v>392</v>
      </c>
      <c r="AN63" s="31">
        <f>IF('2015'!AM48=0,0,'2015'!AM48-'2014'!AN45)</f>
        <v>-416</v>
      </c>
      <c r="AO63" s="31">
        <f>IF('2015'!AN48=0,0,'2015'!AN48-'2014'!AO45)</f>
        <v>-353</v>
      </c>
      <c r="AP63" s="31">
        <f>IF('2015'!AO48=0,0,'2015'!AO48-'2014'!AP45)</f>
        <v>175</v>
      </c>
      <c r="AQ63" s="31"/>
      <c r="AR63" s="31">
        <f>IF('2015'!AQ48=0,0,'2015'!AQ48-'2014'!AR45)</f>
        <v>-216</v>
      </c>
      <c r="AS63" s="31">
        <f>IF('2015'!AR48=0,0,'2015'!AR48-'2014'!AS45)</f>
        <v>53</v>
      </c>
      <c r="AT63" s="31">
        <f>IF('2015'!AS48=0,0,'2015'!AS48-'2014'!AT45)</f>
        <v>-901</v>
      </c>
      <c r="AU63" s="31">
        <f>IF('2015'!AT48=0,0,'2015'!AT48-'2014'!AU45)</f>
        <v>-234</v>
      </c>
      <c r="AV63" s="31">
        <f>IF('2015'!AU48=0,0,'2015'!AU48-'2014'!AV45)</f>
        <v>1</v>
      </c>
      <c r="AW63" s="31">
        <f>IF('2015'!AV48=0,0,'2015'!AV48-'2014'!AW45)</f>
        <v>20</v>
      </c>
      <c r="AX63" s="31">
        <f>IF('2015'!AW48=0,0,'2015'!AW48-'2014'!AX45)</f>
        <v>134</v>
      </c>
      <c r="AY63" s="31">
        <f>IF('2015'!AX48=0,0,'2015'!AX48-'2014'!AY45)</f>
        <v>356</v>
      </c>
      <c r="AZ63" s="31">
        <f>IF('2015'!AY48=0,0,'2015'!AY48-'2014'!AZ45)</f>
        <v>202</v>
      </c>
      <c r="BA63" s="31">
        <f>IF('2015'!AZ48=0,0,'2015'!AZ48-'2014'!BA45)</f>
        <v>-93</v>
      </c>
      <c r="BB63" s="31">
        <f>IF('2015'!BA48=0,0,'2015'!BA48-'2014'!BB45)</f>
        <v>339</v>
      </c>
      <c r="BC63" s="31">
        <f>IF('2015'!BB48=0,0,'2015'!BB48-'2014'!BC45)</f>
        <v>59</v>
      </c>
      <c r="BD63" s="31">
        <f>IF('2015'!BC48=0,0,'2015'!BC48-'2014'!BD45)</f>
        <v>426</v>
      </c>
      <c r="BE63" s="31">
        <f>IF('2015'!BD48=0,0,'2015'!BD48-'2014'!BE45)</f>
        <v>-182</v>
      </c>
      <c r="BF63" s="102"/>
      <c r="BG63" s="109"/>
      <c r="BH63" s="116"/>
      <c r="BI63" s="109"/>
    </row>
    <row r="64" spans="1:61" ht="14.25" x14ac:dyDescent="0.2">
      <c r="B64" s="32" t="s">
        <v>22</v>
      </c>
      <c r="C64" s="33">
        <f>IF('2015'!B49=0,0,'2015'!B49-'2014'!C46)</f>
        <v>580</v>
      </c>
      <c r="D64" s="33">
        <f>IF('2015'!C49=0,0,'2015'!C49-'2014'!D46)</f>
        <v>241</v>
      </c>
      <c r="E64" s="33">
        <f>IF('2015'!D49=0,0,'2015'!D49-'2014'!E46)</f>
        <v>2336</v>
      </c>
      <c r="F64" s="33">
        <f>IF('2015'!E49=0,0,'2015'!E49-'2014'!F46)</f>
        <v>-6.3793103448278998</v>
      </c>
      <c r="G64" s="33">
        <f>IF('2015'!F49=0,0,'2015'!F49-'2014'!G46)</f>
        <v>68</v>
      </c>
      <c r="H64" s="33">
        <f>IF('2015'!G49=0,0,'2015'!G49-'2014'!H46)</f>
        <v>-654</v>
      </c>
      <c r="I64" s="33">
        <f>IF('2015'!H49=0,0,'2015'!H49-'2014'!I46)</f>
        <v>-1316</v>
      </c>
      <c r="J64" s="33">
        <f>IF('2015'!I49=0,0,'2015'!I49-'2014'!J46)</f>
        <v>771</v>
      </c>
      <c r="K64" s="33">
        <f>IF('2015'!J49=0,0,'2015'!J49-'2014'!K46)</f>
        <v>1592</v>
      </c>
      <c r="L64" s="33">
        <f>IF('2015'!K49=0,0,'2015'!K49-'2014'!L46)</f>
        <v>1823</v>
      </c>
      <c r="M64" s="33">
        <f>IF('2015'!L49=0,0,'2015'!L49-'2014'!M46)</f>
        <v>771</v>
      </c>
      <c r="N64" s="33">
        <f>IF('2015'!M49=0,0,'2015'!M49-'2014'!N46)</f>
        <v>-83</v>
      </c>
      <c r="O64" s="33"/>
      <c r="P64" s="33">
        <f>IF('2015'!O49=0,0,'2015'!O49-'2014'!P46)</f>
        <v>-789</v>
      </c>
      <c r="Q64" s="33">
        <f>IF('2015'!P49=0,0,'2015'!P49-'2014'!Q46)</f>
        <v>-168</v>
      </c>
      <c r="R64" s="33">
        <f>IF('2015'!Q49=0,0,'2015'!Q49-'2014'!R46)</f>
        <v>177</v>
      </c>
      <c r="S64" s="33">
        <f>IF('2015'!R49=0,0,'2015'!R49-'2014'!S46)</f>
        <v>65</v>
      </c>
      <c r="T64" s="33">
        <f>IF('2015'!S49=0,0,'2015'!S49-'2014'!T46)</f>
        <v>-948</v>
      </c>
      <c r="U64" s="33">
        <f>IF('2015'!T49=0,0,'2015'!T49-'2014'!U46)</f>
        <v>-579</v>
      </c>
      <c r="V64" s="33">
        <f>IF('2015'!U49=0,0,'2015'!U49-'2014'!V46)</f>
        <v>-226</v>
      </c>
      <c r="W64" s="33">
        <f>IF('2015'!V49=0,0,'2015'!V49-'2014'!W46)</f>
        <v>-24</v>
      </c>
      <c r="X64" s="33">
        <f>IF('2015'!W49=0,0,'2015'!W49-'2014'!X46)</f>
        <v>-482</v>
      </c>
      <c r="Y64" s="33">
        <f>IF('2015'!X49=0,0,'2015'!X49-'2014'!Y46)</f>
        <v>28</v>
      </c>
      <c r="Z64" s="33">
        <f>IF('2015'!Y49=0,0,'2015'!Y49-'2014'!Z46)</f>
        <v>-254</v>
      </c>
      <c r="AA64" s="33">
        <f>IF('2015'!Z49=0,0,'2015'!Z49-'2014'!AA46)</f>
        <v>-5</v>
      </c>
      <c r="AB64" s="33">
        <f>IF('2015'!AA49=0,0,'2015'!AA49-'2014'!AB46)</f>
        <v>-41</v>
      </c>
      <c r="AC64" s="33"/>
      <c r="AD64" s="33">
        <f>IF('2015'!AB49=0,0,'2015'!AB49-'2014'!AD46)</f>
        <v>-391</v>
      </c>
      <c r="AE64" s="33">
        <f>IF('2015'!AD49=0,0,'2015'!AD49-'2014'!AE46)</f>
        <v>-160</v>
      </c>
      <c r="AF64" s="33">
        <f>IF('2015'!AE49=0,0,'2015'!AE49-'2014'!AF46)</f>
        <v>-409</v>
      </c>
      <c r="AG64" s="33">
        <f>IF('2015'!AF49=0,0,'2015'!AF49-'2014'!AG46)</f>
        <v>-91</v>
      </c>
      <c r="AH64" s="33">
        <f>IF('2015'!AG49=0,0,'2015'!AG49-'2014'!AH46)</f>
        <v>-396</v>
      </c>
      <c r="AI64" s="33">
        <f>IF('2015'!AH49=0,0,'2015'!AH49-'2014'!AI46)</f>
        <v>-474</v>
      </c>
      <c r="AJ64" s="33">
        <f>IF('2015'!AI49=0,0,'2015'!AI49-'2014'!AJ46)</f>
        <v>-87</v>
      </c>
      <c r="AK64" s="33">
        <f>IF('2015'!AJ49=0,0,'2015'!AJ49-'2014'!AK46)</f>
        <v>-732</v>
      </c>
      <c r="AL64" s="33">
        <f>IF('2015'!AK49=0,0,'2015'!AK49-'2014'!AL46)</f>
        <v>-1012</v>
      </c>
      <c r="AM64" s="33">
        <f>IF('2015'!AL49=0,0,'2015'!AL49-'2014'!AM46)</f>
        <v>868</v>
      </c>
      <c r="AN64" s="33">
        <f>IF('2015'!AM49=0,0,'2015'!AM49-'2014'!AN46)</f>
        <v>-1693</v>
      </c>
      <c r="AO64" s="33">
        <f>IF('2015'!AN49=0,0,'2015'!AN49-'2014'!AO46)</f>
        <v>-596</v>
      </c>
      <c r="AP64" s="33">
        <f>IF('2015'!AO49=0,0,'2015'!AO49-'2014'!AP46)</f>
        <v>-467</v>
      </c>
      <c r="AQ64" s="33"/>
      <c r="AR64" s="33">
        <f>IF('2015'!AQ49=0,0,'2015'!AQ49-'2014'!AR46)</f>
        <v>-882</v>
      </c>
      <c r="AS64" s="33">
        <f>IF('2015'!AR49=0,0,'2015'!AR49-'2014'!AS46)</f>
        <v>-857</v>
      </c>
      <c r="AT64" s="33">
        <f>IF('2015'!AS49=0,0,'2015'!AS49-'2014'!AT46)</f>
        <v>-952</v>
      </c>
      <c r="AU64" s="33">
        <f>IF('2015'!AT49=0,0,'2015'!AT49-'2014'!AU46)</f>
        <v>-1208</v>
      </c>
      <c r="AV64" s="33">
        <f>IF('2015'!AU49=0,0,'2015'!AU49-'2014'!AV46)</f>
        <v>-1042</v>
      </c>
      <c r="AW64" s="33">
        <f>IF('2015'!AV49=0,0,'2015'!AV49-'2014'!AW46)</f>
        <v>-354</v>
      </c>
      <c r="AX64" s="33">
        <f>IF('2015'!AW49=0,0,'2015'!AW49-'2014'!AX46)</f>
        <v>-67</v>
      </c>
      <c r="AY64" s="33">
        <f>IF('2015'!AX49=0,0,'2015'!AX49-'2014'!AY46)</f>
        <v>-542</v>
      </c>
      <c r="AZ64" s="33">
        <f>IF('2015'!AY49=0,0,'2015'!AY49-'2014'!AZ46)</f>
        <v>-684</v>
      </c>
      <c r="BA64" s="33">
        <f>IF('2015'!AZ49=0,0,'2015'!AZ49-'2014'!BA46)</f>
        <v>-1454</v>
      </c>
      <c r="BB64" s="33">
        <f>IF('2015'!BA49=0,0,'2015'!BA49-'2014'!BB46)</f>
        <v>-698</v>
      </c>
      <c r="BC64" s="33">
        <f>IF('2015'!BB49=0,0,'2015'!BB49-'2014'!BC46)</f>
        <v>-1143</v>
      </c>
      <c r="BD64" s="33">
        <f>IF('2015'!BC49=0,0,'2015'!BC49-'2014'!BD46)</f>
        <v>-385</v>
      </c>
      <c r="BE64" s="33">
        <f>IF('2015'!BD49=0,0,'2015'!BD49-'2014'!BE46)</f>
        <v>-735</v>
      </c>
      <c r="BF64" s="102"/>
      <c r="BG64" s="109"/>
      <c r="BH64" s="116"/>
      <c r="BI64" s="109"/>
    </row>
    <row r="65" spans="2:61" ht="15" thickBot="1" x14ac:dyDescent="0.25">
      <c r="B65" s="30" t="s">
        <v>23</v>
      </c>
      <c r="C65" s="31">
        <f>IF('2015'!B50=0,0,'2015'!B50-'2014'!C47)</f>
        <v>154</v>
      </c>
      <c r="D65" s="31">
        <f>IF('2015'!C50=0,0,'2015'!C50-'2014'!D47)</f>
        <v>-1228</v>
      </c>
      <c r="E65" s="31">
        <f>IF('2015'!D50=0,0,'2015'!D50-'2014'!E47)</f>
        <v>876</v>
      </c>
      <c r="F65" s="31">
        <f>IF('2015'!E50=0,0,'2015'!E50-'2014'!F47)</f>
        <v>104.31465517241486</v>
      </c>
      <c r="G65" s="31">
        <f>IF('2015'!F50=0,0,'2015'!F50-'2014'!G47)</f>
        <v>1573</v>
      </c>
      <c r="H65" s="31">
        <f>IF('2015'!G50=0,0,'2015'!G50-'2014'!H47)</f>
        <v>-115</v>
      </c>
      <c r="I65" s="31">
        <f>IF('2015'!H50=0,0,'2015'!H50-'2014'!I47)</f>
        <v>-513</v>
      </c>
      <c r="J65" s="31">
        <f>IF('2015'!I50=0,0,'2015'!I50-'2014'!J47)</f>
        <v>497</v>
      </c>
      <c r="K65" s="31">
        <f>IF('2015'!J50=0,0,'2015'!J50-'2014'!K47)</f>
        <v>50</v>
      </c>
      <c r="L65" s="31">
        <f>IF('2015'!K50=0,0,'2015'!K50-'2014'!L47)</f>
        <v>1605</v>
      </c>
      <c r="M65" s="31">
        <f>IF('2015'!L50=0,0,'2015'!L50-'2014'!M47)</f>
        <v>1043</v>
      </c>
      <c r="N65" s="31">
        <f>IF('2015'!M50=0,0,'2015'!M50-'2014'!N47)</f>
        <v>1304</v>
      </c>
      <c r="O65" s="31"/>
      <c r="P65" s="31">
        <f>IF('2015'!O50=0,0,'2015'!O50-'2014'!P47)</f>
        <v>1246</v>
      </c>
      <c r="Q65" s="31">
        <f>IF('2015'!P50=0,0,'2015'!P50-'2014'!Q47)</f>
        <v>-1502</v>
      </c>
      <c r="R65" s="31">
        <f>IF('2015'!Q50=0,0,'2015'!Q50-'2014'!R47)</f>
        <v>223</v>
      </c>
      <c r="S65" s="31">
        <f>IF('2015'!R50=0,0,'2015'!R50-'2014'!S47)</f>
        <v>72</v>
      </c>
      <c r="T65" s="31">
        <f>IF('2015'!S50=0,0,'2015'!S50-'2014'!T47)</f>
        <v>-538</v>
      </c>
      <c r="U65" s="31">
        <f>IF('2015'!T50=0,0,'2015'!T50-'2014'!U47)</f>
        <v>-132</v>
      </c>
      <c r="V65" s="31">
        <f>IF('2015'!U50=0,0,'2015'!U50-'2014'!V47)</f>
        <v>602</v>
      </c>
      <c r="W65" s="31">
        <f>IF('2015'!V50=0,0,'2015'!V50-'2014'!W47)</f>
        <v>918</v>
      </c>
      <c r="X65" s="31">
        <f>IF('2015'!W50=0,0,'2015'!W50-'2014'!X47)</f>
        <v>1079</v>
      </c>
      <c r="Y65" s="31">
        <f>IF('2015'!X50=0,0,'2015'!X50-'2014'!Y47)</f>
        <v>325</v>
      </c>
      <c r="Z65" s="31">
        <f>IF('2015'!Y50=0,0,'2015'!Y50-'2014'!Z47)</f>
        <v>2720</v>
      </c>
      <c r="AA65" s="31">
        <f>IF('2015'!Z50=0,0,'2015'!Z50-'2014'!AA47)</f>
        <v>733</v>
      </c>
      <c r="AB65" s="31">
        <f>IF('2015'!AA50=0,0,'2015'!AA50-'2014'!AB47)</f>
        <v>406</v>
      </c>
      <c r="AC65" s="31"/>
      <c r="AD65" s="31">
        <f>IF('2015'!AB50=0,0,'2015'!AB50-'2014'!AD47)</f>
        <v>-201</v>
      </c>
      <c r="AE65" s="31">
        <f>IF('2015'!AD50=0,0,'2015'!AD50-'2014'!AE47)</f>
        <v>483</v>
      </c>
      <c r="AF65" s="31">
        <f>IF('2015'!AE50=0,0,'2015'!AE50-'2014'!AF47)</f>
        <v>1478</v>
      </c>
      <c r="AG65" s="31">
        <f>IF('2015'!AF50=0,0,'2015'!AF50-'2014'!AG47)</f>
        <v>1363</v>
      </c>
      <c r="AH65" s="31">
        <f>IF('2015'!AG50=0,0,'2015'!AG50-'2014'!AH47)</f>
        <v>-1088</v>
      </c>
      <c r="AI65" s="31">
        <f>IF('2015'!AH50=0,0,'2015'!AH50-'2014'!AI47)</f>
        <v>-650</v>
      </c>
      <c r="AJ65" s="31">
        <f>IF('2015'!AI50=0,0,'2015'!AI50-'2014'!AJ47)</f>
        <v>1169</v>
      </c>
      <c r="AK65" s="31">
        <f>IF('2015'!AJ50=0,0,'2015'!AJ50-'2014'!AK47)</f>
        <v>167</v>
      </c>
      <c r="AL65" s="31">
        <f>IF('2015'!AK50=0,0,'2015'!AK50-'2014'!AL47)</f>
        <v>212</v>
      </c>
      <c r="AM65" s="31">
        <f>IF('2015'!AL50=0,0,'2015'!AL50-'2014'!AM47)</f>
        <v>2278</v>
      </c>
      <c r="AN65" s="31">
        <f>IF('2015'!AM50=0,0,'2015'!AM50-'2014'!AN47)</f>
        <v>-2263</v>
      </c>
      <c r="AO65" s="31">
        <f>IF('2015'!AN50=0,0,'2015'!AN50-'2014'!AO47)</f>
        <v>-192</v>
      </c>
      <c r="AP65" s="31">
        <f>IF('2015'!AO50=0,0,'2015'!AO50-'2014'!AP47)</f>
        <v>-858</v>
      </c>
      <c r="AQ65" s="31"/>
      <c r="AR65" s="31">
        <f>IF('2015'!AQ50=0,0,'2015'!AQ50-'2014'!AR47)</f>
        <v>597</v>
      </c>
      <c r="AS65" s="31">
        <f>IF('2015'!AR50=0,0,'2015'!AR50-'2014'!AS47)</f>
        <v>280</v>
      </c>
      <c r="AT65" s="31">
        <f>IF('2015'!AS50=0,0,'2015'!AS50-'2014'!AT47)</f>
        <v>428</v>
      </c>
      <c r="AU65" s="31">
        <f>IF('2015'!AT50=0,0,'2015'!AT50-'2014'!AU47)</f>
        <v>-208</v>
      </c>
      <c r="AV65" s="31">
        <f>IF('2015'!AU50=0,0,'2015'!AU50-'2014'!AV47)</f>
        <v>435</v>
      </c>
      <c r="AW65" s="31">
        <f>IF('2015'!AV50=0,0,'2015'!AV50-'2014'!AW47)</f>
        <v>567</v>
      </c>
      <c r="AX65" s="31">
        <f>IF('2015'!AW50=0,0,'2015'!AW50-'2014'!AX47)</f>
        <v>231</v>
      </c>
      <c r="AY65" s="31">
        <f>IF('2015'!AX50=0,0,'2015'!AX50-'2014'!AY47)</f>
        <v>574</v>
      </c>
      <c r="AZ65" s="31">
        <f>IF('2015'!AY50=0,0,'2015'!AY50-'2014'!AZ47)</f>
        <v>-554</v>
      </c>
      <c r="BA65" s="31">
        <f>IF('2015'!AZ50=0,0,'2015'!AZ50-'2014'!BA47)</f>
        <v>247</v>
      </c>
      <c r="BB65" s="31">
        <f>IF('2015'!BA50=0,0,'2015'!BA50-'2014'!BB47)</f>
        <v>-781</v>
      </c>
      <c r="BC65" s="31">
        <f>IF('2015'!BB50=0,0,'2015'!BB50-'2014'!BC47)</f>
        <v>-1763</v>
      </c>
      <c r="BD65" s="31">
        <f>IF('2015'!BC50=0,0,'2015'!BC50-'2014'!BD47)</f>
        <v>-332</v>
      </c>
      <c r="BE65" s="31">
        <f>IF('2015'!BD50=0,0,'2015'!BD50-'2014'!BE47)</f>
        <v>-997</v>
      </c>
      <c r="BF65" s="102"/>
      <c r="BG65" s="109"/>
      <c r="BH65" s="116"/>
      <c r="BI65" s="109"/>
    </row>
    <row r="66" spans="2:61" ht="15" thickBot="1" x14ac:dyDescent="0.25">
      <c r="B66" s="34" t="s">
        <v>24</v>
      </c>
      <c r="C66" s="35">
        <f>IF('2015'!B51=0,0,'2015'!B51-'2014'!C48)</f>
        <v>1557</v>
      </c>
      <c r="D66" s="35">
        <f>IF('2015'!C51=0,0,'2015'!C51-'2014'!D48)</f>
        <v>-48</v>
      </c>
      <c r="E66" s="35">
        <f>IF('2015'!D51=0,0,'2015'!D51-'2014'!E48)</f>
        <v>6189</v>
      </c>
      <c r="F66" s="35">
        <f>IF('2015'!E51=0,0,'2015'!E51-'2014'!F48)</f>
        <v>2623.6847801724143</v>
      </c>
      <c r="G66" s="35">
        <f>IF('2015'!F51=0,0,'2015'!F51-'2014'!G48)</f>
        <v>2672</v>
      </c>
      <c r="H66" s="35">
        <f>IF('2015'!G51=0,0,'2015'!G51-'2014'!H48)</f>
        <v>480</v>
      </c>
      <c r="I66" s="35">
        <f>IF('2015'!H51=0,0,'2015'!H51-'2014'!I48)</f>
        <v>-6555</v>
      </c>
      <c r="J66" s="35">
        <f>IF('2015'!I51=0,0,'2015'!I51-'2014'!J48)</f>
        <v>3085</v>
      </c>
      <c r="K66" s="35">
        <f>IF('2015'!J51=0,0,'2015'!J51-'2014'!K48)</f>
        <v>3857</v>
      </c>
      <c r="L66" s="35">
        <f>IF('2015'!K51=0,0,'2015'!K51-'2014'!L48)</f>
        <v>4824</v>
      </c>
      <c r="M66" s="35">
        <f>IF('2015'!L51=0,0,'2015'!L51-'2014'!M48)</f>
        <v>1155</v>
      </c>
      <c r="N66" s="35">
        <f>IF('2015'!M51=0,0,'2015'!M51-'2014'!N48)</f>
        <v>2608</v>
      </c>
      <c r="O66" s="35"/>
      <c r="P66" s="35">
        <f>IF('2015'!O51=0,0,'2015'!O51-'2014'!P48)</f>
        <v>408</v>
      </c>
      <c r="Q66" s="35">
        <f>IF('2015'!P51=0,0,'2015'!P51-'2014'!Q48)</f>
        <v>-1027</v>
      </c>
      <c r="R66" s="35">
        <f>IF('2015'!Q51=0,0,'2015'!Q51-'2014'!R48)</f>
        <v>-1145</v>
      </c>
      <c r="S66" s="35">
        <f>IF('2015'!R51=0,0,'2015'!R51-'2014'!S48)</f>
        <v>-2491</v>
      </c>
      <c r="T66" s="35">
        <f>IF('2015'!S51=0,0,'2015'!S51-'2014'!T48)</f>
        <v>-2633</v>
      </c>
      <c r="U66" s="35">
        <f>IF('2015'!T51=0,0,'2015'!T51-'2014'!U48)</f>
        <v>-4286</v>
      </c>
      <c r="V66" s="35">
        <f>IF('2015'!U51=0,0,'2015'!U51-'2014'!V48)</f>
        <v>-2455</v>
      </c>
      <c r="W66" s="35">
        <f>IF('2015'!V51=0,0,'2015'!V51-'2014'!W48)</f>
        <v>-1640</v>
      </c>
      <c r="X66" s="35">
        <f>IF('2015'!W51=0,0,'2015'!W51-'2014'!X48)</f>
        <v>-2569</v>
      </c>
      <c r="Y66" s="35">
        <f>IF('2015'!X51=0,0,'2015'!X51-'2014'!Y48)</f>
        <v>-2247</v>
      </c>
      <c r="Z66" s="35">
        <f>IF('2015'!Y51=0,0,'2015'!Y51-'2014'!Z48)</f>
        <v>910</v>
      </c>
      <c r="AA66" s="35">
        <f>IF('2015'!Z51=0,0,'2015'!Z51-'2014'!AA48)</f>
        <v>-1063</v>
      </c>
      <c r="AB66" s="35">
        <f>IF('2015'!AA51=0,0,'2015'!AA51-'2014'!AB48)</f>
        <v>-498</v>
      </c>
      <c r="AC66" s="35"/>
      <c r="AD66" s="35">
        <f>IF('2015'!AB51=0,0,'2015'!AB51-'2014'!AD48)</f>
        <v>-1730</v>
      </c>
      <c r="AE66" s="35">
        <f>IF('2015'!AD51=0,0,'2015'!AD51-'2014'!AE48)</f>
        <v>-1235</v>
      </c>
      <c r="AF66" s="35">
        <f>IF('2015'!AE51=0,0,'2015'!AE51-'2014'!AF48)</f>
        <v>-1191</v>
      </c>
      <c r="AG66" s="35">
        <f>IF('2015'!AF51=0,0,'2015'!AF51-'2014'!AG48)</f>
        <v>626</v>
      </c>
      <c r="AH66" s="35">
        <f>IF('2015'!AG51=0,0,'2015'!AG51-'2014'!AH48)</f>
        <v>-3431</v>
      </c>
      <c r="AI66" s="35">
        <f>IF('2015'!AH51=0,0,'2015'!AH51-'2014'!AI48)</f>
        <v>-668</v>
      </c>
      <c r="AJ66" s="35">
        <f>IF('2015'!AI51=0,0,'2015'!AI51-'2014'!AJ48)</f>
        <v>341</v>
      </c>
      <c r="AK66" s="35">
        <f>IF('2015'!AJ51=0,0,'2015'!AJ51-'2014'!AK48)</f>
        <v>-629</v>
      </c>
      <c r="AL66" s="35">
        <f>IF('2015'!AK51=0,0,'2015'!AK51-'2014'!AL48)</f>
        <v>-3184</v>
      </c>
      <c r="AM66" s="35">
        <f>IF('2015'!AL51=0,0,'2015'!AL51-'2014'!AM48)</f>
        <v>3340</v>
      </c>
      <c r="AN66" s="35">
        <f>IF('2015'!AM51=0,0,'2015'!AM51-'2014'!AN48)</f>
        <v>-3587</v>
      </c>
      <c r="AO66" s="35">
        <f>IF('2015'!AN51=0,0,'2015'!AN51-'2014'!AO48)</f>
        <v>-2463</v>
      </c>
      <c r="AP66" s="35">
        <f>IF('2015'!AO51=0,0,'2015'!AO51-'2014'!AP48)</f>
        <v>-3373</v>
      </c>
      <c r="AQ66" s="35"/>
      <c r="AR66" s="35">
        <f>IF('2015'!AQ51=0,0,'2015'!AQ51-'2014'!AR48)</f>
        <v>-2550</v>
      </c>
      <c r="AS66" s="35">
        <f>IF('2015'!AR51=0,0,'2015'!AR51-'2014'!AS48)</f>
        <v>-4400</v>
      </c>
      <c r="AT66" s="35">
        <f>IF('2015'!AS51=0,0,'2015'!AS51-'2014'!AT48)</f>
        <v>-5296</v>
      </c>
      <c r="AU66" s="35">
        <f>IF('2015'!AT51=0,0,'2015'!AT51-'2014'!AU48)</f>
        <v>-7174</v>
      </c>
      <c r="AV66" s="35">
        <f>IF('2015'!AU51=0,0,'2015'!AU51-'2014'!AV48)</f>
        <v>-2694</v>
      </c>
      <c r="AW66" s="35">
        <f>IF('2015'!AV51=0,0,'2015'!AV51-'2014'!AW48)</f>
        <v>1197</v>
      </c>
      <c r="AX66" s="35">
        <f>IF('2015'!AW51=0,0,'2015'!AW51-'2014'!AX48)</f>
        <v>-2843</v>
      </c>
      <c r="AY66" s="35">
        <f>IF('2015'!AX51=0,0,'2015'!AX51-'2014'!AY48)</f>
        <v>-4508</v>
      </c>
      <c r="AZ66" s="35">
        <f>IF('2015'!AY51=0,0,'2015'!AY51-'2014'!AZ48)</f>
        <v>-772</v>
      </c>
      <c r="BA66" s="35">
        <f>IF('2015'!AZ51=0,0,'2015'!AZ51-'2014'!BA48)</f>
        <v>-2463</v>
      </c>
      <c r="BB66" s="35">
        <f>IF('2015'!BA51=0,0,'2015'!BA51-'2014'!BB48)</f>
        <v>-2258</v>
      </c>
      <c r="BC66" s="35">
        <f>IF('2015'!BB51=0,0,'2015'!BB51-'2014'!BC48)</f>
        <v>-5890</v>
      </c>
      <c r="BD66" s="35">
        <f>IF('2015'!BC51=0,0,'2015'!BC51-'2014'!BD48)</f>
        <v>-3173</v>
      </c>
      <c r="BE66" s="35">
        <f>IF('2015'!BD51=0,0,'2015'!BD51-'2014'!BE48)</f>
        <v>-6414</v>
      </c>
      <c r="BF66" s="102"/>
      <c r="BG66" s="109"/>
      <c r="BH66" s="116"/>
      <c r="BI66" s="109"/>
    </row>
    <row r="67" spans="2:61" x14ac:dyDescent="0.2">
      <c r="F67" s="37"/>
    </row>
    <row r="68" spans="2:61" x14ac:dyDescent="0.2">
      <c r="B68" s="51"/>
      <c r="F68" s="37"/>
    </row>
    <row r="69" spans="2:61" x14ac:dyDescent="0.2">
      <c r="B69" s="51"/>
      <c r="F69" s="37"/>
    </row>
    <row r="70" spans="2:61" x14ac:dyDescent="0.2">
      <c r="B70" s="51"/>
      <c r="F70" s="37"/>
    </row>
    <row r="71" spans="2:61" x14ac:dyDescent="0.2">
      <c r="B71" s="51"/>
      <c r="F71" s="37"/>
    </row>
    <row r="72" spans="2:61" x14ac:dyDescent="0.2">
      <c r="B72" s="51"/>
      <c r="F72" s="37"/>
    </row>
    <row r="73" spans="2:61" x14ac:dyDescent="0.2">
      <c r="B73" s="51"/>
      <c r="F73" s="53"/>
    </row>
    <row r="74" spans="2:61" x14ac:dyDescent="0.2">
      <c r="F74" s="53"/>
    </row>
  </sheetData>
  <mergeCells count="15">
    <mergeCell ref="B30:BE30"/>
    <mergeCell ref="B49:BE49"/>
    <mergeCell ref="BF6:BF7"/>
    <mergeCell ref="BG6:BG7"/>
    <mergeCell ref="BH6:BH7"/>
    <mergeCell ref="B12:BE12"/>
    <mergeCell ref="B2:BE2"/>
    <mergeCell ref="BI6:BI7"/>
    <mergeCell ref="BJ6:BJ7"/>
    <mergeCell ref="BF2:BJ2"/>
    <mergeCell ref="BF3:BF4"/>
    <mergeCell ref="BG3:BG4"/>
    <mergeCell ref="BH3:BH4"/>
    <mergeCell ref="BI3:BI4"/>
    <mergeCell ref="BJ3:BJ4"/>
  </mergeCells>
  <pageMargins left="0.7" right="0.7" top="0.75" bottom="0.75" header="0.3" footer="0.3"/>
  <pageSetup paperSize="3" scale="42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83"/>
  <sheetViews>
    <sheetView workbookViewId="0">
      <selection activeCell="B3" sqref="B3"/>
    </sheetView>
  </sheetViews>
  <sheetFormatPr defaultRowHeight="12.75" outlineLevelCol="1" x14ac:dyDescent="0.2"/>
  <cols>
    <col min="1" max="1" width="2.7109375" style="1" bestFit="1" customWidth="1"/>
    <col min="2" max="2" width="32" style="2" bestFit="1" customWidth="1"/>
    <col min="3" max="9" width="7.5703125" style="2" customWidth="1" outlineLevel="1"/>
    <col min="10" max="10" width="7.5703125" style="3" customWidth="1" outlineLevel="1"/>
    <col min="11" max="15" width="7.5703125" style="2" customWidth="1" outlineLevel="1"/>
    <col min="16" max="16" width="2.140625" style="2" customWidth="1"/>
    <col min="17" max="29" width="7.5703125" style="2" customWidth="1" outlineLevel="1"/>
    <col min="30" max="30" width="2.140625" style="2" customWidth="1"/>
    <col min="31" max="43" width="7.5703125" style="2" customWidth="1" outlineLevel="1"/>
    <col min="44" max="44" width="2" style="2" customWidth="1"/>
    <col min="45" max="58" width="7.5703125" style="2" customWidth="1" outlineLevel="1"/>
    <col min="59" max="64" width="9.140625" style="2"/>
    <col min="65" max="65" width="13.42578125" style="2" bestFit="1" customWidth="1"/>
    <col min="66" max="16384" width="9.140625" style="2"/>
  </cols>
  <sheetData>
    <row r="1" spans="1:63" ht="13.5" thickBot="1" x14ac:dyDescent="0.25"/>
    <row r="2" spans="1:63" ht="34.5" customHeight="1" thickBot="1" x14ac:dyDescent="0.25">
      <c r="B2" s="213" t="s">
        <v>0</v>
      </c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  <c r="AI2" s="214"/>
      <c r="AJ2" s="214"/>
      <c r="AK2" s="214"/>
      <c r="AL2" s="214"/>
      <c r="AM2" s="214"/>
      <c r="AN2" s="214"/>
      <c r="AO2" s="214"/>
      <c r="AP2" s="214"/>
      <c r="AQ2" s="214"/>
      <c r="AR2" s="214"/>
      <c r="AS2" s="214"/>
      <c r="AT2" s="214"/>
      <c r="AU2" s="214"/>
      <c r="AV2" s="214"/>
      <c r="AW2" s="214"/>
      <c r="AX2" s="214"/>
      <c r="AY2" s="214"/>
      <c r="AZ2" s="214"/>
      <c r="BA2" s="214"/>
      <c r="BB2" s="214"/>
      <c r="BC2" s="214"/>
      <c r="BD2" s="214"/>
      <c r="BE2" s="214"/>
      <c r="BF2" s="215"/>
      <c r="BG2" s="209" t="s">
        <v>1</v>
      </c>
      <c r="BH2" s="202"/>
      <c r="BI2" s="202"/>
      <c r="BJ2" s="202"/>
      <c r="BK2" s="203"/>
    </row>
    <row r="3" spans="1:63" ht="14.25" x14ac:dyDescent="0.2">
      <c r="B3" s="4" t="s">
        <v>27</v>
      </c>
      <c r="C3" s="5">
        <v>1</v>
      </c>
      <c r="D3" s="6">
        <v>2</v>
      </c>
      <c r="E3" s="6">
        <v>3</v>
      </c>
      <c r="F3" s="6">
        <f t="shared" ref="F3:O3" si="0">E3+1</f>
        <v>4</v>
      </c>
      <c r="G3" s="6">
        <f t="shared" si="0"/>
        <v>5</v>
      </c>
      <c r="H3" s="6">
        <f t="shared" si="0"/>
        <v>6</v>
      </c>
      <c r="I3" s="6">
        <f t="shared" si="0"/>
        <v>7</v>
      </c>
      <c r="J3" s="6">
        <f t="shared" si="0"/>
        <v>8</v>
      </c>
      <c r="K3" s="6">
        <f t="shared" si="0"/>
        <v>9</v>
      </c>
      <c r="L3" s="6">
        <f t="shared" si="0"/>
        <v>10</v>
      </c>
      <c r="M3" s="6">
        <f t="shared" si="0"/>
        <v>11</v>
      </c>
      <c r="N3" s="6">
        <f t="shared" si="0"/>
        <v>12</v>
      </c>
      <c r="O3" s="6">
        <f t="shared" si="0"/>
        <v>13</v>
      </c>
      <c r="P3" s="7"/>
      <c r="Q3" s="7">
        <f>O3+1</f>
        <v>14</v>
      </c>
      <c r="R3" s="7">
        <f t="shared" ref="R3:AC3" si="1">Q3+1</f>
        <v>15</v>
      </c>
      <c r="S3" s="7">
        <f t="shared" si="1"/>
        <v>16</v>
      </c>
      <c r="T3" s="7">
        <f t="shared" si="1"/>
        <v>17</v>
      </c>
      <c r="U3" s="7">
        <f t="shared" si="1"/>
        <v>18</v>
      </c>
      <c r="V3" s="7">
        <f t="shared" si="1"/>
        <v>19</v>
      </c>
      <c r="W3" s="7">
        <f t="shared" si="1"/>
        <v>20</v>
      </c>
      <c r="X3" s="7">
        <f t="shared" si="1"/>
        <v>21</v>
      </c>
      <c r="Y3" s="7">
        <f t="shared" si="1"/>
        <v>22</v>
      </c>
      <c r="Z3" s="7">
        <f t="shared" si="1"/>
        <v>23</v>
      </c>
      <c r="AA3" s="7">
        <f t="shared" si="1"/>
        <v>24</v>
      </c>
      <c r="AB3" s="7">
        <f t="shared" si="1"/>
        <v>25</v>
      </c>
      <c r="AC3" s="7">
        <f t="shared" si="1"/>
        <v>26</v>
      </c>
      <c r="AD3" s="7"/>
      <c r="AE3" s="7">
        <f>AC3+1</f>
        <v>27</v>
      </c>
      <c r="AF3" s="7">
        <f t="shared" ref="AF3:AQ3" si="2">AE3+1</f>
        <v>28</v>
      </c>
      <c r="AG3" s="7">
        <f t="shared" si="2"/>
        <v>29</v>
      </c>
      <c r="AH3" s="7">
        <f t="shared" si="2"/>
        <v>30</v>
      </c>
      <c r="AI3" s="7">
        <f t="shared" si="2"/>
        <v>31</v>
      </c>
      <c r="AJ3" s="7">
        <f t="shared" si="2"/>
        <v>32</v>
      </c>
      <c r="AK3" s="7">
        <f t="shared" si="2"/>
        <v>33</v>
      </c>
      <c r="AL3" s="7">
        <f t="shared" si="2"/>
        <v>34</v>
      </c>
      <c r="AM3" s="7">
        <f t="shared" si="2"/>
        <v>35</v>
      </c>
      <c r="AN3" s="7">
        <f t="shared" si="2"/>
        <v>36</v>
      </c>
      <c r="AO3" s="7">
        <f t="shared" si="2"/>
        <v>37</v>
      </c>
      <c r="AP3" s="7">
        <f t="shared" si="2"/>
        <v>38</v>
      </c>
      <c r="AQ3" s="7">
        <f t="shared" si="2"/>
        <v>39</v>
      </c>
      <c r="AR3" s="7"/>
      <c r="AS3" s="7">
        <f>AQ3+1</f>
        <v>40</v>
      </c>
      <c r="AT3" s="7">
        <f t="shared" ref="AT3:BA3" si="3">AS3+1</f>
        <v>41</v>
      </c>
      <c r="AU3" s="7">
        <f t="shared" si="3"/>
        <v>42</v>
      </c>
      <c r="AV3" s="7">
        <f t="shared" si="3"/>
        <v>43</v>
      </c>
      <c r="AW3" s="7">
        <f t="shared" si="3"/>
        <v>44</v>
      </c>
      <c r="AX3" s="7">
        <f t="shared" si="3"/>
        <v>45</v>
      </c>
      <c r="AY3" s="7">
        <f t="shared" si="3"/>
        <v>46</v>
      </c>
      <c r="AZ3" s="7">
        <f t="shared" si="3"/>
        <v>47</v>
      </c>
      <c r="BA3" s="7">
        <f t="shared" si="3"/>
        <v>48</v>
      </c>
      <c r="BB3" s="7">
        <v>49</v>
      </c>
      <c r="BC3" s="7">
        <v>50</v>
      </c>
      <c r="BD3" s="7">
        <v>51</v>
      </c>
      <c r="BE3" s="7">
        <v>52</v>
      </c>
      <c r="BF3" s="83" t="s">
        <v>38</v>
      </c>
      <c r="BG3" s="204" t="s">
        <v>3</v>
      </c>
      <c r="BH3" s="206" t="s">
        <v>4</v>
      </c>
      <c r="BI3" s="206" t="s">
        <v>5</v>
      </c>
      <c r="BJ3" s="194" t="s">
        <v>6</v>
      </c>
      <c r="BK3" s="196" t="s">
        <v>7</v>
      </c>
    </row>
    <row r="4" spans="1:63" ht="13.5" thickBot="1" x14ac:dyDescent="0.25">
      <c r="B4" s="8" t="s">
        <v>8</v>
      </c>
      <c r="C4" s="9">
        <v>41279</v>
      </c>
      <c r="D4" s="10">
        <f>C4+7</f>
        <v>41286</v>
      </c>
      <c r="E4" s="10">
        <f>D4+7</f>
        <v>41293</v>
      </c>
      <c r="F4" s="10">
        <f t="shared" ref="F4:O4" si="4">E4+7</f>
        <v>41300</v>
      </c>
      <c r="G4" s="10">
        <f t="shared" si="4"/>
        <v>41307</v>
      </c>
      <c r="H4" s="10">
        <f t="shared" si="4"/>
        <v>41314</v>
      </c>
      <c r="I4" s="10">
        <f t="shared" si="4"/>
        <v>41321</v>
      </c>
      <c r="J4" s="10">
        <f t="shared" si="4"/>
        <v>41328</v>
      </c>
      <c r="K4" s="10">
        <f t="shared" si="4"/>
        <v>41335</v>
      </c>
      <c r="L4" s="10">
        <f t="shared" si="4"/>
        <v>41342</v>
      </c>
      <c r="M4" s="10">
        <f t="shared" si="4"/>
        <v>41349</v>
      </c>
      <c r="N4" s="10">
        <f t="shared" si="4"/>
        <v>41356</v>
      </c>
      <c r="O4" s="10">
        <f t="shared" si="4"/>
        <v>41363</v>
      </c>
      <c r="P4" s="10"/>
      <c r="Q4" s="10">
        <f>O4+7</f>
        <v>41370</v>
      </c>
      <c r="R4" s="10">
        <f t="shared" ref="R4:AC4" si="5">+Q4+7</f>
        <v>41377</v>
      </c>
      <c r="S4" s="10">
        <f t="shared" si="5"/>
        <v>41384</v>
      </c>
      <c r="T4" s="10">
        <f t="shared" si="5"/>
        <v>41391</v>
      </c>
      <c r="U4" s="10">
        <f t="shared" si="5"/>
        <v>41398</v>
      </c>
      <c r="V4" s="10">
        <f t="shared" si="5"/>
        <v>41405</v>
      </c>
      <c r="W4" s="10">
        <f t="shared" si="5"/>
        <v>41412</v>
      </c>
      <c r="X4" s="10">
        <f t="shared" si="5"/>
        <v>41419</v>
      </c>
      <c r="Y4" s="10">
        <f t="shared" si="5"/>
        <v>41426</v>
      </c>
      <c r="Z4" s="10">
        <f t="shared" si="5"/>
        <v>41433</v>
      </c>
      <c r="AA4" s="10">
        <f t="shared" si="5"/>
        <v>41440</v>
      </c>
      <c r="AB4" s="10">
        <f t="shared" si="5"/>
        <v>41447</v>
      </c>
      <c r="AC4" s="10">
        <f t="shared" si="5"/>
        <v>41454</v>
      </c>
      <c r="AD4" s="10"/>
      <c r="AE4" s="10">
        <f>+AC4+7</f>
        <v>41461</v>
      </c>
      <c r="AF4" s="10">
        <f t="shared" ref="AF4:AQ4" si="6">+AE4+7</f>
        <v>41468</v>
      </c>
      <c r="AG4" s="10">
        <f t="shared" si="6"/>
        <v>41475</v>
      </c>
      <c r="AH4" s="10">
        <f t="shared" si="6"/>
        <v>41482</v>
      </c>
      <c r="AI4" s="10">
        <f t="shared" si="6"/>
        <v>41489</v>
      </c>
      <c r="AJ4" s="10">
        <f t="shared" si="6"/>
        <v>41496</v>
      </c>
      <c r="AK4" s="10">
        <f t="shared" si="6"/>
        <v>41503</v>
      </c>
      <c r="AL4" s="10">
        <f t="shared" si="6"/>
        <v>41510</v>
      </c>
      <c r="AM4" s="10">
        <f t="shared" si="6"/>
        <v>41517</v>
      </c>
      <c r="AN4" s="10">
        <f t="shared" si="6"/>
        <v>41524</v>
      </c>
      <c r="AO4" s="10">
        <f t="shared" si="6"/>
        <v>41531</v>
      </c>
      <c r="AP4" s="10">
        <f t="shared" si="6"/>
        <v>41538</v>
      </c>
      <c r="AQ4" s="10">
        <f t="shared" si="6"/>
        <v>41545</v>
      </c>
      <c r="AR4" s="10"/>
      <c r="AS4" s="10">
        <f>+AQ4+7</f>
        <v>41552</v>
      </c>
      <c r="AT4" s="10">
        <f t="shared" ref="AT4:AZ4" si="7">+AS4+7</f>
        <v>41559</v>
      </c>
      <c r="AU4" s="10">
        <f t="shared" si="7"/>
        <v>41566</v>
      </c>
      <c r="AV4" s="10">
        <f t="shared" si="7"/>
        <v>41573</v>
      </c>
      <c r="AW4" s="10">
        <f t="shared" si="7"/>
        <v>41580</v>
      </c>
      <c r="AX4" s="10">
        <f t="shared" si="7"/>
        <v>41587</v>
      </c>
      <c r="AY4" s="10">
        <f t="shared" si="7"/>
        <v>41594</v>
      </c>
      <c r="AZ4" s="10">
        <f t="shared" si="7"/>
        <v>41601</v>
      </c>
      <c r="BA4" s="10">
        <f t="shared" ref="BA4:BF4" si="8">+AZ4+7</f>
        <v>41608</v>
      </c>
      <c r="BB4" s="10">
        <f t="shared" si="8"/>
        <v>41615</v>
      </c>
      <c r="BC4" s="10">
        <f t="shared" si="8"/>
        <v>41622</v>
      </c>
      <c r="BD4" s="10">
        <f t="shared" si="8"/>
        <v>41629</v>
      </c>
      <c r="BE4" s="10">
        <f t="shared" si="8"/>
        <v>41636</v>
      </c>
      <c r="BF4" s="10">
        <f t="shared" si="8"/>
        <v>41643</v>
      </c>
      <c r="BG4" s="205"/>
      <c r="BH4" s="207"/>
      <c r="BI4" s="207"/>
      <c r="BJ4" s="195"/>
      <c r="BK4" s="197"/>
    </row>
    <row r="5" spans="1:63" ht="13.5" customHeight="1" thickBot="1" x14ac:dyDescent="0.25">
      <c r="B5" s="11"/>
      <c r="C5" s="94">
        <v>2425.5372673595607</v>
      </c>
      <c r="D5" s="12">
        <v>2607.6074085589171</v>
      </c>
      <c r="E5" s="12">
        <v>2740</v>
      </c>
      <c r="F5" s="12">
        <v>2725</v>
      </c>
      <c r="G5" s="12">
        <v>2681.978590325682</v>
      </c>
      <c r="H5" s="12">
        <v>2984.1746657600238</v>
      </c>
      <c r="I5" s="12">
        <v>2961.6170446219703</v>
      </c>
      <c r="J5" s="12">
        <v>2774.8859301209172</v>
      </c>
      <c r="K5" s="12">
        <v>3097.9840447442921</v>
      </c>
      <c r="L5" s="12">
        <v>2926.3831002272937</v>
      </c>
      <c r="M5" s="12">
        <v>2984.9225958528682</v>
      </c>
      <c r="N5" s="12">
        <v>2733.1337989697304</v>
      </c>
      <c r="O5" s="12">
        <v>3002.5784479230001</v>
      </c>
      <c r="P5" s="12"/>
      <c r="Q5" s="12">
        <v>3003.8360380059999</v>
      </c>
      <c r="R5" s="12">
        <v>2997.6983494400001</v>
      </c>
      <c r="S5" s="12">
        <v>3058.1982876689999</v>
      </c>
      <c r="T5" s="12">
        <v>2928.0519624409999</v>
      </c>
      <c r="U5" s="12">
        <v>2978.3843247979999</v>
      </c>
      <c r="V5" s="12">
        <v>2838.385858824</v>
      </c>
      <c r="W5" s="12">
        <v>2778.4801313769999</v>
      </c>
      <c r="X5" s="12">
        <v>2690.3757245850002</v>
      </c>
      <c r="Y5" s="12">
        <v>2474.7025811409999</v>
      </c>
      <c r="Z5" s="12">
        <v>2539.1044802729998</v>
      </c>
      <c r="AA5" s="12">
        <v>2626.139682045</v>
      </c>
      <c r="AB5" s="12">
        <v>2445.8136453789998</v>
      </c>
      <c r="AC5" s="12">
        <v>2661.6425302120001</v>
      </c>
      <c r="AD5" s="12"/>
      <c r="AE5" s="12">
        <v>2423.6723183630002</v>
      </c>
      <c r="AF5" s="12">
        <v>2554.0934690479999</v>
      </c>
      <c r="AG5" s="12">
        <v>2662.5874475689998</v>
      </c>
      <c r="AH5" s="12">
        <v>2639.9720859180002</v>
      </c>
      <c r="AI5" s="12">
        <v>2546.651768016</v>
      </c>
      <c r="AJ5" s="12">
        <v>2426.247979833</v>
      </c>
      <c r="AK5" s="12">
        <v>2606.0076510859999</v>
      </c>
      <c r="AL5" s="12">
        <v>2594</v>
      </c>
      <c r="AM5" s="12">
        <v>2666</v>
      </c>
      <c r="AN5" s="12">
        <v>2454.155919457</v>
      </c>
      <c r="AO5" s="12">
        <v>2790.1809067290001</v>
      </c>
      <c r="AP5" s="12">
        <v>2775.02787012</v>
      </c>
      <c r="AQ5" s="12">
        <v>3012.4888659879998</v>
      </c>
      <c r="AR5" s="12"/>
      <c r="AS5" s="12">
        <v>2963.994188658</v>
      </c>
      <c r="AT5" s="12">
        <v>2946.3496395709999</v>
      </c>
      <c r="AU5" s="12">
        <v>3060.9251685240001</v>
      </c>
      <c r="AV5" s="12">
        <v>2861.8817027310001</v>
      </c>
      <c r="AW5" s="12">
        <v>3019.3174256430002</v>
      </c>
      <c r="AX5" s="12">
        <v>2960.6395007800002</v>
      </c>
      <c r="AY5" s="12">
        <v>2957.9198739150002</v>
      </c>
      <c r="AZ5" s="12">
        <v>2841.7083674</v>
      </c>
      <c r="BA5" s="12">
        <v>2900.3224966490002</v>
      </c>
      <c r="BB5" s="12">
        <v>2802.2148317410001</v>
      </c>
      <c r="BC5" s="12">
        <v>2594.1859763259999</v>
      </c>
      <c r="BD5" s="12">
        <v>2819.6821406519998</v>
      </c>
      <c r="BE5" s="12">
        <v>2284.3298902500001</v>
      </c>
      <c r="BF5" s="12">
        <v>2340</v>
      </c>
      <c r="BG5" s="13">
        <v>36163</v>
      </c>
      <c r="BH5" s="14">
        <v>36012</v>
      </c>
      <c r="BI5" s="14">
        <v>34708.448867088999</v>
      </c>
      <c r="BJ5" s="15">
        <v>37413</v>
      </c>
      <c r="BK5" s="16">
        <f>SUM(BG5:BJ5)</f>
        <v>144296.448867089</v>
      </c>
    </row>
    <row r="6" spans="1:63" ht="9" customHeight="1" x14ac:dyDescent="0.2">
      <c r="B6" s="4" t="s">
        <v>2</v>
      </c>
      <c r="C6" s="5">
        <v>1</v>
      </c>
      <c r="D6" s="6">
        <v>2</v>
      </c>
      <c r="E6" s="6">
        <v>3</v>
      </c>
      <c r="F6" s="6">
        <v>4</v>
      </c>
      <c r="G6" s="6">
        <v>5</v>
      </c>
      <c r="H6" s="6">
        <v>6</v>
      </c>
      <c r="I6" s="6">
        <v>7</v>
      </c>
      <c r="J6" s="6">
        <v>8</v>
      </c>
      <c r="K6" s="6">
        <v>9</v>
      </c>
      <c r="L6" s="6">
        <v>10</v>
      </c>
      <c r="M6" s="6">
        <v>11</v>
      </c>
      <c r="N6" s="6">
        <v>12</v>
      </c>
      <c r="O6" s="6">
        <v>13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  <c r="X6" s="7">
        <v>21</v>
      </c>
      <c r="Y6" s="7">
        <v>22</v>
      </c>
      <c r="Z6" s="7">
        <v>23</v>
      </c>
      <c r="AA6" s="7">
        <v>24</v>
      </c>
      <c r="AB6" s="7">
        <v>25</v>
      </c>
      <c r="AC6" s="7">
        <v>26</v>
      </c>
      <c r="AD6" s="7"/>
      <c r="AE6" s="7">
        <v>27</v>
      </c>
      <c r="AF6" s="7">
        <v>28</v>
      </c>
      <c r="AG6" s="7">
        <v>29</v>
      </c>
      <c r="AH6" s="7">
        <v>30</v>
      </c>
      <c r="AI6" s="7">
        <v>31</v>
      </c>
      <c r="AJ6" s="7">
        <v>32</v>
      </c>
      <c r="AK6" s="7">
        <v>33</v>
      </c>
      <c r="AL6" s="7">
        <v>34</v>
      </c>
      <c r="AM6" s="7">
        <v>35</v>
      </c>
      <c r="AN6" s="7">
        <v>36</v>
      </c>
      <c r="AO6" s="7">
        <v>37</v>
      </c>
      <c r="AP6" s="7">
        <v>38</v>
      </c>
      <c r="AQ6" s="7">
        <v>39</v>
      </c>
      <c r="AR6" s="7"/>
      <c r="AS6" s="7">
        <v>40</v>
      </c>
      <c r="AT6" s="7">
        <v>41</v>
      </c>
      <c r="AU6" s="7">
        <v>42</v>
      </c>
      <c r="AV6" s="7">
        <v>43</v>
      </c>
      <c r="AW6" s="7">
        <v>44</v>
      </c>
      <c r="AX6" s="7">
        <v>45</v>
      </c>
      <c r="AY6" s="7">
        <v>46</v>
      </c>
      <c r="AZ6" s="7">
        <v>47</v>
      </c>
      <c r="BA6" s="7">
        <v>48</v>
      </c>
      <c r="BB6" s="7">
        <v>49</v>
      </c>
      <c r="BC6" s="7">
        <v>50</v>
      </c>
      <c r="BD6" s="7">
        <v>51</v>
      </c>
      <c r="BE6" s="7">
        <v>52</v>
      </c>
      <c r="BF6" s="7">
        <v>53</v>
      </c>
      <c r="BG6" s="204" t="s">
        <v>3</v>
      </c>
      <c r="BH6" s="206" t="s">
        <v>4</v>
      </c>
      <c r="BI6" s="206" t="s">
        <v>5</v>
      </c>
      <c r="BJ6" s="194" t="s">
        <v>6</v>
      </c>
      <c r="BK6" s="196" t="s">
        <v>7</v>
      </c>
    </row>
    <row r="7" spans="1:63" ht="13.5" thickBot="1" x14ac:dyDescent="0.25">
      <c r="B7" s="8" t="s">
        <v>8</v>
      </c>
      <c r="C7" s="9">
        <v>41643</v>
      </c>
      <c r="D7" s="10">
        <f>C7+7</f>
        <v>41650</v>
      </c>
      <c r="E7" s="10">
        <f>D7+7</f>
        <v>41657</v>
      </c>
      <c r="F7" s="10">
        <f t="shared" ref="F7:O7" si="9">+E7+7</f>
        <v>41664</v>
      </c>
      <c r="G7" s="10">
        <f t="shared" si="9"/>
        <v>41671</v>
      </c>
      <c r="H7" s="10">
        <f t="shared" si="9"/>
        <v>41678</v>
      </c>
      <c r="I7" s="10">
        <f t="shared" si="9"/>
        <v>41685</v>
      </c>
      <c r="J7" s="10">
        <f t="shared" si="9"/>
        <v>41692</v>
      </c>
      <c r="K7" s="10">
        <f t="shared" si="9"/>
        <v>41699</v>
      </c>
      <c r="L7" s="10">
        <f t="shared" si="9"/>
        <v>41706</v>
      </c>
      <c r="M7" s="10">
        <f t="shared" si="9"/>
        <v>41713</v>
      </c>
      <c r="N7" s="10">
        <f t="shared" si="9"/>
        <v>41720</v>
      </c>
      <c r="O7" s="10">
        <f t="shared" si="9"/>
        <v>41727</v>
      </c>
      <c r="P7" s="10"/>
      <c r="Q7" s="10">
        <f>+O7+7</f>
        <v>41734</v>
      </c>
      <c r="R7" s="10">
        <f t="shared" ref="R7:AC7" si="10">+Q7+7</f>
        <v>41741</v>
      </c>
      <c r="S7" s="10">
        <f t="shared" si="10"/>
        <v>41748</v>
      </c>
      <c r="T7" s="10">
        <f t="shared" si="10"/>
        <v>41755</v>
      </c>
      <c r="U7" s="10">
        <f t="shared" si="10"/>
        <v>41762</v>
      </c>
      <c r="V7" s="10">
        <f t="shared" si="10"/>
        <v>41769</v>
      </c>
      <c r="W7" s="10">
        <f t="shared" si="10"/>
        <v>41776</v>
      </c>
      <c r="X7" s="10">
        <f t="shared" si="10"/>
        <v>41783</v>
      </c>
      <c r="Y7" s="10">
        <f t="shared" si="10"/>
        <v>41790</v>
      </c>
      <c r="Z7" s="10">
        <f t="shared" si="10"/>
        <v>41797</v>
      </c>
      <c r="AA7" s="10">
        <f t="shared" si="10"/>
        <v>41804</v>
      </c>
      <c r="AB7" s="10">
        <f t="shared" si="10"/>
        <v>41811</v>
      </c>
      <c r="AC7" s="10">
        <f t="shared" si="10"/>
        <v>41818</v>
      </c>
      <c r="AD7" s="10"/>
      <c r="AE7" s="10">
        <f>+AC7+7</f>
        <v>41825</v>
      </c>
      <c r="AF7" s="10">
        <f t="shared" ref="AF7:AQ7" si="11">+AE7+7</f>
        <v>41832</v>
      </c>
      <c r="AG7" s="10">
        <f t="shared" si="11"/>
        <v>41839</v>
      </c>
      <c r="AH7" s="10">
        <f t="shared" si="11"/>
        <v>41846</v>
      </c>
      <c r="AI7" s="10">
        <f t="shared" si="11"/>
        <v>41853</v>
      </c>
      <c r="AJ7" s="10">
        <f t="shared" si="11"/>
        <v>41860</v>
      </c>
      <c r="AK7" s="10">
        <f t="shared" si="11"/>
        <v>41867</v>
      </c>
      <c r="AL7" s="10">
        <f t="shared" si="11"/>
        <v>41874</v>
      </c>
      <c r="AM7" s="10">
        <f t="shared" si="11"/>
        <v>41881</v>
      </c>
      <c r="AN7" s="10">
        <f t="shared" si="11"/>
        <v>41888</v>
      </c>
      <c r="AO7" s="10">
        <f t="shared" si="11"/>
        <v>41895</v>
      </c>
      <c r="AP7" s="10">
        <f t="shared" si="11"/>
        <v>41902</v>
      </c>
      <c r="AQ7" s="10">
        <f t="shared" si="11"/>
        <v>41909</v>
      </c>
      <c r="AR7" s="10"/>
      <c r="AS7" s="10">
        <f>+AQ7+7</f>
        <v>41916</v>
      </c>
      <c r="AT7" s="10">
        <f t="shared" ref="AT7:BA7" si="12">+AS7+7</f>
        <v>41923</v>
      </c>
      <c r="AU7" s="10">
        <f t="shared" si="12"/>
        <v>41930</v>
      </c>
      <c r="AV7" s="10">
        <f t="shared" si="12"/>
        <v>41937</v>
      </c>
      <c r="AW7" s="10">
        <f t="shared" si="12"/>
        <v>41944</v>
      </c>
      <c r="AX7" s="10">
        <f t="shared" si="12"/>
        <v>41951</v>
      </c>
      <c r="AY7" s="10">
        <f t="shared" si="12"/>
        <v>41958</v>
      </c>
      <c r="AZ7" s="10">
        <f t="shared" si="12"/>
        <v>41965</v>
      </c>
      <c r="BA7" s="10">
        <f t="shared" si="12"/>
        <v>41972</v>
      </c>
      <c r="BB7" s="10">
        <f>+BA7+7</f>
        <v>41979</v>
      </c>
      <c r="BC7" s="10">
        <f>+BB7+7</f>
        <v>41986</v>
      </c>
      <c r="BD7" s="10">
        <f>+BC7+7</f>
        <v>41993</v>
      </c>
      <c r="BE7" s="10">
        <f>+BD7+7</f>
        <v>42000</v>
      </c>
      <c r="BF7" s="10">
        <f>+BE7+7</f>
        <v>42007</v>
      </c>
      <c r="BG7" s="205"/>
      <c r="BH7" s="207"/>
      <c r="BI7" s="207"/>
      <c r="BJ7" s="195"/>
      <c r="BK7" s="197"/>
    </row>
    <row r="8" spans="1:63" ht="13.5" customHeight="1" thickBot="1" x14ac:dyDescent="0.25">
      <c r="B8" s="11"/>
      <c r="C8" s="94">
        <v>2340</v>
      </c>
      <c r="D8" s="12">
        <v>2542.0480843455043</v>
      </c>
      <c r="E8" s="12">
        <v>2680.7611965141323</v>
      </c>
      <c r="F8" s="84">
        <v>2693</v>
      </c>
      <c r="G8" s="84">
        <v>2715</v>
      </c>
      <c r="H8" s="12">
        <v>2569.8635922294834</v>
      </c>
      <c r="I8" s="12">
        <v>2689.9604569798153</v>
      </c>
      <c r="J8" s="12">
        <v>2631.2444423392808</v>
      </c>
      <c r="K8" s="12">
        <v>2719.1355893</v>
      </c>
      <c r="L8" s="12">
        <v>2655.7153010794123</v>
      </c>
      <c r="M8" s="12">
        <v>2663.3148841750258</v>
      </c>
      <c r="N8" s="12">
        <v>2914.079425492961</v>
      </c>
      <c r="O8" s="12">
        <v>2840.781075335</v>
      </c>
      <c r="P8" s="12"/>
      <c r="Q8" s="12">
        <v>2802.4693859499998</v>
      </c>
      <c r="R8" s="12">
        <v>2928.6712077930001</v>
      </c>
      <c r="S8" s="12">
        <v>2918.1761525040001</v>
      </c>
      <c r="T8" s="12">
        <v>3057.1174129360002</v>
      </c>
      <c r="U8" s="12">
        <v>2978.91523216</v>
      </c>
      <c r="V8" s="12">
        <v>3026.4571315909998</v>
      </c>
      <c r="W8" s="12">
        <v>3016</v>
      </c>
      <c r="X8" s="12">
        <v>2931</v>
      </c>
      <c r="Y8" s="12">
        <v>2970.8644622679999</v>
      </c>
      <c r="Z8" s="12">
        <v>3028.8769610439999</v>
      </c>
      <c r="AA8" s="12">
        <v>2904.4012709389999</v>
      </c>
      <c r="AB8" s="12">
        <v>2937.3603725510002</v>
      </c>
      <c r="AC8" s="12">
        <v>2975.7783697919999</v>
      </c>
      <c r="AD8" s="12"/>
      <c r="AE8" s="12">
        <v>2635.7378365</v>
      </c>
      <c r="AF8" s="12">
        <v>2877.1946203100001</v>
      </c>
      <c r="AG8" s="12">
        <v>2797.6574546040001</v>
      </c>
      <c r="AH8" s="12">
        <v>2682.9141860909999</v>
      </c>
      <c r="AI8" s="12">
        <v>2814.5090059969998</v>
      </c>
      <c r="AJ8" s="12">
        <v>2849.8906116429998</v>
      </c>
      <c r="AK8" s="12">
        <v>2808.0667391120001</v>
      </c>
      <c r="AL8" s="12">
        <v>2840.869206072</v>
      </c>
      <c r="AM8" s="12">
        <v>2971.2847072340001</v>
      </c>
      <c r="AN8" s="12">
        <v>2866.2703997970002</v>
      </c>
      <c r="AO8" s="12">
        <v>2839.9476205850001</v>
      </c>
      <c r="AP8" s="12">
        <v>2906.2104302140001</v>
      </c>
      <c r="AQ8" s="12">
        <v>3097.2639020860001</v>
      </c>
      <c r="AR8" s="12"/>
      <c r="AS8" s="12">
        <v>3169.0577664500001</v>
      </c>
      <c r="AT8" s="12">
        <v>3193.6833921110001</v>
      </c>
      <c r="AU8" s="12">
        <v>3089.2722308110001</v>
      </c>
      <c r="AV8" s="12">
        <v>3275.0429835979999</v>
      </c>
      <c r="AW8" s="12">
        <v>3128.389774712</v>
      </c>
      <c r="AX8" s="12">
        <v>2814.160277727</v>
      </c>
      <c r="AY8" s="12">
        <v>3009.8079305810002</v>
      </c>
      <c r="AZ8" s="12">
        <v>3010.7260389080002</v>
      </c>
      <c r="BA8" s="12">
        <v>2824.405497315</v>
      </c>
      <c r="BB8" s="12">
        <v>2986.7397195970002</v>
      </c>
      <c r="BC8" s="12">
        <v>2884.9922912229999</v>
      </c>
      <c r="BD8" s="12">
        <v>3152.5604714999999</v>
      </c>
      <c r="BE8" s="12">
        <v>2521.6191927119999</v>
      </c>
      <c r="BF8" s="12">
        <v>2869.348177286</v>
      </c>
      <c r="BG8" s="17">
        <v>34375</v>
      </c>
      <c r="BH8" s="18">
        <v>38428</v>
      </c>
      <c r="BI8" s="18">
        <v>37577.497789756999</v>
      </c>
      <c r="BJ8" s="19">
        <v>39495</v>
      </c>
      <c r="BK8" s="20">
        <f>SUM(BG8:BJ8)</f>
        <v>149875.49778975701</v>
      </c>
    </row>
    <row r="9" spans="1:63" ht="13.5" thickBot="1" x14ac:dyDescent="0.25">
      <c r="B9" s="21" t="s">
        <v>10</v>
      </c>
      <c r="C9" s="22">
        <f>IF(C5&lt;&gt;0,(C8-C5)/C5,"")</f>
        <v>-3.5265286792594427E-2</v>
      </c>
      <c r="D9" s="22">
        <f t="shared" ref="D9:N9" si="13">IF(D5&lt;&gt;0,(D8-D5)/D5,"")</f>
        <v>-2.5141562337270641E-2</v>
      </c>
      <c r="E9" s="22">
        <f t="shared" si="13"/>
        <v>-2.1620001272214497E-2</v>
      </c>
      <c r="F9" s="22">
        <f t="shared" si="13"/>
        <v>-1.1743119266055046E-2</v>
      </c>
      <c r="G9" s="22">
        <f t="shared" si="13"/>
        <v>1.2312331572456012E-2</v>
      </c>
      <c r="H9" s="22">
        <f>IF(H5&lt;&gt;0,(H8-H5)/H5,"")</f>
        <v>-0.13883606689792125</v>
      </c>
      <c r="I9" s="22">
        <f>IF(I5&lt;&gt;0,(I8-I5)/I5,"")</f>
        <v>-9.1725764522951725E-2</v>
      </c>
      <c r="J9" s="22">
        <f t="shared" si="13"/>
        <v>-5.176482615823317E-2</v>
      </c>
      <c r="K9" s="22">
        <f t="shared" si="13"/>
        <v>-0.12228870451641151</v>
      </c>
      <c r="L9" s="22">
        <f t="shared" si="13"/>
        <v>-9.2492264299523355E-2</v>
      </c>
      <c r="M9" s="22">
        <f t="shared" si="13"/>
        <v>-0.10774407085954968</v>
      </c>
      <c r="N9" s="22">
        <f t="shared" si="13"/>
        <v>6.6204452409698744E-2</v>
      </c>
      <c r="O9" s="22">
        <f t="shared" ref="O9:BF9" si="14">IF(O5&lt;&gt;"",(O8-O5)/O5,"")</f>
        <v>-5.3886143324555484E-2</v>
      </c>
      <c r="P9" s="22" t="str">
        <f t="shared" si="14"/>
        <v/>
      </c>
      <c r="Q9" s="22">
        <f t="shared" si="14"/>
        <v>-6.7036499165803606E-2</v>
      </c>
      <c r="R9" s="22">
        <f t="shared" si="14"/>
        <v>-2.3026713698493035E-2</v>
      </c>
      <c r="S9" s="22">
        <f t="shared" si="14"/>
        <v>-4.5785826160973542E-2</v>
      </c>
      <c r="T9" s="22">
        <f t="shared" si="14"/>
        <v>4.4078948102889391E-2</v>
      </c>
      <c r="U9" s="22">
        <f t="shared" si="14"/>
        <v>1.7825347708815735E-4</v>
      </c>
      <c r="V9" s="22">
        <f t="shared" si="14"/>
        <v>6.6259938613463021E-2</v>
      </c>
      <c r="W9" s="22">
        <f t="shared" si="14"/>
        <v>8.5485537917194501E-2</v>
      </c>
      <c r="X9" s="22">
        <f t="shared" si="14"/>
        <v>8.9438911158818524E-2</v>
      </c>
      <c r="Y9" s="22">
        <f t="shared" si="14"/>
        <v>0.20049354007552572</v>
      </c>
      <c r="Z9" s="22">
        <f t="shared" si="14"/>
        <v>0.19289181858256604</v>
      </c>
      <c r="AA9" s="22">
        <f t="shared" si="14"/>
        <v>0.10595841142665914</v>
      </c>
      <c r="AB9" s="22">
        <f t="shared" si="14"/>
        <v>0.20097472597746954</v>
      </c>
      <c r="AC9" s="22">
        <f t="shared" si="14"/>
        <v>0.11802330178236928</v>
      </c>
      <c r="AD9" s="22" t="str">
        <f t="shared" si="14"/>
        <v/>
      </c>
      <c r="AE9" s="22">
        <f t="shared" si="14"/>
        <v>8.7497602926881371E-2</v>
      </c>
      <c r="AF9" s="22">
        <f t="shared" si="14"/>
        <v>0.12650326042391524</v>
      </c>
      <c r="AG9" s="22">
        <f t="shared" si="14"/>
        <v>5.0728852927749736E-2</v>
      </c>
      <c r="AH9" s="22">
        <f t="shared" si="14"/>
        <v>1.626611902529547E-2</v>
      </c>
      <c r="AI9" s="22">
        <f t="shared" si="14"/>
        <v>0.10518015904062032</v>
      </c>
      <c r="AJ9" s="22">
        <f t="shared" si="14"/>
        <v>0.17460813376510645</v>
      </c>
      <c r="AK9" s="22">
        <f t="shared" si="14"/>
        <v>7.7535876743031126E-2</v>
      </c>
      <c r="AL9" s="22">
        <f t="shared" si="14"/>
        <v>9.5169316141865842E-2</v>
      </c>
      <c r="AM9" s="22">
        <f t="shared" si="14"/>
        <v>0.11451039281095275</v>
      </c>
      <c r="AN9" s="22">
        <f t="shared" si="14"/>
        <v>0.16792514162310582</v>
      </c>
      <c r="AO9" s="22">
        <f t="shared" si="14"/>
        <v>1.7836375317449509E-2</v>
      </c>
      <c r="AP9" s="22">
        <f t="shared" si="14"/>
        <v>4.7272519857008644E-2</v>
      </c>
      <c r="AQ9" s="22">
        <f t="shared" si="14"/>
        <v>2.8141194829012863E-2</v>
      </c>
      <c r="AR9" s="22" t="str">
        <f t="shared" si="14"/>
        <v/>
      </c>
      <c r="AS9" s="22">
        <f t="shared" si="14"/>
        <v>6.9184878491562185E-2</v>
      </c>
      <c r="AT9" s="22">
        <f t="shared" si="14"/>
        <v>8.3945825443857702E-2</v>
      </c>
      <c r="AU9" s="22">
        <f t="shared" si="14"/>
        <v>9.2609458664646566E-3</v>
      </c>
      <c r="AV9" s="22">
        <f t="shared" si="14"/>
        <v>0.14436700177814249</v>
      </c>
      <c r="AW9" s="22">
        <f t="shared" si="14"/>
        <v>3.6124836740466758E-2</v>
      </c>
      <c r="AX9" s="22">
        <f t="shared" si="14"/>
        <v>-4.9475534935749264E-2</v>
      </c>
      <c r="AY9" s="22">
        <f t="shared" si="14"/>
        <v>1.7542076485433253E-2</v>
      </c>
      <c r="AZ9" s="22">
        <f t="shared" si="14"/>
        <v>5.9477486658013966E-2</v>
      </c>
      <c r="BA9" s="22">
        <f t="shared" si="14"/>
        <v>-2.6175364781576456E-2</v>
      </c>
      <c r="BB9" s="22">
        <f t="shared" si="14"/>
        <v>6.5849657837031644E-2</v>
      </c>
      <c r="BC9" s="22">
        <f t="shared" si="14"/>
        <v>0.11209925485329031</v>
      </c>
      <c r="BD9" s="22">
        <f t="shared" si="14"/>
        <v>0.1180552680207522</v>
      </c>
      <c r="BE9" s="22">
        <f t="shared" si="14"/>
        <v>0.10387698531407412</v>
      </c>
      <c r="BF9" s="22">
        <f t="shared" si="14"/>
        <v>0.2262171697803419</v>
      </c>
      <c r="BG9" s="22">
        <f>IF(BG5&lt;&gt;0,(BG8-BG5)/BG5,"")</f>
        <v>-4.9442800652600725E-2</v>
      </c>
      <c r="BH9" s="22">
        <f>IF(BH5&lt;&gt;0,(BH8-BH5)/BH5,"")</f>
        <v>6.7088748195046094E-2</v>
      </c>
      <c r="BI9" s="22">
        <f>IF(BI5&lt;&gt;0,(BI8-BI5)/BI5,"")</f>
        <v>8.2661398486996912E-2</v>
      </c>
      <c r="BJ9" s="22">
        <f>IF(BJ5&lt;&gt;0,(BJ8-BJ5)/BJ5,"")</f>
        <v>5.5649105925747733E-2</v>
      </c>
      <c r="BK9" s="22">
        <f>IF(BK5&lt;&gt;0,(BK8-BK5)/BK5,"")</f>
        <v>3.8663799188896543E-2</v>
      </c>
    </row>
    <row r="10" spans="1:63" x14ac:dyDescent="0.2">
      <c r="BG10" s="23"/>
    </row>
    <row r="11" spans="1:63" ht="13.5" thickBot="1" x14ac:dyDescent="0.25">
      <c r="BG11" s="23"/>
    </row>
    <row r="12" spans="1:63" ht="28.5" thickBot="1" x14ac:dyDescent="0.25">
      <c r="B12" s="210" t="s">
        <v>28</v>
      </c>
      <c r="C12" s="199"/>
      <c r="D12" s="199"/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99"/>
      <c r="S12" s="199"/>
      <c r="T12" s="199"/>
      <c r="U12" s="199"/>
      <c r="V12" s="199"/>
      <c r="W12" s="199"/>
      <c r="X12" s="199"/>
      <c r="Y12" s="199"/>
      <c r="Z12" s="199"/>
      <c r="AA12" s="199"/>
      <c r="AB12" s="199"/>
      <c r="AC12" s="199"/>
      <c r="AD12" s="199"/>
      <c r="AE12" s="199"/>
      <c r="AF12" s="199"/>
      <c r="AG12" s="199"/>
      <c r="AH12" s="199"/>
      <c r="AI12" s="199"/>
      <c r="AJ12" s="199"/>
      <c r="AK12" s="199"/>
      <c r="AL12" s="199"/>
      <c r="AM12" s="199"/>
      <c r="AN12" s="199"/>
      <c r="AO12" s="199"/>
      <c r="AP12" s="199"/>
      <c r="AQ12" s="199"/>
      <c r="AR12" s="199"/>
      <c r="AS12" s="199"/>
      <c r="AT12" s="199"/>
      <c r="AU12" s="199"/>
      <c r="AV12" s="199"/>
      <c r="AW12" s="199"/>
      <c r="AX12" s="199"/>
      <c r="AY12" s="199"/>
      <c r="AZ12" s="199"/>
      <c r="BA12" s="199"/>
      <c r="BB12" s="199"/>
      <c r="BC12" s="199"/>
      <c r="BD12" s="199"/>
      <c r="BE12" s="199"/>
      <c r="BF12" s="199"/>
      <c r="BG12" s="23"/>
    </row>
    <row r="13" spans="1:63" ht="13.5" thickBot="1" x14ac:dyDescent="0.25">
      <c r="BG13" s="23"/>
    </row>
    <row r="14" spans="1:63" x14ac:dyDescent="0.2">
      <c r="B14" s="24" t="s">
        <v>2</v>
      </c>
      <c r="C14" s="5">
        <v>1</v>
      </c>
      <c r="D14" s="6">
        <f t="shared" ref="D14:O14" si="15">C14+1</f>
        <v>2</v>
      </c>
      <c r="E14" s="6">
        <f t="shared" si="15"/>
        <v>3</v>
      </c>
      <c r="F14" s="6">
        <f t="shared" si="15"/>
        <v>4</v>
      </c>
      <c r="G14" s="6">
        <f t="shared" si="15"/>
        <v>5</v>
      </c>
      <c r="H14" s="6">
        <f t="shared" si="15"/>
        <v>6</v>
      </c>
      <c r="I14" s="6">
        <f t="shared" si="15"/>
        <v>7</v>
      </c>
      <c r="J14" s="6">
        <f t="shared" si="15"/>
        <v>8</v>
      </c>
      <c r="K14" s="6">
        <f t="shared" si="15"/>
        <v>9</v>
      </c>
      <c r="L14" s="6">
        <f t="shared" si="15"/>
        <v>10</v>
      </c>
      <c r="M14" s="6">
        <f t="shared" si="15"/>
        <v>11</v>
      </c>
      <c r="N14" s="6">
        <f t="shared" si="15"/>
        <v>12</v>
      </c>
      <c r="O14" s="6">
        <f t="shared" si="15"/>
        <v>13</v>
      </c>
      <c r="P14" s="25"/>
      <c r="Q14" s="25">
        <f>O14+1</f>
        <v>14</v>
      </c>
      <c r="R14" s="25">
        <f t="shared" ref="R14:AC14" si="16">Q14+1</f>
        <v>15</v>
      </c>
      <c r="S14" s="25">
        <f t="shared" si="16"/>
        <v>16</v>
      </c>
      <c r="T14" s="25">
        <f t="shared" si="16"/>
        <v>17</v>
      </c>
      <c r="U14" s="25">
        <f t="shared" si="16"/>
        <v>18</v>
      </c>
      <c r="V14" s="25">
        <f t="shared" si="16"/>
        <v>19</v>
      </c>
      <c r="W14" s="25">
        <f t="shared" si="16"/>
        <v>20</v>
      </c>
      <c r="X14" s="25">
        <f t="shared" si="16"/>
        <v>21</v>
      </c>
      <c r="Y14" s="25">
        <f t="shared" si="16"/>
        <v>22</v>
      </c>
      <c r="Z14" s="25">
        <f t="shared" si="16"/>
        <v>23</v>
      </c>
      <c r="AA14" s="25">
        <f t="shared" si="16"/>
        <v>24</v>
      </c>
      <c r="AB14" s="25">
        <f t="shared" si="16"/>
        <v>25</v>
      </c>
      <c r="AC14" s="25">
        <f t="shared" si="16"/>
        <v>26</v>
      </c>
      <c r="AD14" s="25"/>
      <c r="AE14" s="25">
        <f>AC14+1</f>
        <v>27</v>
      </c>
      <c r="AF14" s="25">
        <f t="shared" ref="AF14:AQ14" si="17">AE14+1</f>
        <v>28</v>
      </c>
      <c r="AG14" s="25">
        <f t="shared" si="17"/>
        <v>29</v>
      </c>
      <c r="AH14" s="25">
        <f t="shared" si="17"/>
        <v>30</v>
      </c>
      <c r="AI14" s="25">
        <f t="shared" si="17"/>
        <v>31</v>
      </c>
      <c r="AJ14" s="25">
        <f t="shared" si="17"/>
        <v>32</v>
      </c>
      <c r="AK14" s="25">
        <f t="shared" si="17"/>
        <v>33</v>
      </c>
      <c r="AL14" s="25">
        <f t="shared" si="17"/>
        <v>34</v>
      </c>
      <c r="AM14" s="25">
        <f t="shared" si="17"/>
        <v>35</v>
      </c>
      <c r="AN14" s="25">
        <f t="shared" si="17"/>
        <v>36</v>
      </c>
      <c r="AO14" s="25">
        <f t="shared" si="17"/>
        <v>37</v>
      </c>
      <c r="AP14" s="25">
        <f t="shared" si="17"/>
        <v>38</v>
      </c>
      <c r="AQ14" s="25">
        <f t="shared" si="17"/>
        <v>39</v>
      </c>
      <c r="AR14" s="25"/>
      <c r="AS14" s="25">
        <f>AQ14+1</f>
        <v>40</v>
      </c>
      <c r="AT14" s="25">
        <f t="shared" ref="AT14:BD14" si="18">AS14+1</f>
        <v>41</v>
      </c>
      <c r="AU14" s="25">
        <f t="shared" si="18"/>
        <v>42</v>
      </c>
      <c r="AV14" s="25">
        <f t="shared" si="18"/>
        <v>43</v>
      </c>
      <c r="AW14" s="25">
        <f t="shared" si="18"/>
        <v>44</v>
      </c>
      <c r="AX14" s="25">
        <f t="shared" si="18"/>
        <v>45</v>
      </c>
      <c r="AY14" s="25">
        <f t="shared" si="18"/>
        <v>46</v>
      </c>
      <c r="AZ14" s="25">
        <f t="shared" si="18"/>
        <v>47</v>
      </c>
      <c r="BA14" s="25">
        <f t="shared" si="18"/>
        <v>48</v>
      </c>
      <c r="BB14" s="25">
        <f t="shared" si="18"/>
        <v>49</v>
      </c>
      <c r="BC14" s="25">
        <f t="shared" si="18"/>
        <v>50</v>
      </c>
      <c r="BD14" s="25">
        <f t="shared" si="18"/>
        <v>51</v>
      </c>
      <c r="BE14" s="25">
        <f t="shared" ref="BE14" si="19">BD14+1</f>
        <v>52</v>
      </c>
      <c r="BF14" s="25">
        <f t="shared" ref="BF14" si="20">BE14+1</f>
        <v>53</v>
      </c>
      <c r="BG14" s="23"/>
    </row>
    <row r="15" spans="1:63" ht="13.5" thickBot="1" x14ac:dyDescent="0.25">
      <c r="B15" s="26" t="s">
        <v>8</v>
      </c>
      <c r="C15" s="9">
        <v>41643</v>
      </c>
      <c r="D15" s="10">
        <f>+C15+7</f>
        <v>41650</v>
      </c>
      <c r="E15" s="10">
        <f t="shared" ref="E15:AC15" si="21">+D15+7</f>
        <v>41657</v>
      </c>
      <c r="F15" s="10">
        <f t="shared" si="21"/>
        <v>41664</v>
      </c>
      <c r="G15" s="10">
        <f t="shared" si="21"/>
        <v>41671</v>
      </c>
      <c r="H15" s="10">
        <f t="shared" si="21"/>
        <v>41678</v>
      </c>
      <c r="I15" s="10">
        <f t="shared" si="21"/>
        <v>41685</v>
      </c>
      <c r="J15" s="10">
        <f t="shared" si="21"/>
        <v>41692</v>
      </c>
      <c r="K15" s="10">
        <f t="shared" si="21"/>
        <v>41699</v>
      </c>
      <c r="L15" s="10">
        <f t="shared" si="21"/>
        <v>41706</v>
      </c>
      <c r="M15" s="10">
        <f t="shared" si="21"/>
        <v>41713</v>
      </c>
      <c r="N15" s="10">
        <f t="shared" si="21"/>
        <v>41720</v>
      </c>
      <c r="O15" s="10">
        <f t="shared" si="21"/>
        <v>41727</v>
      </c>
      <c r="P15" s="10"/>
      <c r="Q15" s="10">
        <f>+O15+7</f>
        <v>41734</v>
      </c>
      <c r="R15" s="10">
        <f t="shared" si="21"/>
        <v>41741</v>
      </c>
      <c r="S15" s="10">
        <f t="shared" si="21"/>
        <v>41748</v>
      </c>
      <c r="T15" s="10">
        <f t="shared" si="21"/>
        <v>41755</v>
      </c>
      <c r="U15" s="10">
        <f t="shared" si="21"/>
        <v>41762</v>
      </c>
      <c r="V15" s="10">
        <f t="shared" si="21"/>
        <v>41769</v>
      </c>
      <c r="W15" s="10">
        <f t="shared" si="21"/>
        <v>41776</v>
      </c>
      <c r="X15" s="10">
        <f t="shared" si="21"/>
        <v>41783</v>
      </c>
      <c r="Y15" s="10">
        <f t="shared" si="21"/>
        <v>41790</v>
      </c>
      <c r="Z15" s="10">
        <f t="shared" si="21"/>
        <v>41797</v>
      </c>
      <c r="AA15" s="10">
        <f t="shared" si="21"/>
        <v>41804</v>
      </c>
      <c r="AB15" s="10">
        <f t="shared" si="21"/>
        <v>41811</v>
      </c>
      <c r="AC15" s="10">
        <f t="shared" si="21"/>
        <v>41818</v>
      </c>
      <c r="AD15" s="10"/>
      <c r="AE15" s="10">
        <f>+AC15+7</f>
        <v>41825</v>
      </c>
      <c r="AF15" s="10">
        <f t="shared" ref="AF15:AQ15" si="22">+AE15+7</f>
        <v>41832</v>
      </c>
      <c r="AG15" s="10">
        <f t="shared" si="22"/>
        <v>41839</v>
      </c>
      <c r="AH15" s="10">
        <f t="shared" si="22"/>
        <v>41846</v>
      </c>
      <c r="AI15" s="10">
        <f t="shared" si="22"/>
        <v>41853</v>
      </c>
      <c r="AJ15" s="10">
        <f t="shared" si="22"/>
        <v>41860</v>
      </c>
      <c r="AK15" s="10">
        <f t="shared" si="22"/>
        <v>41867</v>
      </c>
      <c r="AL15" s="10">
        <f t="shared" si="22"/>
        <v>41874</v>
      </c>
      <c r="AM15" s="10">
        <f t="shared" si="22"/>
        <v>41881</v>
      </c>
      <c r="AN15" s="10">
        <f t="shared" si="22"/>
        <v>41888</v>
      </c>
      <c r="AO15" s="10">
        <f t="shared" si="22"/>
        <v>41895</v>
      </c>
      <c r="AP15" s="10">
        <f t="shared" si="22"/>
        <v>41902</v>
      </c>
      <c r="AQ15" s="10">
        <f t="shared" si="22"/>
        <v>41909</v>
      </c>
      <c r="AR15" s="10"/>
      <c r="AS15" s="10">
        <f>+AQ15+7</f>
        <v>41916</v>
      </c>
      <c r="AT15" s="10">
        <f t="shared" ref="AT15:BD15" si="23">+AS15+7</f>
        <v>41923</v>
      </c>
      <c r="AU15" s="10">
        <f t="shared" si="23"/>
        <v>41930</v>
      </c>
      <c r="AV15" s="10">
        <f t="shared" si="23"/>
        <v>41937</v>
      </c>
      <c r="AW15" s="10">
        <f t="shared" si="23"/>
        <v>41944</v>
      </c>
      <c r="AX15" s="10">
        <f t="shared" si="23"/>
        <v>41951</v>
      </c>
      <c r="AY15" s="10">
        <f t="shared" si="23"/>
        <v>41958</v>
      </c>
      <c r="AZ15" s="10">
        <f t="shared" si="23"/>
        <v>41965</v>
      </c>
      <c r="BA15" s="10">
        <f t="shared" si="23"/>
        <v>41972</v>
      </c>
      <c r="BB15" s="10">
        <f t="shared" si="23"/>
        <v>41979</v>
      </c>
      <c r="BC15" s="10">
        <f t="shared" si="23"/>
        <v>41986</v>
      </c>
      <c r="BD15" s="10">
        <f t="shared" si="23"/>
        <v>41993</v>
      </c>
      <c r="BE15" s="10">
        <f t="shared" ref="BE15" si="24">+BD15+7</f>
        <v>42000</v>
      </c>
      <c r="BF15" s="10">
        <f t="shared" ref="BF15" si="25">+BE15+7</f>
        <v>42007</v>
      </c>
      <c r="BG15" s="23"/>
    </row>
    <row r="16" spans="1:63" s="29" customFormat="1" ht="13.5" customHeight="1" x14ac:dyDescent="0.15">
      <c r="A16" s="27"/>
      <c r="B16" s="28" t="s">
        <v>12</v>
      </c>
      <c r="C16" s="12">
        <f>'2014'!B36</f>
        <v>4134</v>
      </c>
      <c r="D16" s="12">
        <f>'2014'!C36</f>
        <v>4023</v>
      </c>
      <c r="E16" s="12">
        <f>'2014'!D36</f>
        <v>4393</v>
      </c>
      <c r="F16" s="12">
        <f>'2014'!E36</f>
        <v>4295</v>
      </c>
      <c r="G16" s="12">
        <f>'2014'!F36</f>
        <v>4667.1767241379312</v>
      </c>
      <c r="H16" s="12">
        <f>'2014'!G36</f>
        <v>5197</v>
      </c>
      <c r="I16" s="12">
        <f>'2014'!H36</f>
        <v>5130</v>
      </c>
      <c r="J16" s="12">
        <f>'2014'!I36</f>
        <v>5006</v>
      </c>
      <c r="K16" s="12">
        <f>'2014'!J36</f>
        <v>4924</v>
      </c>
      <c r="L16" s="12">
        <f>'2014'!K36</f>
        <v>4736</v>
      </c>
      <c r="M16" s="12">
        <f>'2014'!L36</f>
        <v>4419</v>
      </c>
      <c r="N16" s="12">
        <f>'2014'!M36</f>
        <v>5993</v>
      </c>
      <c r="O16" s="12">
        <f>'2014'!N36</f>
        <v>5585</v>
      </c>
      <c r="P16" s="12"/>
      <c r="Q16" s="12">
        <f>'2014'!P36</f>
        <v>6068</v>
      </c>
      <c r="R16" s="12">
        <f>'2014'!Q36</f>
        <v>6338</v>
      </c>
      <c r="S16" s="12">
        <f>'2014'!R36</f>
        <v>6165</v>
      </c>
      <c r="T16" s="12">
        <f>'2014'!S36</f>
        <v>5820</v>
      </c>
      <c r="U16" s="12">
        <f>'2014'!T36</f>
        <v>6228</v>
      </c>
      <c r="V16" s="12">
        <f>'2014'!U36</f>
        <v>6252</v>
      </c>
      <c r="W16" s="12">
        <f>'2014'!V36</f>
        <v>6157</v>
      </c>
      <c r="X16" s="12">
        <f>'2014'!W36</f>
        <v>6359</v>
      </c>
      <c r="Y16" s="12">
        <f>'2014'!X36</f>
        <v>5993</v>
      </c>
      <c r="Z16" s="12">
        <f>'2014'!Y36</f>
        <v>5907</v>
      </c>
      <c r="AA16" s="12">
        <f>'2014'!Z36</f>
        <v>6042</v>
      </c>
      <c r="AB16" s="12">
        <f>'2014'!AA36</f>
        <v>6074</v>
      </c>
      <c r="AC16" s="12">
        <f>'2014'!AB36</f>
        <v>6020</v>
      </c>
      <c r="AD16" s="12"/>
      <c r="AE16" s="12">
        <f>'2014'!AD36</f>
        <v>6017</v>
      </c>
      <c r="AF16" s="12">
        <f>'2014'!AE36</f>
        <v>5613</v>
      </c>
      <c r="AG16" s="12">
        <f>'2014'!AF36</f>
        <v>5937</v>
      </c>
      <c r="AH16" s="12">
        <f>'2014'!AG36</f>
        <v>6076</v>
      </c>
      <c r="AI16" s="12">
        <f>'2014'!AH36</f>
        <v>5666</v>
      </c>
      <c r="AJ16" s="12">
        <f>'2014'!AI36</f>
        <v>5652</v>
      </c>
      <c r="AK16" s="12">
        <f>'2014'!AJ36</f>
        <v>5779</v>
      </c>
      <c r="AL16" s="12">
        <f>'2014'!AK36</f>
        <v>5772</v>
      </c>
      <c r="AM16" s="12">
        <f>'2014'!AL36</f>
        <v>5632</v>
      </c>
      <c r="AN16" s="12">
        <f>'2014'!AM36</f>
        <v>5223</v>
      </c>
      <c r="AO16" s="12">
        <f>'2014'!AN36</f>
        <v>4809</v>
      </c>
      <c r="AP16" s="12">
        <f>'2014'!AO36</f>
        <v>5876</v>
      </c>
      <c r="AQ16" s="12">
        <f>'2014'!AP36</f>
        <v>5510</v>
      </c>
      <c r="AR16" s="12"/>
      <c r="AS16" s="12">
        <f>'2014'!AR36</f>
        <v>6173</v>
      </c>
      <c r="AT16" s="12">
        <f>'2014'!AS36</f>
        <v>6104</v>
      </c>
      <c r="AU16" s="12">
        <f>'2014'!AT36</f>
        <v>5584</v>
      </c>
      <c r="AV16" s="12">
        <f>'2014'!AU36</f>
        <v>6440</v>
      </c>
      <c r="AW16" s="12">
        <f>'2014'!AV36</f>
        <v>5900</v>
      </c>
      <c r="AX16" s="12">
        <f>'2014'!AW36</f>
        <v>5796</v>
      </c>
      <c r="AY16" s="12">
        <f>'2014'!AX36</f>
        <v>5613</v>
      </c>
      <c r="AZ16" s="12">
        <f>'2014'!AY36</f>
        <v>6034</v>
      </c>
      <c r="BA16" s="12">
        <f>'2014'!AZ36</f>
        <v>5389</v>
      </c>
      <c r="BB16" s="12">
        <f>'2014'!BA36</f>
        <v>5037</v>
      </c>
      <c r="BC16" s="12">
        <f>'2014'!BB36</f>
        <v>5394</v>
      </c>
      <c r="BD16" s="12">
        <f>'2014'!BC36</f>
        <v>5608</v>
      </c>
      <c r="BE16" s="12">
        <f>'2014'!BD36</f>
        <v>4273</v>
      </c>
      <c r="BF16" s="12">
        <f>'2014'!BE36</f>
        <v>4955</v>
      </c>
    </row>
    <row r="17" spans="1:58" x14ac:dyDescent="0.2">
      <c r="B17" s="30" t="s">
        <v>13</v>
      </c>
      <c r="C17" s="31">
        <f>'2014'!B37</f>
        <v>2930</v>
      </c>
      <c r="D17" s="31">
        <f>'2014'!C37</f>
        <v>3365</v>
      </c>
      <c r="E17" s="31">
        <f>'2014'!D37</f>
        <v>3758</v>
      </c>
      <c r="F17" s="31">
        <f>'2014'!E37</f>
        <v>3605</v>
      </c>
      <c r="G17" s="31">
        <f>'2014'!F37</f>
        <v>2880.7931034482758</v>
      </c>
      <c r="H17" s="31">
        <f>'2014'!G37</f>
        <v>3350</v>
      </c>
      <c r="I17" s="31">
        <f>'2014'!H37</f>
        <v>3135</v>
      </c>
      <c r="J17" s="31">
        <f>'2014'!I37</f>
        <v>3277</v>
      </c>
      <c r="K17" s="31">
        <f>'2014'!J37</f>
        <v>2787</v>
      </c>
      <c r="L17" s="31">
        <f>'2014'!K37</f>
        <v>2418</v>
      </c>
      <c r="M17" s="31">
        <f>'2014'!L37</f>
        <v>2912</v>
      </c>
      <c r="N17" s="31">
        <f>'2014'!M37</f>
        <v>3296</v>
      </c>
      <c r="O17" s="31">
        <f>'2014'!N37</f>
        <v>3857</v>
      </c>
      <c r="P17" s="31"/>
      <c r="Q17" s="31">
        <f>'2014'!P37</f>
        <v>2583</v>
      </c>
      <c r="R17" s="31">
        <f>'2014'!Q37</f>
        <v>3144</v>
      </c>
      <c r="S17" s="31">
        <f>'2014'!R37</f>
        <v>3837</v>
      </c>
      <c r="T17" s="31">
        <f>'2014'!S37</f>
        <v>3774</v>
      </c>
      <c r="U17" s="31">
        <f>'2014'!T37</f>
        <v>3042</v>
      </c>
      <c r="V17" s="31">
        <f>'2014'!U37</f>
        <v>4307</v>
      </c>
      <c r="W17" s="31">
        <f>'2014'!V37</f>
        <v>3327</v>
      </c>
      <c r="X17" s="31">
        <f>'2014'!W37</f>
        <v>3742</v>
      </c>
      <c r="Y17" s="31">
        <f>'2014'!X37</f>
        <v>3459</v>
      </c>
      <c r="Z17" s="31">
        <f>'2014'!Y37</f>
        <v>3505</v>
      </c>
      <c r="AA17" s="31">
        <f>'2014'!Z37</f>
        <v>3552</v>
      </c>
      <c r="AB17" s="31">
        <f>'2014'!AA37</f>
        <v>2826</v>
      </c>
      <c r="AC17" s="31">
        <f>'2014'!AB37</f>
        <v>3259</v>
      </c>
      <c r="AD17" s="31"/>
      <c r="AE17" s="31">
        <f>'2014'!AD37</f>
        <v>2803</v>
      </c>
      <c r="AF17" s="31">
        <f>'2014'!AE37</f>
        <v>3133</v>
      </c>
      <c r="AG17" s="31">
        <f>'2014'!AF37</f>
        <v>3310</v>
      </c>
      <c r="AH17" s="31">
        <f>'2014'!AG37</f>
        <v>2878</v>
      </c>
      <c r="AI17" s="31">
        <f>'2014'!AH37</f>
        <v>3065</v>
      </c>
      <c r="AJ17" s="31">
        <f>'2014'!AI37</f>
        <v>3366</v>
      </c>
      <c r="AK17" s="31">
        <f>'2014'!AJ37</f>
        <v>2891</v>
      </c>
      <c r="AL17" s="31">
        <f>'2014'!AK37</f>
        <v>3309</v>
      </c>
      <c r="AM17" s="31">
        <f>'2014'!AL37</f>
        <v>3955</v>
      </c>
      <c r="AN17" s="31">
        <f>'2014'!AM37</f>
        <v>3559</v>
      </c>
      <c r="AO17" s="31">
        <f>'2014'!AN37</f>
        <v>4058</v>
      </c>
      <c r="AP17" s="31">
        <f>'2014'!AO37</f>
        <v>3974</v>
      </c>
      <c r="AQ17" s="31">
        <f>'2014'!AP37</f>
        <v>3707</v>
      </c>
      <c r="AR17" s="31"/>
      <c r="AS17" s="31">
        <f>'2014'!AR37</f>
        <v>4021</v>
      </c>
      <c r="AT17" s="31">
        <f>'2014'!AS37</f>
        <v>4107</v>
      </c>
      <c r="AU17" s="31">
        <f>'2014'!AT37</f>
        <v>3912</v>
      </c>
      <c r="AV17" s="31">
        <f>'2014'!AU37</f>
        <v>3580</v>
      </c>
      <c r="AW17" s="31">
        <f>'2014'!AV37</f>
        <v>3695</v>
      </c>
      <c r="AX17" s="31">
        <f>'2014'!AW37</f>
        <v>3309</v>
      </c>
      <c r="AY17" s="31">
        <f>'2014'!AX37</f>
        <v>3939</v>
      </c>
      <c r="AZ17" s="31">
        <f>'2014'!AY37</f>
        <v>4137</v>
      </c>
      <c r="BA17" s="31">
        <f>'2014'!AZ37</f>
        <v>2969</v>
      </c>
      <c r="BB17" s="31">
        <f>'2014'!BA37</f>
        <v>4059</v>
      </c>
      <c r="BC17" s="31">
        <f>'2014'!BB37</f>
        <v>3308</v>
      </c>
      <c r="BD17" s="31">
        <f>'2014'!BC37</f>
        <v>3035</v>
      </c>
      <c r="BE17" s="31">
        <f>'2014'!BD37</f>
        <v>3505</v>
      </c>
      <c r="BF17" s="31">
        <f>'2014'!BE37</f>
        <v>3488</v>
      </c>
    </row>
    <row r="18" spans="1:58" x14ac:dyDescent="0.2">
      <c r="B18" s="32" t="s">
        <v>14</v>
      </c>
      <c r="C18" s="33">
        <f>'2014'!B38</f>
        <v>6064</v>
      </c>
      <c r="D18" s="33">
        <f>'2014'!C38</f>
        <v>6262</v>
      </c>
      <c r="E18" s="33">
        <f>'2014'!D38</f>
        <v>6140</v>
      </c>
      <c r="F18" s="33">
        <f>'2014'!E38</f>
        <v>6489</v>
      </c>
      <c r="G18" s="33">
        <f>'2014'!F38</f>
        <v>6314.689655172413</v>
      </c>
      <c r="H18" s="33">
        <f>'2014'!G38</f>
        <v>5226</v>
      </c>
      <c r="I18" s="33">
        <f>'2014'!H38</f>
        <v>5895</v>
      </c>
      <c r="J18" s="33">
        <f>'2014'!I38</f>
        <v>5662</v>
      </c>
      <c r="K18" s="33">
        <f>'2014'!J38</f>
        <v>5458</v>
      </c>
      <c r="L18" s="33">
        <f>'2014'!K38</f>
        <v>5733</v>
      </c>
      <c r="M18" s="33">
        <f>'2014'!L38</f>
        <v>6233</v>
      </c>
      <c r="N18" s="33">
        <f>'2014'!M38</f>
        <v>6663</v>
      </c>
      <c r="O18" s="33">
        <f>'2014'!N38</f>
        <v>6090</v>
      </c>
      <c r="P18" s="33"/>
      <c r="Q18" s="33">
        <f>'2014'!P38</f>
        <v>5784</v>
      </c>
      <c r="R18" s="33">
        <f>'2014'!Q38</f>
        <v>6051</v>
      </c>
      <c r="S18" s="33">
        <f>'2014'!R38</f>
        <v>7421</v>
      </c>
      <c r="T18" s="33">
        <f>'2014'!S38</f>
        <v>6778</v>
      </c>
      <c r="U18" s="33">
        <f>'2014'!T38</f>
        <v>6291</v>
      </c>
      <c r="V18" s="33">
        <f>'2014'!U38</f>
        <v>6022</v>
      </c>
      <c r="W18" s="33">
        <f>'2014'!V38</f>
        <v>6741</v>
      </c>
      <c r="X18" s="33">
        <f>'2014'!W38</f>
        <v>6336</v>
      </c>
      <c r="Y18" s="33">
        <f>'2014'!X38</f>
        <v>7045</v>
      </c>
      <c r="Z18" s="33">
        <f>'2014'!Y38</f>
        <v>6243</v>
      </c>
      <c r="AA18" s="33">
        <f>'2014'!Z38</f>
        <v>5950</v>
      </c>
      <c r="AB18" s="33">
        <f>'2014'!AA38</f>
        <v>6061</v>
      </c>
      <c r="AC18" s="33">
        <f>'2014'!AB38</f>
        <v>5590</v>
      </c>
      <c r="AD18" s="33"/>
      <c r="AE18" s="33">
        <f>'2014'!AD38</f>
        <v>5635</v>
      </c>
      <c r="AF18" s="33">
        <f>'2014'!AE38</f>
        <v>5813</v>
      </c>
      <c r="AG18" s="33">
        <f>'2014'!AF38</f>
        <v>4580</v>
      </c>
      <c r="AH18" s="33">
        <f>'2014'!AG38</f>
        <v>5030</v>
      </c>
      <c r="AI18" s="33">
        <f>'2014'!AH38</f>
        <v>4864</v>
      </c>
      <c r="AJ18" s="33">
        <f>'2014'!AI38</f>
        <v>5037</v>
      </c>
      <c r="AK18" s="33">
        <f>'2014'!AJ38</f>
        <v>5597</v>
      </c>
      <c r="AL18" s="33">
        <f>'2014'!AK38</f>
        <v>5861</v>
      </c>
      <c r="AM18" s="33">
        <f>'2014'!AL38</f>
        <v>6435</v>
      </c>
      <c r="AN18" s="33">
        <f>'2014'!AM38</f>
        <v>6282</v>
      </c>
      <c r="AO18" s="33">
        <f>'2014'!AN38</f>
        <v>5080</v>
      </c>
      <c r="AP18" s="33">
        <f>'2014'!AO38</f>
        <v>5859</v>
      </c>
      <c r="AQ18" s="33">
        <f>'2014'!AP38</f>
        <v>6288</v>
      </c>
      <c r="AR18" s="33"/>
      <c r="AS18" s="33">
        <f>'2014'!AR38</f>
        <v>6143</v>
      </c>
      <c r="AT18" s="33">
        <f>'2014'!AS38</f>
        <v>6178</v>
      </c>
      <c r="AU18" s="33">
        <f>'2014'!AT38</f>
        <v>6399</v>
      </c>
      <c r="AV18" s="33">
        <f>'2014'!AU38</f>
        <v>6055</v>
      </c>
      <c r="AW18" s="33">
        <f>'2014'!AV38</f>
        <v>6623</v>
      </c>
      <c r="AX18" s="33">
        <f>'2014'!AW38</f>
        <v>4957</v>
      </c>
      <c r="AY18" s="33">
        <f>'2014'!AX38</f>
        <v>7289</v>
      </c>
      <c r="AZ18" s="33">
        <f>'2014'!AY38</f>
        <v>5865</v>
      </c>
      <c r="BA18" s="33">
        <f>'2014'!AZ38</f>
        <v>5278</v>
      </c>
      <c r="BB18" s="33">
        <f>'2014'!BA38</f>
        <v>6604</v>
      </c>
      <c r="BC18" s="33">
        <f>'2014'!BB38</f>
        <v>5384</v>
      </c>
      <c r="BD18" s="33">
        <f>'2014'!BC38</f>
        <v>6930</v>
      </c>
      <c r="BE18" s="33">
        <f>'2014'!BD38</f>
        <v>5351</v>
      </c>
      <c r="BF18" s="33">
        <f>'2014'!BE38</f>
        <v>5963</v>
      </c>
    </row>
    <row r="19" spans="1:58" x14ac:dyDescent="0.2">
      <c r="B19" s="30" t="s">
        <v>15</v>
      </c>
      <c r="C19" s="31">
        <f>'2014'!B39</f>
        <v>1518</v>
      </c>
      <c r="D19" s="31">
        <f>'2014'!C39</f>
        <v>1992</v>
      </c>
      <c r="E19" s="31">
        <f>'2014'!D39</f>
        <v>2163</v>
      </c>
      <c r="F19" s="31">
        <f>'2014'!E39</f>
        <v>2173</v>
      </c>
      <c r="G19" s="31">
        <f>'2014'!F39</f>
        <v>2493.2241379310344</v>
      </c>
      <c r="H19" s="31">
        <f>'2014'!G39</f>
        <v>1960</v>
      </c>
      <c r="I19" s="31">
        <f>'2014'!H39</f>
        <v>2178</v>
      </c>
      <c r="J19" s="31">
        <f>'2014'!I39</f>
        <v>1771</v>
      </c>
      <c r="K19" s="31">
        <f>'2014'!J39</f>
        <v>2477</v>
      </c>
      <c r="L19" s="31">
        <f>'2014'!K39</f>
        <v>2439</v>
      </c>
      <c r="M19" s="31">
        <f>'2014'!L39</f>
        <v>2114</v>
      </c>
      <c r="N19" s="31">
        <f>'2014'!M39</f>
        <v>2235</v>
      </c>
      <c r="O19" s="31">
        <f>'2014'!N39</f>
        <v>2337</v>
      </c>
      <c r="P19" s="31"/>
      <c r="Q19" s="31">
        <f>'2014'!P39</f>
        <v>2249</v>
      </c>
      <c r="R19" s="31">
        <f>'2014'!Q39</f>
        <v>2882</v>
      </c>
      <c r="S19" s="31">
        <f>'2014'!R39</f>
        <v>2289</v>
      </c>
      <c r="T19" s="31">
        <f>'2014'!S39</f>
        <v>2342</v>
      </c>
      <c r="U19" s="31">
        <f>'2014'!T39</f>
        <v>2667</v>
      </c>
      <c r="V19" s="31">
        <f>'2014'!U39</f>
        <v>2416</v>
      </c>
      <c r="W19" s="31">
        <f>'2014'!V39</f>
        <v>2694</v>
      </c>
      <c r="X19" s="31">
        <f>'2014'!W39</f>
        <v>2790</v>
      </c>
      <c r="Y19" s="31">
        <f>'2014'!X39</f>
        <v>2411</v>
      </c>
      <c r="Z19" s="31">
        <f>'2014'!Y39</f>
        <v>3403</v>
      </c>
      <c r="AA19" s="31">
        <f>'2014'!Z39</f>
        <v>2644</v>
      </c>
      <c r="AB19" s="31">
        <f>'2014'!AA39</f>
        <v>2764</v>
      </c>
      <c r="AC19" s="31">
        <f>'2014'!AB39</f>
        <v>2863</v>
      </c>
      <c r="AD19" s="31"/>
      <c r="AE19" s="31">
        <f>'2014'!AD39</f>
        <v>2024</v>
      </c>
      <c r="AF19" s="31">
        <f>'2014'!AE39</f>
        <v>2431</v>
      </c>
      <c r="AG19" s="31">
        <f>'2014'!AF39</f>
        <v>1503</v>
      </c>
      <c r="AH19" s="31">
        <f>'2014'!AG39</f>
        <v>1579</v>
      </c>
      <c r="AI19" s="31">
        <f>'2014'!AH39</f>
        <v>1979</v>
      </c>
      <c r="AJ19" s="31">
        <f>'2014'!AI39</f>
        <v>1878</v>
      </c>
      <c r="AK19" s="31">
        <f>'2014'!AJ39</f>
        <v>1166</v>
      </c>
      <c r="AL19" s="31">
        <f>'2014'!AK39</f>
        <v>1494</v>
      </c>
      <c r="AM19" s="31">
        <f>'2014'!AL39</f>
        <v>1510</v>
      </c>
      <c r="AN19" s="31">
        <f>'2014'!AM39</f>
        <v>1781</v>
      </c>
      <c r="AO19" s="31">
        <f>'2014'!AN39</f>
        <v>1858</v>
      </c>
      <c r="AP19" s="31">
        <f>'2014'!AO39</f>
        <v>2209</v>
      </c>
      <c r="AQ19" s="31">
        <f>'2014'!AP39</f>
        <v>2464</v>
      </c>
      <c r="AR19" s="31"/>
      <c r="AS19" s="31">
        <f>'2014'!AR39</f>
        <v>2678</v>
      </c>
      <c r="AT19" s="31">
        <f>'2014'!AS39</f>
        <v>2519</v>
      </c>
      <c r="AU19" s="31">
        <f>'2014'!AT39</f>
        <v>2686</v>
      </c>
      <c r="AV19" s="31">
        <f>'2014'!AU39</f>
        <v>2846</v>
      </c>
      <c r="AW19" s="31">
        <f>'2014'!AV39</f>
        <v>2526</v>
      </c>
      <c r="AX19" s="31">
        <f>'2014'!AW39</f>
        <v>2247</v>
      </c>
      <c r="AY19" s="31">
        <f>'2014'!AX39</f>
        <v>2560</v>
      </c>
      <c r="AZ19" s="31">
        <f>'2014'!AY39</f>
        <v>2234</v>
      </c>
      <c r="BA19" s="31">
        <f>'2014'!AZ39</f>
        <v>2524</v>
      </c>
      <c r="BB19" s="31">
        <f>'2014'!BA39</f>
        <v>2186</v>
      </c>
      <c r="BC19" s="31">
        <f>'2014'!BB39</f>
        <v>2444</v>
      </c>
      <c r="BD19" s="31">
        <f>'2014'!BC39</f>
        <v>2601</v>
      </c>
      <c r="BE19" s="31">
        <f>'2014'!BD39</f>
        <v>2255</v>
      </c>
      <c r="BF19" s="31">
        <f>'2014'!BE39</f>
        <v>2867</v>
      </c>
    </row>
    <row r="20" spans="1:58" x14ac:dyDescent="0.2">
      <c r="B20" s="32" t="s">
        <v>16</v>
      </c>
      <c r="C20" s="33">
        <f>'2014'!B40</f>
        <v>1243</v>
      </c>
      <c r="D20" s="33">
        <f>'2014'!C40</f>
        <v>1166</v>
      </c>
      <c r="E20" s="33">
        <f>'2014'!D40</f>
        <v>1404</v>
      </c>
      <c r="F20" s="33">
        <f>'2014'!E40</f>
        <v>1079</v>
      </c>
      <c r="G20" s="33">
        <f>'2014'!F40</f>
        <v>1098.1508620689656</v>
      </c>
      <c r="H20" s="33">
        <f>'2014'!G40</f>
        <v>1136</v>
      </c>
      <c r="I20" s="33">
        <f>'2014'!H40</f>
        <v>964</v>
      </c>
      <c r="J20" s="33">
        <f>'2014'!I40</f>
        <v>1255</v>
      </c>
      <c r="K20" s="33">
        <f>'2014'!J40</f>
        <v>1210</v>
      </c>
      <c r="L20" s="33">
        <f>'2014'!K40</f>
        <v>1229</v>
      </c>
      <c r="M20" s="33">
        <f>'2014'!L40</f>
        <v>1229</v>
      </c>
      <c r="N20" s="33">
        <f>'2014'!M40</f>
        <v>1202</v>
      </c>
      <c r="O20" s="33">
        <f>'2014'!N40</f>
        <v>1335</v>
      </c>
      <c r="P20" s="33"/>
      <c r="Q20" s="33">
        <f>'2014'!P40</f>
        <v>1378</v>
      </c>
      <c r="R20" s="33">
        <f>'2014'!Q40</f>
        <v>1257</v>
      </c>
      <c r="S20" s="33">
        <f>'2014'!R40</f>
        <v>1277</v>
      </c>
      <c r="T20" s="33">
        <f>'2014'!S40</f>
        <v>1394</v>
      </c>
      <c r="U20" s="33">
        <f>'2014'!T40</f>
        <v>1654</v>
      </c>
      <c r="V20" s="33">
        <f>'2014'!U40</f>
        <v>1505</v>
      </c>
      <c r="W20" s="33">
        <f>'2014'!V40</f>
        <v>1553</v>
      </c>
      <c r="X20" s="33">
        <f>'2014'!W40</f>
        <v>1278</v>
      </c>
      <c r="Y20" s="33">
        <f>'2014'!X40</f>
        <v>1411</v>
      </c>
      <c r="Z20" s="33">
        <f>'2014'!Y40</f>
        <v>921</v>
      </c>
      <c r="AA20" s="33">
        <f>'2014'!Z40</f>
        <v>1042</v>
      </c>
      <c r="AB20" s="33">
        <f>'2014'!AA40</f>
        <v>859</v>
      </c>
      <c r="AC20" s="33">
        <f>'2014'!AB40</f>
        <v>917</v>
      </c>
      <c r="AD20" s="33"/>
      <c r="AE20" s="33">
        <f>'2014'!AD40</f>
        <v>1013</v>
      </c>
      <c r="AF20" s="33">
        <f>'2014'!AE40</f>
        <v>888</v>
      </c>
      <c r="AG20" s="33">
        <f>'2014'!AF40</f>
        <v>1002</v>
      </c>
      <c r="AH20" s="33">
        <f>'2014'!AG40</f>
        <v>1198</v>
      </c>
      <c r="AI20" s="33">
        <f>'2014'!AH40</f>
        <v>890</v>
      </c>
      <c r="AJ20" s="33">
        <f>'2014'!AI40</f>
        <v>1173</v>
      </c>
      <c r="AK20" s="33">
        <f>'2014'!AJ40</f>
        <v>1064</v>
      </c>
      <c r="AL20" s="33">
        <f>'2014'!AK40</f>
        <v>1312</v>
      </c>
      <c r="AM20" s="33">
        <f>'2014'!AL40</f>
        <v>1209</v>
      </c>
      <c r="AN20" s="33">
        <f>'2014'!AM40</f>
        <v>1302</v>
      </c>
      <c r="AO20" s="33">
        <f>'2014'!AN40</f>
        <v>1112</v>
      </c>
      <c r="AP20" s="33">
        <f>'2014'!AO40</f>
        <v>1075</v>
      </c>
      <c r="AQ20" s="33">
        <f>'2014'!AP40</f>
        <v>1216</v>
      </c>
      <c r="AR20" s="33"/>
      <c r="AS20" s="33">
        <f>'2014'!AR40</f>
        <v>1099</v>
      </c>
      <c r="AT20" s="33">
        <f>'2014'!AS40</f>
        <v>1212</v>
      </c>
      <c r="AU20" s="33">
        <f>'2014'!AT40</f>
        <v>1301</v>
      </c>
      <c r="AV20" s="33">
        <f>'2014'!AU40</f>
        <v>1557</v>
      </c>
      <c r="AW20" s="33">
        <f>'2014'!AV40</f>
        <v>1320</v>
      </c>
      <c r="AX20" s="33">
        <f>'2014'!AW40</f>
        <v>1194</v>
      </c>
      <c r="AY20" s="33">
        <f>'2014'!AX40</f>
        <v>1160</v>
      </c>
      <c r="AZ20" s="33">
        <f>'2014'!AY40</f>
        <v>1129</v>
      </c>
      <c r="BA20" s="33">
        <f>'2014'!AZ40</f>
        <v>1197</v>
      </c>
      <c r="BB20" s="33">
        <f>'2014'!BA40</f>
        <v>1309</v>
      </c>
      <c r="BC20" s="33">
        <f>'2014'!BB40</f>
        <v>1148</v>
      </c>
      <c r="BD20" s="33">
        <f>'2014'!BC40</f>
        <v>1035</v>
      </c>
      <c r="BE20" s="33">
        <f>'2014'!BD40</f>
        <v>1162</v>
      </c>
      <c r="BF20" s="33">
        <f>'2014'!BE40</f>
        <v>1337</v>
      </c>
    </row>
    <row r="21" spans="1:58" x14ac:dyDescent="0.2">
      <c r="B21" s="30" t="s">
        <v>17</v>
      </c>
      <c r="C21" s="31">
        <f>'2014'!B41</f>
        <v>1095</v>
      </c>
      <c r="D21" s="31">
        <f>'2014'!C41</f>
        <v>1056</v>
      </c>
      <c r="E21" s="31">
        <f>'2014'!D41</f>
        <v>1260</v>
      </c>
      <c r="F21" s="31">
        <f>'2014'!E41</f>
        <v>1400</v>
      </c>
      <c r="G21" s="31">
        <f>'2014'!F41</f>
        <v>1311.5129310344828</v>
      </c>
      <c r="H21" s="31">
        <f>'2014'!G41</f>
        <v>1192</v>
      </c>
      <c r="I21" s="31">
        <f>'2014'!H41</f>
        <v>1136</v>
      </c>
      <c r="J21" s="31">
        <f>'2014'!I41</f>
        <v>1061</v>
      </c>
      <c r="K21" s="31">
        <f>'2014'!J41</f>
        <v>1061</v>
      </c>
      <c r="L21" s="31">
        <f>'2014'!K41</f>
        <v>953</v>
      </c>
      <c r="M21" s="31">
        <f>'2014'!L41</f>
        <v>1075</v>
      </c>
      <c r="N21" s="31">
        <f>'2014'!M41</f>
        <v>1076</v>
      </c>
      <c r="O21" s="31">
        <f>'2014'!N41</f>
        <v>1127</v>
      </c>
      <c r="P21" s="31"/>
      <c r="Q21" s="31">
        <f>'2014'!P41</f>
        <v>1046</v>
      </c>
      <c r="R21" s="31">
        <f>'2014'!Q41</f>
        <v>1071</v>
      </c>
      <c r="S21" s="31">
        <f>'2014'!R41</f>
        <v>1061</v>
      </c>
      <c r="T21" s="31">
        <f>'2014'!S41</f>
        <v>1296</v>
      </c>
      <c r="U21" s="31">
        <f>'2014'!T41</f>
        <v>1223</v>
      </c>
      <c r="V21" s="31">
        <f>'2014'!U41</f>
        <v>1224</v>
      </c>
      <c r="W21" s="31">
        <f>'2014'!V41</f>
        <v>1195</v>
      </c>
      <c r="X21" s="31">
        <f>'2014'!W41</f>
        <v>1202</v>
      </c>
      <c r="Y21" s="31">
        <f>'2014'!X41</f>
        <v>1364</v>
      </c>
      <c r="Z21" s="31">
        <f>'2014'!Y41</f>
        <v>1098</v>
      </c>
      <c r="AA21" s="31">
        <f>'2014'!Z41</f>
        <v>1136</v>
      </c>
      <c r="AB21" s="31">
        <f>'2014'!AA41</f>
        <v>1196</v>
      </c>
      <c r="AC21" s="31">
        <f>'2014'!AB41</f>
        <v>1233</v>
      </c>
      <c r="AD21" s="31"/>
      <c r="AE21" s="31">
        <f>'2014'!AD41</f>
        <v>1042</v>
      </c>
      <c r="AF21" s="31">
        <f>'2014'!AE41</f>
        <v>1103</v>
      </c>
      <c r="AG21" s="31">
        <f>'2014'!AF41</f>
        <v>1277</v>
      </c>
      <c r="AH21" s="31">
        <f>'2014'!AG41</f>
        <v>1219</v>
      </c>
      <c r="AI21" s="31">
        <f>'2014'!AH41</f>
        <v>1150</v>
      </c>
      <c r="AJ21" s="31">
        <f>'2014'!AI41</f>
        <v>1154</v>
      </c>
      <c r="AK21" s="31">
        <f>'2014'!AJ41</f>
        <v>1209</v>
      </c>
      <c r="AL21" s="31">
        <f>'2014'!AK41</f>
        <v>1107</v>
      </c>
      <c r="AM21" s="31">
        <f>'2014'!AL41</f>
        <v>1281</v>
      </c>
      <c r="AN21" s="31">
        <f>'2014'!AM41</f>
        <v>1156</v>
      </c>
      <c r="AO21" s="31">
        <f>'2014'!AN41</f>
        <v>1327</v>
      </c>
      <c r="AP21" s="31">
        <f>'2014'!AO41</f>
        <v>1130</v>
      </c>
      <c r="AQ21" s="31">
        <f>'2014'!AP41</f>
        <v>1241</v>
      </c>
      <c r="AR21" s="31"/>
      <c r="AS21" s="31">
        <f>'2014'!AR41</f>
        <v>1113</v>
      </c>
      <c r="AT21" s="31">
        <f>'2014'!AS41</f>
        <v>1210</v>
      </c>
      <c r="AU21" s="31">
        <f>'2014'!AT41</f>
        <v>1185</v>
      </c>
      <c r="AV21" s="31">
        <f>'2014'!AU41</f>
        <v>1202</v>
      </c>
      <c r="AW21" s="31">
        <f>'2014'!AV41</f>
        <v>1142</v>
      </c>
      <c r="AX21" s="31">
        <f>'2014'!AW41</f>
        <v>1247</v>
      </c>
      <c r="AY21" s="31">
        <f>'2014'!AX41</f>
        <v>1140</v>
      </c>
      <c r="AZ21" s="31">
        <f>'2014'!AY41</f>
        <v>1194</v>
      </c>
      <c r="BA21" s="31">
        <f>'2014'!AZ41</f>
        <v>1104</v>
      </c>
      <c r="BB21" s="31">
        <f>'2014'!BA41</f>
        <v>1103</v>
      </c>
      <c r="BC21" s="31">
        <f>'2014'!BB41</f>
        <v>1135</v>
      </c>
      <c r="BD21" s="31">
        <f>'2014'!BC41</f>
        <v>1222</v>
      </c>
      <c r="BE21" s="31">
        <f>'2014'!BD41</f>
        <v>976</v>
      </c>
      <c r="BF21" s="31">
        <f>'2014'!BE41</f>
        <v>1151</v>
      </c>
    </row>
    <row r="22" spans="1:58" s="3" customFormat="1" ht="12.75" customHeight="1" x14ac:dyDescent="0.15">
      <c r="A22" s="1"/>
      <c r="B22" s="32" t="s">
        <v>18</v>
      </c>
      <c r="C22" s="33">
        <f>'2014'!B42</f>
        <v>3593</v>
      </c>
      <c r="D22" s="33">
        <f>'2014'!C42</f>
        <v>3439</v>
      </c>
      <c r="E22" s="33">
        <f>'2014'!D42</f>
        <v>3733</v>
      </c>
      <c r="F22" s="33">
        <f>'2014'!E42</f>
        <v>3560</v>
      </c>
      <c r="G22" s="33">
        <f>'2014'!F42</f>
        <v>3358.6120689655172</v>
      </c>
      <c r="H22" s="33">
        <f>'2014'!G42</f>
        <v>3090</v>
      </c>
      <c r="I22" s="33">
        <f>'2014'!H42</f>
        <v>3582</v>
      </c>
      <c r="J22" s="33">
        <f>'2014'!I42</f>
        <v>3584</v>
      </c>
      <c r="K22" s="33">
        <f>'2014'!J42</f>
        <v>3874</v>
      </c>
      <c r="L22" s="33">
        <f>'2014'!K42</f>
        <v>3461</v>
      </c>
      <c r="M22" s="33">
        <f>'2014'!L42</f>
        <v>3639</v>
      </c>
      <c r="N22" s="33">
        <f>'2014'!M42</f>
        <v>3829</v>
      </c>
      <c r="O22" s="33">
        <f>'2014'!N42</f>
        <v>4017</v>
      </c>
      <c r="P22" s="33"/>
      <c r="Q22" s="33">
        <f>'2014'!P42</f>
        <v>3621</v>
      </c>
      <c r="R22" s="33">
        <f>'2014'!Q42</f>
        <v>4040</v>
      </c>
      <c r="S22" s="33">
        <f>'2014'!R42</f>
        <v>3849</v>
      </c>
      <c r="T22" s="33">
        <f>'2014'!S42</f>
        <v>3966</v>
      </c>
      <c r="U22" s="33">
        <f>'2014'!T42</f>
        <v>3645</v>
      </c>
      <c r="V22" s="33">
        <f>'2014'!U42</f>
        <v>3881</v>
      </c>
      <c r="W22" s="33">
        <f>'2014'!V42</f>
        <v>3683</v>
      </c>
      <c r="X22" s="33">
        <f>'2014'!W42</f>
        <v>3303</v>
      </c>
      <c r="Y22" s="33">
        <f>'2014'!X42</f>
        <v>4034</v>
      </c>
      <c r="Z22" s="33">
        <f>'2014'!Y42</f>
        <v>3688</v>
      </c>
      <c r="AA22" s="33">
        <f>'2014'!Z42</f>
        <v>3877</v>
      </c>
      <c r="AB22" s="33">
        <f>'2014'!AA42</f>
        <v>3872</v>
      </c>
      <c r="AC22" s="33">
        <f>'2014'!AB42</f>
        <v>4559</v>
      </c>
      <c r="AD22" s="33"/>
      <c r="AE22" s="33">
        <f>'2014'!AD42</f>
        <v>3909</v>
      </c>
      <c r="AF22" s="33">
        <f>'2014'!AE42</f>
        <v>3807</v>
      </c>
      <c r="AG22" s="33">
        <f>'2014'!AF42</f>
        <v>4028</v>
      </c>
      <c r="AH22" s="33">
        <f>'2014'!AG42</f>
        <v>4157</v>
      </c>
      <c r="AI22" s="33">
        <f>'2014'!AH42</f>
        <v>3991</v>
      </c>
      <c r="AJ22" s="33">
        <f>'2014'!AI42</f>
        <v>3872</v>
      </c>
      <c r="AK22" s="33">
        <f>'2014'!AJ42</f>
        <v>3847</v>
      </c>
      <c r="AL22" s="33">
        <f>'2014'!AK42</f>
        <v>4125</v>
      </c>
      <c r="AM22" s="33">
        <f>'2014'!AL42</f>
        <v>3845</v>
      </c>
      <c r="AN22" s="33">
        <f>'2014'!AM42</f>
        <v>3932</v>
      </c>
      <c r="AO22" s="33">
        <f>'2014'!AN42</f>
        <v>3929</v>
      </c>
      <c r="AP22" s="33">
        <f>'2014'!AO42</f>
        <v>3852</v>
      </c>
      <c r="AQ22" s="33">
        <f>'2014'!AP42</f>
        <v>3798</v>
      </c>
      <c r="AR22" s="33"/>
      <c r="AS22" s="33">
        <f>'2014'!AR42</f>
        <v>4009</v>
      </c>
      <c r="AT22" s="33">
        <f>'2014'!AS42</f>
        <v>4248</v>
      </c>
      <c r="AU22" s="33">
        <f>'2014'!AT42</f>
        <v>3947</v>
      </c>
      <c r="AV22" s="33">
        <f>'2014'!AU42</f>
        <v>4228</v>
      </c>
      <c r="AW22" s="33">
        <f>'2014'!AV42</f>
        <v>3892</v>
      </c>
      <c r="AX22" s="33">
        <f>'2014'!AW42</f>
        <v>4300</v>
      </c>
      <c r="AY22" s="33">
        <f>'2014'!AX42</f>
        <v>3992</v>
      </c>
      <c r="AZ22" s="33">
        <f>'2014'!AY42</f>
        <v>4116</v>
      </c>
      <c r="BA22" s="33">
        <f>'2014'!AZ42</f>
        <v>3765</v>
      </c>
      <c r="BB22" s="33">
        <f>'2014'!BA42</f>
        <v>4145</v>
      </c>
      <c r="BC22" s="33">
        <f>'2014'!BB42</f>
        <v>4068</v>
      </c>
      <c r="BD22" s="33">
        <f>'2014'!BC42</f>
        <v>4372</v>
      </c>
      <c r="BE22" s="33">
        <f>'2014'!BD42</f>
        <v>3667</v>
      </c>
      <c r="BF22" s="33">
        <f>'2014'!BE42</f>
        <v>4398</v>
      </c>
    </row>
    <row r="23" spans="1:58" x14ac:dyDescent="0.2">
      <c r="B23" s="30" t="s">
        <v>19</v>
      </c>
      <c r="C23" s="31">
        <f>'2014'!B43</f>
        <v>1699</v>
      </c>
      <c r="D23" s="31">
        <f>'2014'!C43</f>
        <v>2034</v>
      </c>
      <c r="E23" s="31">
        <f>'2014'!D43</f>
        <v>2048</v>
      </c>
      <c r="F23" s="31">
        <f>'2014'!E43</f>
        <v>2176</v>
      </c>
      <c r="G23" s="31">
        <f>'2014'!F43</f>
        <v>1759.0043103448274</v>
      </c>
      <c r="H23" s="31">
        <f>'2014'!G43</f>
        <v>1790</v>
      </c>
      <c r="I23" s="31">
        <f>'2014'!H43</f>
        <v>1776</v>
      </c>
      <c r="J23" s="31">
        <f>'2014'!I43</f>
        <v>2185</v>
      </c>
      <c r="K23" s="31">
        <f>'2014'!J43</f>
        <v>1741</v>
      </c>
      <c r="L23" s="31">
        <f>'2014'!K43</f>
        <v>1770</v>
      </c>
      <c r="M23" s="31">
        <f>'2014'!L43</f>
        <v>1988</v>
      </c>
      <c r="N23" s="31">
        <f>'2014'!M43</f>
        <v>1660</v>
      </c>
      <c r="O23" s="31">
        <f>'2014'!N43</f>
        <v>1924</v>
      </c>
      <c r="P23" s="31"/>
      <c r="Q23" s="31">
        <f>'2014'!P43</f>
        <v>2045</v>
      </c>
      <c r="R23" s="31">
        <f>'2014'!Q43</f>
        <v>2076</v>
      </c>
      <c r="S23" s="31">
        <f>'2014'!R43</f>
        <v>1975</v>
      </c>
      <c r="T23" s="31">
        <f>'2014'!S43</f>
        <v>2237</v>
      </c>
      <c r="U23" s="31">
        <f>'2014'!T43</f>
        <v>2124</v>
      </c>
      <c r="V23" s="31">
        <f>'2014'!U43</f>
        <v>1943</v>
      </c>
      <c r="W23" s="31">
        <f>'2014'!V43</f>
        <v>2038</v>
      </c>
      <c r="X23" s="31">
        <f>'2014'!W43</f>
        <v>2117</v>
      </c>
      <c r="Y23" s="31">
        <f>'2014'!X43</f>
        <v>1741</v>
      </c>
      <c r="Z23" s="31">
        <f>'2014'!Y43</f>
        <v>1645</v>
      </c>
      <c r="AA23" s="31">
        <f>'2014'!Z43</f>
        <v>1879</v>
      </c>
      <c r="AB23" s="31">
        <f>'2014'!AA43</f>
        <v>1774</v>
      </c>
      <c r="AC23" s="31">
        <f>'2014'!AB43</f>
        <v>1504</v>
      </c>
      <c r="AD23" s="31"/>
      <c r="AE23" s="31">
        <f>'2014'!AD43</f>
        <v>1309</v>
      </c>
      <c r="AF23" s="31">
        <f>'2014'!AE43</f>
        <v>2312</v>
      </c>
      <c r="AG23" s="31">
        <f>'2014'!AF43</f>
        <v>2532</v>
      </c>
      <c r="AH23" s="31">
        <f>'2014'!AG43</f>
        <v>1982</v>
      </c>
      <c r="AI23" s="31">
        <f>'2014'!AH43</f>
        <v>2360</v>
      </c>
      <c r="AJ23" s="31">
        <f>'2014'!AI43</f>
        <v>2362</v>
      </c>
      <c r="AK23" s="31">
        <f>'2014'!AJ43</f>
        <v>2728</v>
      </c>
      <c r="AL23" s="31">
        <f>'2014'!AK43</f>
        <v>2352</v>
      </c>
      <c r="AM23" s="31">
        <f>'2014'!AL43</f>
        <v>2655</v>
      </c>
      <c r="AN23" s="31">
        <f>'2014'!AM43</f>
        <v>2552</v>
      </c>
      <c r="AO23" s="31">
        <f>'2014'!AN43</f>
        <v>2206</v>
      </c>
      <c r="AP23" s="31">
        <f>'2014'!AO43</f>
        <v>2037</v>
      </c>
      <c r="AQ23" s="31">
        <f>'2014'!AP43</f>
        <v>2858</v>
      </c>
      <c r="AR23" s="31"/>
      <c r="AS23" s="31">
        <f>'2014'!AR43</f>
        <v>2574</v>
      </c>
      <c r="AT23" s="31">
        <f>'2014'!AS43</f>
        <v>2675</v>
      </c>
      <c r="AU23" s="31">
        <f>'2014'!AT43</f>
        <v>2519</v>
      </c>
      <c r="AV23" s="31">
        <f>'2014'!AU43</f>
        <v>2385</v>
      </c>
      <c r="AW23" s="31">
        <f>'2014'!AV43</f>
        <v>2673</v>
      </c>
      <c r="AX23" s="31">
        <f>'2014'!AW43</f>
        <v>2213</v>
      </c>
      <c r="AY23" s="31">
        <f>'2014'!AX43</f>
        <v>1666</v>
      </c>
      <c r="AZ23" s="31">
        <f>'2014'!AY43</f>
        <v>2858</v>
      </c>
      <c r="BA23" s="31">
        <f>'2014'!AZ43</f>
        <v>1653</v>
      </c>
      <c r="BB23" s="31">
        <f>'2014'!BA43</f>
        <v>2179</v>
      </c>
      <c r="BC23" s="31">
        <f>'2014'!BB43</f>
        <v>2687</v>
      </c>
      <c r="BD23" s="31">
        <f>'2014'!BC43</f>
        <v>2285</v>
      </c>
      <c r="BE23" s="31">
        <f>'2014'!BD43</f>
        <v>2088</v>
      </c>
      <c r="BF23" s="31">
        <f>'2014'!BE43</f>
        <v>1913</v>
      </c>
    </row>
    <row r="24" spans="1:58" x14ac:dyDescent="0.2">
      <c r="B24" s="32" t="s">
        <v>20</v>
      </c>
      <c r="C24" s="33">
        <f>'2014'!B44</f>
        <v>3642</v>
      </c>
      <c r="D24" s="33">
        <f>'2014'!C44</f>
        <v>4271</v>
      </c>
      <c r="E24" s="33">
        <f>'2014'!D44</f>
        <v>4552</v>
      </c>
      <c r="F24" s="33">
        <f>'2014'!E44</f>
        <v>4036</v>
      </c>
      <c r="G24" s="33">
        <f>'2014'!F44</f>
        <v>3815.8793103448274</v>
      </c>
      <c r="H24" s="33">
        <f>'2014'!G44</f>
        <v>4630</v>
      </c>
      <c r="I24" s="33">
        <f>'2014'!H44</f>
        <v>4509</v>
      </c>
      <c r="J24" s="33">
        <f>'2014'!I44</f>
        <v>4405</v>
      </c>
      <c r="K24" s="33">
        <f>'2014'!J44</f>
        <v>4746</v>
      </c>
      <c r="L24" s="33">
        <f>'2014'!K44</f>
        <v>4512</v>
      </c>
      <c r="M24" s="33">
        <f>'2014'!L44</f>
        <v>4952</v>
      </c>
      <c r="N24" s="33">
        <f>'2014'!M44</f>
        <v>4903</v>
      </c>
      <c r="O24" s="33">
        <f>'2014'!N44</f>
        <v>4976</v>
      </c>
      <c r="P24" s="33"/>
      <c r="Q24" s="33">
        <f>'2014'!P44</f>
        <v>4817</v>
      </c>
      <c r="R24" s="33">
        <f>'2014'!Q44</f>
        <v>4670</v>
      </c>
      <c r="S24" s="33">
        <f>'2014'!R44</f>
        <v>4390</v>
      </c>
      <c r="T24" s="33">
        <f>'2014'!S44</f>
        <v>4753</v>
      </c>
      <c r="U24" s="33">
        <f>'2014'!T44</f>
        <v>4747</v>
      </c>
      <c r="V24" s="33">
        <f>'2014'!U44</f>
        <v>4628</v>
      </c>
      <c r="W24" s="33">
        <f>'2014'!V44</f>
        <v>4882</v>
      </c>
      <c r="X24" s="33">
        <f>'2014'!W44</f>
        <v>4444</v>
      </c>
      <c r="Y24" s="33">
        <f>'2014'!X44</f>
        <v>4812</v>
      </c>
      <c r="Z24" s="33">
        <f>'2014'!Y44</f>
        <v>5012</v>
      </c>
      <c r="AA24" s="33">
        <f>'2014'!Z44</f>
        <v>4962</v>
      </c>
      <c r="AB24" s="33">
        <f>'2014'!AA44</f>
        <v>5474</v>
      </c>
      <c r="AC24" s="33">
        <f>'2014'!AB44</f>
        <v>5304</v>
      </c>
      <c r="AD24" s="33"/>
      <c r="AE24" s="33">
        <f>'2014'!AD44</f>
        <v>4494</v>
      </c>
      <c r="AF24" s="33">
        <f>'2014'!AE44</f>
        <v>5090</v>
      </c>
      <c r="AG24" s="33">
        <f>'2014'!AF44</f>
        <v>5527</v>
      </c>
      <c r="AH24" s="33">
        <f>'2014'!AG44</f>
        <v>5615</v>
      </c>
      <c r="AI24" s="33">
        <f>'2014'!AH44</f>
        <v>6245</v>
      </c>
      <c r="AJ24" s="33">
        <f>'2014'!AI44</f>
        <v>5550</v>
      </c>
      <c r="AK24" s="33">
        <f>'2014'!AJ44</f>
        <v>5471</v>
      </c>
      <c r="AL24" s="33">
        <f>'2014'!AK44</f>
        <v>5826</v>
      </c>
      <c r="AM24" s="33">
        <f>'2014'!AL44</f>
        <v>5633</v>
      </c>
      <c r="AN24" s="33">
        <f>'2014'!AM44</f>
        <v>5453</v>
      </c>
      <c r="AO24" s="33">
        <f>'2014'!AN44</f>
        <v>5715</v>
      </c>
      <c r="AP24" s="33">
        <f>'2014'!AO44</f>
        <v>5500</v>
      </c>
      <c r="AQ24" s="33">
        <f>'2014'!AP44</f>
        <v>5570</v>
      </c>
      <c r="AR24" s="33"/>
      <c r="AS24" s="33">
        <f>'2014'!AR44</f>
        <v>5521</v>
      </c>
      <c r="AT24" s="33">
        <f>'2014'!AS44</f>
        <v>5810</v>
      </c>
      <c r="AU24" s="33">
        <f>'2014'!AT44</f>
        <v>5280</v>
      </c>
      <c r="AV24" s="33">
        <f>'2014'!AU44</f>
        <v>5777</v>
      </c>
      <c r="AW24" s="33">
        <f>'2014'!AV44</f>
        <v>5574</v>
      </c>
      <c r="AX24" s="33">
        <f>'2014'!AW44</f>
        <v>5526</v>
      </c>
      <c r="AY24" s="33">
        <f>'2014'!AX44</f>
        <v>5188</v>
      </c>
      <c r="AZ24" s="33">
        <f>'2014'!AY44</f>
        <v>5066</v>
      </c>
      <c r="BA24" s="33">
        <f>'2014'!AZ44</f>
        <v>4965</v>
      </c>
      <c r="BB24" s="33">
        <f>'2014'!BA44</f>
        <v>5378</v>
      </c>
      <c r="BC24" s="33">
        <f>'2014'!BB44</f>
        <v>5287</v>
      </c>
      <c r="BD24" s="33">
        <f>'2014'!BC44</f>
        <v>5052</v>
      </c>
      <c r="BE24" s="33">
        <f>'2014'!BD44</f>
        <v>4010</v>
      </c>
      <c r="BF24" s="33">
        <f>'2014'!BE44</f>
        <v>4316</v>
      </c>
    </row>
    <row r="25" spans="1:58" x14ac:dyDescent="0.2">
      <c r="B25" s="30" t="s">
        <v>21</v>
      </c>
      <c r="C25" s="31">
        <f>'2014'!B45</f>
        <v>1414</v>
      </c>
      <c r="D25" s="31">
        <f>'2014'!C45</f>
        <v>1535</v>
      </c>
      <c r="E25" s="31">
        <f>'2014'!D45</f>
        <v>2521</v>
      </c>
      <c r="F25" s="31">
        <f>'2014'!E45</f>
        <v>2409</v>
      </c>
      <c r="G25" s="31">
        <f>'2014'!F45</f>
        <v>2583.2074612068964</v>
      </c>
      <c r="H25" s="31">
        <f>'2014'!G45</f>
        <v>2106</v>
      </c>
      <c r="I25" s="31">
        <f>'2014'!H45</f>
        <v>2397</v>
      </c>
      <c r="J25" s="31">
        <f>'2014'!I45</f>
        <v>2489</v>
      </c>
      <c r="K25" s="31">
        <f>'2014'!J45</f>
        <v>2506</v>
      </c>
      <c r="L25" s="31">
        <f>'2014'!K45</f>
        <v>2055</v>
      </c>
      <c r="M25" s="31">
        <f>'2014'!L45</f>
        <v>2526</v>
      </c>
      <c r="N25" s="31">
        <f>'2014'!M45</f>
        <v>2612</v>
      </c>
      <c r="O25" s="31">
        <f>'2014'!N45</f>
        <v>2725</v>
      </c>
      <c r="P25" s="31"/>
      <c r="Q25" s="31">
        <f>'2014'!P45</f>
        <v>2487</v>
      </c>
      <c r="R25" s="31">
        <f>'2014'!Q45</f>
        <v>2253</v>
      </c>
      <c r="S25" s="31">
        <f>'2014'!R45</f>
        <v>2655</v>
      </c>
      <c r="T25" s="31">
        <f>'2014'!S45</f>
        <v>3368</v>
      </c>
      <c r="U25" s="31">
        <f>'2014'!T45</f>
        <v>3050</v>
      </c>
      <c r="V25" s="31">
        <f>'2014'!U45</f>
        <v>3064</v>
      </c>
      <c r="W25" s="31">
        <f>'2014'!V45</f>
        <v>3022</v>
      </c>
      <c r="X25" s="31">
        <f>'2014'!W45</f>
        <v>2888</v>
      </c>
      <c r="Y25" s="31">
        <f>'2014'!X45</f>
        <v>3105</v>
      </c>
      <c r="Z25" s="31">
        <f>'2014'!Y45</f>
        <v>2886</v>
      </c>
      <c r="AA25" s="31">
        <f>'2014'!Z45</f>
        <v>2905</v>
      </c>
      <c r="AB25" s="31">
        <f>'2014'!AA45</f>
        <v>2954</v>
      </c>
      <c r="AC25" s="31">
        <f>'2014'!AB45</f>
        <v>2756</v>
      </c>
      <c r="AD25" s="31"/>
      <c r="AE25" s="31">
        <f>'2014'!AD45</f>
        <v>2286</v>
      </c>
      <c r="AF25" s="31">
        <f>'2014'!AE45</f>
        <v>2508</v>
      </c>
      <c r="AG25" s="31">
        <f>'2014'!AF45</f>
        <v>2205</v>
      </c>
      <c r="AH25" s="31">
        <f>'2014'!AG45</f>
        <v>2219</v>
      </c>
      <c r="AI25" s="31">
        <f>'2014'!AH45</f>
        <v>2523</v>
      </c>
      <c r="AJ25" s="31">
        <f>'2014'!AI45</f>
        <v>2399</v>
      </c>
      <c r="AK25" s="31">
        <f>'2014'!AJ45</f>
        <v>2379</v>
      </c>
      <c r="AL25" s="31">
        <f>'2014'!AK45</f>
        <v>2672</v>
      </c>
      <c r="AM25" s="31">
        <f>'2014'!AL45</f>
        <v>2641</v>
      </c>
      <c r="AN25" s="31">
        <f>'2014'!AM45</f>
        <v>2205</v>
      </c>
      <c r="AO25" s="31">
        <f>'2014'!AN45</f>
        <v>2809</v>
      </c>
      <c r="AP25" s="31">
        <f>'2014'!AO45</f>
        <v>2980</v>
      </c>
      <c r="AQ25" s="31">
        <f>'2014'!AP45</f>
        <v>2674</v>
      </c>
      <c r="AR25" s="31"/>
      <c r="AS25" s="31">
        <f>'2014'!AR45</f>
        <v>2493</v>
      </c>
      <c r="AT25" s="31">
        <f>'2014'!AS45</f>
        <v>2446</v>
      </c>
      <c r="AU25" s="31">
        <f>'2014'!AT45</f>
        <v>2744</v>
      </c>
      <c r="AV25" s="31">
        <f>'2014'!AU45</f>
        <v>2881</v>
      </c>
      <c r="AW25" s="31">
        <f>'2014'!AV45</f>
        <v>2670</v>
      </c>
      <c r="AX25" s="31">
        <f>'2014'!AW45</f>
        <v>2770</v>
      </c>
      <c r="AY25" s="31">
        <f>'2014'!AX45</f>
        <v>2661</v>
      </c>
      <c r="AZ25" s="31">
        <f>'2014'!AY45</f>
        <v>2359</v>
      </c>
      <c r="BA25" s="31">
        <f>'2014'!AZ45</f>
        <v>2518</v>
      </c>
      <c r="BB25" s="31">
        <f>'2014'!BA45</f>
        <v>2826</v>
      </c>
      <c r="BC25" s="31">
        <f>'2014'!BB45</f>
        <v>2428</v>
      </c>
      <c r="BD25" s="31">
        <f>'2014'!BC45</f>
        <v>2744</v>
      </c>
      <c r="BE25" s="31">
        <f>'2014'!BD45</f>
        <v>1720</v>
      </c>
      <c r="BF25" s="31">
        <f>'2014'!BE45</f>
        <v>1489</v>
      </c>
    </row>
    <row r="26" spans="1:58" x14ac:dyDescent="0.2">
      <c r="B26" s="32" t="s">
        <v>22</v>
      </c>
      <c r="C26" s="33">
        <f>'2014'!B46</f>
        <v>4437</v>
      </c>
      <c r="D26" s="33">
        <f>'2014'!C46</f>
        <v>6079</v>
      </c>
      <c r="E26" s="33">
        <f>'2014'!D46</f>
        <v>7510</v>
      </c>
      <c r="F26" s="33">
        <f>'2014'!E46</f>
        <v>6127</v>
      </c>
      <c r="G26" s="33">
        <f>'2014'!F46</f>
        <v>8181.3793103448279</v>
      </c>
      <c r="H26" s="33">
        <f>'2014'!G46</f>
        <v>7621</v>
      </c>
      <c r="I26" s="33">
        <f>'2014'!H46</f>
        <v>8111</v>
      </c>
      <c r="J26" s="33">
        <f>'2014'!I46</f>
        <v>7662</v>
      </c>
      <c r="K26" s="33">
        <f>'2014'!J46</f>
        <v>7914</v>
      </c>
      <c r="L26" s="33">
        <f>'2014'!K46</f>
        <v>7291</v>
      </c>
      <c r="M26" s="33">
        <f>'2014'!L46</f>
        <v>7649</v>
      </c>
      <c r="N26" s="33">
        <f>'2014'!M46</f>
        <v>8634</v>
      </c>
      <c r="O26" s="33">
        <f>'2014'!N46</f>
        <v>8629</v>
      </c>
      <c r="P26" s="33"/>
      <c r="Q26" s="33">
        <f>'2014'!P46</f>
        <v>8480</v>
      </c>
      <c r="R26" s="33">
        <f>'2014'!Q46</f>
        <v>8373</v>
      </c>
      <c r="S26" s="33">
        <f>'2014'!R46</f>
        <v>8473</v>
      </c>
      <c r="T26" s="33">
        <f>'2014'!S46</f>
        <v>8331</v>
      </c>
      <c r="U26" s="33">
        <f>'2014'!T46</f>
        <v>9114</v>
      </c>
      <c r="V26" s="33">
        <f>'2014'!U46</f>
        <v>8903</v>
      </c>
      <c r="W26" s="33">
        <f>'2014'!V46</f>
        <v>8831</v>
      </c>
      <c r="X26" s="33">
        <f>'2014'!W46</f>
        <v>7351</v>
      </c>
      <c r="Y26" s="33">
        <f>'2014'!X46</f>
        <v>8833</v>
      </c>
      <c r="Z26" s="33">
        <f>'2014'!Y46</f>
        <v>8485</v>
      </c>
      <c r="AA26" s="33">
        <f>'2014'!Z46</f>
        <v>8451</v>
      </c>
      <c r="AB26" s="33">
        <f>'2014'!AA46</f>
        <v>7898</v>
      </c>
      <c r="AC26" s="33">
        <f>'2014'!AB46</f>
        <v>7597</v>
      </c>
      <c r="AD26" s="33"/>
      <c r="AE26" s="33">
        <f>'2014'!AD46</f>
        <v>7475</v>
      </c>
      <c r="AF26" s="33">
        <f>'2014'!AE46</f>
        <v>7916</v>
      </c>
      <c r="AG26" s="33">
        <f>'2014'!AF46</f>
        <v>8389</v>
      </c>
      <c r="AH26" s="33">
        <f>'2014'!AG46</f>
        <v>8137</v>
      </c>
      <c r="AI26" s="33">
        <f>'2014'!AH46</f>
        <v>8086</v>
      </c>
      <c r="AJ26" s="33">
        <f>'2014'!AI46</f>
        <v>7604</v>
      </c>
      <c r="AK26" s="33">
        <f>'2014'!AJ46</f>
        <v>8201</v>
      </c>
      <c r="AL26" s="33">
        <f>'2014'!AK46</f>
        <v>8830</v>
      </c>
      <c r="AM26" s="33">
        <f>'2014'!AL46</f>
        <v>9157</v>
      </c>
      <c r="AN26" s="33">
        <f>'2014'!AM46</f>
        <v>7798</v>
      </c>
      <c r="AO26" s="33">
        <f>'2014'!AN46</f>
        <v>9064</v>
      </c>
      <c r="AP26" s="33">
        <f>'2014'!AO46</f>
        <v>8975</v>
      </c>
      <c r="AQ26" s="33">
        <f>'2014'!AP46</f>
        <v>8835</v>
      </c>
      <c r="AR26" s="33"/>
      <c r="AS26" s="33">
        <f>'2014'!AR46</f>
        <v>9349</v>
      </c>
      <c r="AT26" s="33">
        <f>'2014'!AS46</f>
        <v>9283</v>
      </c>
      <c r="AU26" s="33">
        <f>'2014'!AT46</f>
        <v>8411</v>
      </c>
      <c r="AV26" s="33">
        <f>'2014'!AU46</f>
        <v>9555</v>
      </c>
      <c r="AW26" s="33">
        <f>'2014'!AV46</f>
        <v>9180</v>
      </c>
      <c r="AX26" s="33">
        <f>'2014'!AW46</f>
        <v>8575</v>
      </c>
      <c r="AY26" s="33">
        <f>'2014'!AX46</f>
        <v>8251</v>
      </c>
      <c r="AZ26" s="33">
        <f>'2014'!AY46</f>
        <v>8315</v>
      </c>
      <c r="BA26" s="33">
        <f>'2014'!AZ46</f>
        <v>8448</v>
      </c>
      <c r="BB26" s="33">
        <f>'2014'!BA46</f>
        <v>8931</v>
      </c>
      <c r="BC26" s="33">
        <f>'2014'!BB46</f>
        <v>8477</v>
      </c>
      <c r="BD26" s="33">
        <f>'2014'!BC46</f>
        <v>8635</v>
      </c>
      <c r="BE26" s="33">
        <f>'2014'!BD46</f>
        <v>5221</v>
      </c>
      <c r="BF26" s="33">
        <f>'2014'!BE46</f>
        <v>4971</v>
      </c>
    </row>
    <row r="27" spans="1:58" ht="13.5" thickBot="1" x14ac:dyDescent="0.25">
      <c r="B27" s="30" t="s">
        <v>23</v>
      </c>
      <c r="C27" s="31">
        <f>'2014'!B47</f>
        <v>9937</v>
      </c>
      <c r="D27" s="31">
        <f>'2014'!C47</f>
        <v>10663</v>
      </c>
      <c r="E27" s="31">
        <f>'2014'!D47</f>
        <v>11771</v>
      </c>
      <c r="F27" s="31">
        <f>'2014'!E47</f>
        <v>9554</v>
      </c>
      <c r="G27" s="31">
        <f>'2014'!F47</f>
        <v>10564.685344827585</v>
      </c>
      <c r="H27" s="31">
        <f>'2014'!G47</f>
        <v>9663</v>
      </c>
      <c r="I27" s="31">
        <f>'2014'!H47</f>
        <v>10909</v>
      </c>
      <c r="J27" s="31">
        <f>'2014'!I47</f>
        <v>9677</v>
      </c>
      <c r="K27" s="31">
        <f>'2014'!J47</f>
        <v>10095</v>
      </c>
      <c r="L27" s="31">
        <f>'2014'!K47</f>
        <v>9951</v>
      </c>
      <c r="M27" s="31">
        <f>'2014'!L47</f>
        <v>9098</v>
      </c>
      <c r="N27" s="31">
        <f>'2014'!M47</f>
        <v>9492</v>
      </c>
      <c r="O27" s="31">
        <f>'2014'!N47</f>
        <v>9764</v>
      </c>
      <c r="P27" s="31"/>
      <c r="Q27" s="31">
        <f>'2014'!P47</f>
        <v>10560</v>
      </c>
      <c r="R27" s="31">
        <f>'2014'!Q47</f>
        <v>11094</v>
      </c>
      <c r="S27" s="31">
        <f>'2014'!R47</f>
        <v>10576</v>
      </c>
      <c r="T27" s="31">
        <f>'2014'!S47</f>
        <v>10872</v>
      </c>
      <c r="U27" s="31">
        <f>'2014'!T47</f>
        <v>11897</v>
      </c>
      <c r="V27" s="31">
        <f>'2014'!U47</f>
        <v>10990</v>
      </c>
      <c r="W27" s="31">
        <f>'2014'!V47</f>
        <v>10884</v>
      </c>
      <c r="X27" s="31">
        <f>'2014'!W47</f>
        <v>10707</v>
      </c>
      <c r="Y27" s="31">
        <f>'2014'!X47</f>
        <v>10161</v>
      </c>
      <c r="Z27" s="31">
        <f>'2014'!Y47</f>
        <v>11105</v>
      </c>
      <c r="AA27" s="31">
        <f>'2014'!Z47</f>
        <v>9888</v>
      </c>
      <c r="AB27" s="31">
        <f>'2014'!AA47</f>
        <v>10207</v>
      </c>
      <c r="AC27" s="31">
        <f>'2014'!AB47</f>
        <v>10744</v>
      </c>
      <c r="AD27" s="31"/>
      <c r="AE27" s="31">
        <f>'2014'!AD47</f>
        <v>10818</v>
      </c>
      <c r="AF27" s="31">
        <f>'2014'!AE47</f>
        <v>11035</v>
      </c>
      <c r="AG27" s="31">
        <f>'2014'!AF47</f>
        <v>9826</v>
      </c>
      <c r="AH27" s="31">
        <f>'2014'!AG47</f>
        <v>10450</v>
      </c>
      <c r="AI27" s="31">
        <f>'2014'!AH47</f>
        <v>11502</v>
      </c>
      <c r="AJ27" s="31">
        <f>'2014'!AI47</f>
        <v>11383</v>
      </c>
      <c r="AK27" s="31">
        <f>'2014'!AJ47</f>
        <v>10704</v>
      </c>
      <c r="AL27" s="31">
        <f>'2014'!AK47</f>
        <v>10943</v>
      </c>
      <c r="AM27" s="31">
        <f>'2014'!AL47</f>
        <v>10786</v>
      </c>
      <c r="AN27" s="31">
        <f>'2014'!AM47</f>
        <v>9660</v>
      </c>
      <c r="AO27" s="31">
        <f>'2014'!AN47</f>
        <v>11753</v>
      </c>
      <c r="AP27" s="31">
        <f>'2014'!AO47</f>
        <v>10422</v>
      </c>
      <c r="AQ27" s="31">
        <f>'2014'!AP47</f>
        <v>11307</v>
      </c>
      <c r="AR27" s="31"/>
      <c r="AS27" s="31">
        <f>'2014'!AR47</f>
        <v>10520</v>
      </c>
      <c r="AT27" s="31">
        <f>'2014'!AS47</f>
        <v>10855</v>
      </c>
      <c r="AU27" s="31">
        <f>'2014'!AT47</f>
        <v>9985</v>
      </c>
      <c r="AV27" s="31">
        <f>'2014'!AU47</f>
        <v>10582</v>
      </c>
      <c r="AW27" s="31">
        <f>'2014'!AV47</f>
        <v>10859</v>
      </c>
      <c r="AX27" s="31">
        <f>'2014'!AW47</f>
        <v>9020</v>
      </c>
      <c r="AY27" s="31">
        <f>'2014'!AX47</f>
        <v>10598</v>
      </c>
      <c r="AZ27" s="31">
        <f>'2014'!AY47</f>
        <v>9062</v>
      </c>
      <c r="BA27" s="31">
        <f>'2014'!AZ47</f>
        <v>10282</v>
      </c>
      <c r="BB27" s="31">
        <f>'2014'!BA47</f>
        <v>9977</v>
      </c>
      <c r="BC27" s="31">
        <f>'2014'!BB47</f>
        <v>10292</v>
      </c>
      <c r="BD27" s="31">
        <f>'2014'!BC47</f>
        <v>12103</v>
      </c>
      <c r="BE27" s="31">
        <f>'2014'!BD47</f>
        <v>7920</v>
      </c>
      <c r="BF27" s="31">
        <f>'2014'!BE47</f>
        <v>8661</v>
      </c>
    </row>
    <row r="28" spans="1:58" s="3" customFormat="1" ht="12.75" customHeight="1" thickBot="1" x14ac:dyDescent="0.2">
      <c r="A28" s="1"/>
      <c r="B28" s="34" t="s">
        <v>24</v>
      </c>
      <c r="C28" s="35">
        <f>SUM(C16:C27)</f>
        <v>41706</v>
      </c>
      <c r="D28" s="35">
        <f t="shared" ref="D28:O28" si="26">SUM(D16:D27)</f>
        <v>45885</v>
      </c>
      <c r="E28" s="35">
        <f t="shared" si="26"/>
        <v>51253</v>
      </c>
      <c r="F28" s="35">
        <f t="shared" si="26"/>
        <v>46903</v>
      </c>
      <c r="G28" s="35">
        <f t="shared" si="26"/>
        <v>49028.315219827586</v>
      </c>
      <c r="H28" s="35">
        <f t="shared" si="26"/>
        <v>46961</v>
      </c>
      <c r="I28" s="35">
        <f t="shared" si="26"/>
        <v>49722</v>
      </c>
      <c r="J28" s="35">
        <f t="shared" si="26"/>
        <v>48034</v>
      </c>
      <c r="K28" s="35">
        <f t="shared" si="26"/>
        <v>48793</v>
      </c>
      <c r="L28" s="35">
        <f t="shared" si="26"/>
        <v>46548</v>
      </c>
      <c r="M28" s="35">
        <f t="shared" si="26"/>
        <v>47834</v>
      </c>
      <c r="N28" s="35">
        <f t="shared" si="26"/>
        <v>51595</v>
      </c>
      <c r="O28" s="35">
        <f t="shared" si="26"/>
        <v>52366</v>
      </c>
      <c r="P28" s="35"/>
      <c r="Q28" s="35">
        <f>'2014'!P48</f>
        <v>51118</v>
      </c>
      <c r="R28" s="35">
        <f>'2014'!Q48</f>
        <v>53249</v>
      </c>
      <c r="S28" s="35">
        <f>'2014'!R48</f>
        <v>53968</v>
      </c>
      <c r="T28" s="35">
        <f>'2014'!S48</f>
        <v>54931</v>
      </c>
      <c r="U28" s="35">
        <f>'2014'!T48</f>
        <v>55682</v>
      </c>
      <c r="V28" s="35">
        <f>'2014'!U48</f>
        <v>55135</v>
      </c>
      <c r="W28" s="35">
        <f>'2014'!V48</f>
        <v>55007</v>
      </c>
      <c r="X28" s="35">
        <f>'2014'!W48</f>
        <v>52517</v>
      </c>
      <c r="Y28" s="35">
        <f>'2014'!X48</f>
        <v>54369</v>
      </c>
      <c r="Z28" s="35">
        <f>'2014'!Y48</f>
        <v>53898</v>
      </c>
      <c r="AA28" s="35">
        <f>'2014'!Z48</f>
        <v>52328</v>
      </c>
      <c r="AB28" s="35">
        <f>'2014'!AA48</f>
        <v>51959</v>
      </c>
      <c r="AC28" s="35">
        <f>'2014'!AB48</f>
        <v>52346</v>
      </c>
      <c r="AD28" s="35"/>
      <c r="AE28" s="35">
        <f>'2014'!AD48</f>
        <v>48825</v>
      </c>
      <c r="AF28" s="35">
        <f>'2014'!AE48</f>
        <v>51649</v>
      </c>
      <c r="AG28" s="35">
        <f>'2014'!AF48</f>
        <v>50116</v>
      </c>
      <c r="AH28" s="35">
        <f>'2014'!AG48</f>
        <v>50540</v>
      </c>
      <c r="AI28" s="35">
        <f>'2014'!AH48</f>
        <v>52321</v>
      </c>
      <c r="AJ28" s="35">
        <f>'2014'!AI48</f>
        <v>51430</v>
      </c>
      <c r="AK28" s="35">
        <f>'2014'!AJ48</f>
        <v>51036</v>
      </c>
      <c r="AL28" s="35">
        <f>'2014'!AK48</f>
        <v>53603</v>
      </c>
      <c r="AM28" s="35">
        <f>'2014'!AL48</f>
        <v>54739</v>
      </c>
      <c r="AN28" s="35">
        <f>'2014'!AM48</f>
        <v>50903</v>
      </c>
      <c r="AO28" s="35">
        <f>'2014'!AN48</f>
        <v>53720</v>
      </c>
      <c r="AP28" s="35">
        <f>'2014'!AO48</f>
        <v>53889</v>
      </c>
      <c r="AQ28" s="35">
        <f>'2014'!AP48</f>
        <v>55468</v>
      </c>
      <c r="AR28" s="35"/>
      <c r="AS28" s="35">
        <f>'2014'!AR48</f>
        <v>55693</v>
      </c>
      <c r="AT28" s="35">
        <f>'2014'!AS48</f>
        <v>56647</v>
      </c>
      <c r="AU28" s="35">
        <f>'2014'!AT48</f>
        <v>53953</v>
      </c>
      <c r="AV28" s="35">
        <f>'2014'!AU48</f>
        <v>57088</v>
      </c>
      <c r="AW28" s="35">
        <f>'2014'!AV48</f>
        <v>56054</v>
      </c>
      <c r="AX28" s="35">
        <f>'2014'!AW48</f>
        <v>51154</v>
      </c>
      <c r="AY28" s="35">
        <f>'2014'!AX48</f>
        <v>54057</v>
      </c>
      <c r="AZ28" s="35">
        <f>'2014'!AY48</f>
        <v>52369</v>
      </c>
      <c r="BA28" s="35">
        <f>'2014'!AZ48</f>
        <v>50092</v>
      </c>
      <c r="BB28" s="35">
        <f>'2014'!BA48</f>
        <v>53734</v>
      </c>
      <c r="BC28" s="35">
        <f>'2014'!BB48</f>
        <v>52052</v>
      </c>
      <c r="BD28" s="35">
        <f>'2014'!BC48</f>
        <v>55622</v>
      </c>
      <c r="BE28" s="35">
        <f>'2014'!BD48</f>
        <v>42148</v>
      </c>
      <c r="BF28" s="35">
        <f>'2014'!BE48</f>
        <v>45509</v>
      </c>
    </row>
    <row r="29" spans="1:58" s="3" customFormat="1" ht="12.75" customHeight="1" thickBot="1" x14ac:dyDescent="0.2">
      <c r="A29" s="1"/>
      <c r="B29" s="36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</row>
    <row r="30" spans="1:58" s="3" customFormat="1" ht="23.25" customHeight="1" thickBot="1" x14ac:dyDescent="0.25">
      <c r="A30" s="1"/>
      <c r="B30" s="198" t="s">
        <v>29</v>
      </c>
      <c r="C30" s="208"/>
      <c r="D30" s="208"/>
      <c r="E30" s="208"/>
      <c r="F30" s="208"/>
      <c r="G30" s="208"/>
      <c r="H30" s="208"/>
      <c r="I30" s="208"/>
      <c r="J30" s="208"/>
      <c r="K30" s="208"/>
      <c r="L30" s="208"/>
      <c r="M30" s="208"/>
      <c r="N30" s="208"/>
      <c r="O30" s="208"/>
      <c r="P30" s="208"/>
      <c r="Q30" s="208"/>
      <c r="R30" s="208"/>
      <c r="S30" s="208"/>
      <c r="T30" s="208"/>
      <c r="U30" s="208"/>
      <c r="V30" s="208"/>
      <c r="W30" s="208"/>
      <c r="X30" s="208"/>
      <c r="Y30" s="208"/>
      <c r="Z30" s="208"/>
      <c r="AA30" s="208"/>
      <c r="AB30" s="208"/>
      <c r="AC30" s="208"/>
      <c r="AD30" s="208"/>
      <c r="AE30" s="208"/>
      <c r="AF30" s="208"/>
      <c r="AG30" s="208"/>
      <c r="AH30" s="208"/>
      <c r="AI30" s="208"/>
      <c r="AJ30" s="208"/>
      <c r="AK30" s="208"/>
      <c r="AL30" s="208"/>
      <c r="AM30" s="208"/>
      <c r="AN30" s="208"/>
      <c r="AO30" s="208"/>
      <c r="AP30" s="208"/>
      <c r="AQ30" s="208"/>
      <c r="AR30" s="208"/>
      <c r="AS30" s="208"/>
      <c r="AT30" s="208"/>
      <c r="AU30" s="208"/>
      <c r="AV30" s="208"/>
      <c r="AW30" s="208"/>
      <c r="AX30" s="208"/>
      <c r="AY30" s="208"/>
      <c r="AZ30" s="208"/>
      <c r="BA30" s="208"/>
      <c r="BB30" s="208"/>
      <c r="BC30" s="208"/>
      <c r="BD30" s="208"/>
      <c r="BE30" s="208"/>
      <c r="BF30" s="208"/>
    </row>
    <row r="31" spans="1:58" s="3" customFormat="1" ht="12.75" customHeight="1" x14ac:dyDescent="0.2">
      <c r="A31" s="1"/>
      <c r="B31" s="24" t="s">
        <v>2</v>
      </c>
      <c r="C31" s="5">
        <v>1</v>
      </c>
      <c r="D31" s="6">
        <v>2</v>
      </c>
      <c r="E31" s="6">
        <v>3</v>
      </c>
      <c r="F31" s="6">
        <v>4</v>
      </c>
      <c r="G31" s="6">
        <v>5</v>
      </c>
      <c r="H31" s="6">
        <v>6</v>
      </c>
      <c r="I31" s="6">
        <v>7</v>
      </c>
      <c r="J31" s="6">
        <v>8</v>
      </c>
      <c r="K31" s="6">
        <v>9</v>
      </c>
      <c r="L31" s="6">
        <v>10</v>
      </c>
      <c r="M31" s="6">
        <v>11</v>
      </c>
      <c r="N31" s="6">
        <v>12</v>
      </c>
      <c r="O31" s="6">
        <v>13</v>
      </c>
      <c r="P31" s="25"/>
      <c r="Q31" s="25">
        <v>14</v>
      </c>
      <c r="R31" s="25">
        <v>15</v>
      </c>
      <c r="S31" s="25">
        <v>16</v>
      </c>
      <c r="T31" s="25">
        <v>17</v>
      </c>
      <c r="U31" s="25">
        <v>18</v>
      </c>
      <c r="V31" s="25">
        <v>19</v>
      </c>
      <c r="W31" s="25">
        <v>20</v>
      </c>
      <c r="X31" s="25">
        <v>21</v>
      </c>
      <c r="Y31" s="25">
        <v>22</v>
      </c>
      <c r="Z31" s="25">
        <v>23</v>
      </c>
      <c r="AA31" s="25">
        <v>24</v>
      </c>
      <c r="AB31" s="25">
        <v>25</v>
      </c>
      <c r="AC31" s="25">
        <v>26</v>
      </c>
      <c r="AD31" s="25"/>
      <c r="AE31" s="25">
        <v>27</v>
      </c>
      <c r="AF31" s="25">
        <v>28</v>
      </c>
      <c r="AG31" s="25">
        <v>29</v>
      </c>
      <c r="AH31" s="25">
        <v>30</v>
      </c>
      <c r="AI31" s="25">
        <v>31</v>
      </c>
      <c r="AJ31" s="25">
        <v>32</v>
      </c>
      <c r="AK31" s="25">
        <v>33</v>
      </c>
      <c r="AL31" s="25">
        <v>34</v>
      </c>
      <c r="AM31" s="25">
        <v>35</v>
      </c>
      <c r="AN31" s="25">
        <v>36</v>
      </c>
      <c r="AO31" s="25">
        <v>37</v>
      </c>
      <c r="AP31" s="25">
        <v>38</v>
      </c>
      <c r="AQ31" s="25">
        <v>39</v>
      </c>
      <c r="AR31" s="25"/>
      <c r="AS31" s="25">
        <v>40</v>
      </c>
      <c r="AT31" s="25">
        <v>41</v>
      </c>
      <c r="AU31" s="25">
        <v>42</v>
      </c>
      <c r="AV31" s="25">
        <v>43</v>
      </c>
      <c r="AW31" s="25">
        <v>44</v>
      </c>
      <c r="AX31" s="25">
        <v>45</v>
      </c>
      <c r="AY31" s="25">
        <v>46</v>
      </c>
      <c r="AZ31" s="25">
        <v>47</v>
      </c>
      <c r="BA31" s="25">
        <v>48</v>
      </c>
      <c r="BB31" s="25">
        <v>49</v>
      </c>
      <c r="BC31" s="25">
        <v>50</v>
      </c>
      <c r="BD31" s="25">
        <v>51</v>
      </c>
      <c r="BE31" s="25">
        <v>52</v>
      </c>
      <c r="BF31" s="25">
        <v>53</v>
      </c>
    </row>
    <row r="32" spans="1:58" s="3" customFormat="1" ht="12.75" customHeight="1" thickBot="1" x14ac:dyDescent="0.25">
      <c r="A32" s="1"/>
      <c r="B32" s="26" t="s">
        <v>8</v>
      </c>
      <c r="C32" s="9">
        <v>41643</v>
      </c>
      <c r="D32" s="10">
        <f t="shared" ref="D32:O32" si="27">+C32+7</f>
        <v>41650</v>
      </c>
      <c r="E32" s="10">
        <f t="shared" si="27"/>
        <v>41657</v>
      </c>
      <c r="F32" s="10">
        <f t="shared" si="27"/>
        <v>41664</v>
      </c>
      <c r="G32" s="10">
        <f t="shared" si="27"/>
        <v>41671</v>
      </c>
      <c r="H32" s="10">
        <f t="shared" si="27"/>
        <v>41678</v>
      </c>
      <c r="I32" s="10">
        <f t="shared" si="27"/>
        <v>41685</v>
      </c>
      <c r="J32" s="10">
        <f t="shared" si="27"/>
        <v>41692</v>
      </c>
      <c r="K32" s="10">
        <f t="shared" si="27"/>
        <v>41699</v>
      </c>
      <c r="L32" s="10">
        <f t="shared" si="27"/>
        <v>41706</v>
      </c>
      <c r="M32" s="10">
        <f t="shared" si="27"/>
        <v>41713</v>
      </c>
      <c r="N32" s="10">
        <f t="shared" si="27"/>
        <v>41720</v>
      </c>
      <c r="O32" s="10">
        <f t="shared" si="27"/>
        <v>41727</v>
      </c>
      <c r="P32" s="10"/>
      <c r="Q32" s="10">
        <f>+O32+7</f>
        <v>41734</v>
      </c>
      <c r="R32" s="10">
        <f t="shared" ref="R32:AC32" si="28">+Q32+7</f>
        <v>41741</v>
      </c>
      <c r="S32" s="10">
        <f t="shared" si="28"/>
        <v>41748</v>
      </c>
      <c r="T32" s="10">
        <f t="shared" si="28"/>
        <v>41755</v>
      </c>
      <c r="U32" s="10">
        <f t="shared" si="28"/>
        <v>41762</v>
      </c>
      <c r="V32" s="10">
        <f t="shared" si="28"/>
        <v>41769</v>
      </c>
      <c r="W32" s="10">
        <f t="shared" si="28"/>
        <v>41776</v>
      </c>
      <c r="X32" s="10">
        <f t="shared" si="28"/>
        <v>41783</v>
      </c>
      <c r="Y32" s="10">
        <f t="shared" si="28"/>
        <v>41790</v>
      </c>
      <c r="Z32" s="10">
        <f t="shared" si="28"/>
        <v>41797</v>
      </c>
      <c r="AA32" s="10">
        <f t="shared" si="28"/>
        <v>41804</v>
      </c>
      <c r="AB32" s="10">
        <f t="shared" si="28"/>
        <v>41811</v>
      </c>
      <c r="AC32" s="10">
        <f t="shared" si="28"/>
        <v>41818</v>
      </c>
      <c r="AD32" s="10"/>
      <c r="AE32" s="10">
        <f>+AC32+7</f>
        <v>41825</v>
      </c>
      <c r="AF32" s="10">
        <f t="shared" ref="AF32:AQ32" si="29">+AE32+7</f>
        <v>41832</v>
      </c>
      <c r="AG32" s="10">
        <f t="shared" si="29"/>
        <v>41839</v>
      </c>
      <c r="AH32" s="10">
        <f t="shared" si="29"/>
        <v>41846</v>
      </c>
      <c r="AI32" s="10">
        <f t="shared" si="29"/>
        <v>41853</v>
      </c>
      <c r="AJ32" s="10">
        <f t="shared" si="29"/>
        <v>41860</v>
      </c>
      <c r="AK32" s="10">
        <f t="shared" si="29"/>
        <v>41867</v>
      </c>
      <c r="AL32" s="10">
        <f t="shared" si="29"/>
        <v>41874</v>
      </c>
      <c r="AM32" s="10">
        <f t="shared" si="29"/>
        <v>41881</v>
      </c>
      <c r="AN32" s="10">
        <f t="shared" si="29"/>
        <v>41888</v>
      </c>
      <c r="AO32" s="10">
        <f t="shared" si="29"/>
        <v>41895</v>
      </c>
      <c r="AP32" s="10">
        <f t="shared" si="29"/>
        <v>41902</v>
      </c>
      <c r="AQ32" s="10">
        <f t="shared" si="29"/>
        <v>41909</v>
      </c>
      <c r="AR32" s="10"/>
      <c r="AS32" s="10">
        <f>+AQ32+7</f>
        <v>41916</v>
      </c>
      <c r="AT32" s="10">
        <f t="shared" ref="AT32:BD32" si="30">+AS32+7</f>
        <v>41923</v>
      </c>
      <c r="AU32" s="10">
        <f t="shared" si="30"/>
        <v>41930</v>
      </c>
      <c r="AV32" s="10">
        <f t="shared" si="30"/>
        <v>41937</v>
      </c>
      <c r="AW32" s="10">
        <f t="shared" si="30"/>
        <v>41944</v>
      </c>
      <c r="AX32" s="10">
        <f t="shared" si="30"/>
        <v>41951</v>
      </c>
      <c r="AY32" s="10">
        <f t="shared" si="30"/>
        <v>41958</v>
      </c>
      <c r="AZ32" s="10">
        <f t="shared" si="30"/>
        <v>41965</v>
      </c>
      <c r="BA32" s="10">
        <f t="shared" si="30"/>
        <v>41972</v>
      </c>
      <c r="BB32" s="10">
        <f t="shared" si="30"/>
        <v>41979</v>
      </c>
      <c r="BC32" s="10">
        <f t="shared" si="30"/>
        <v>41986</v>
      </c>
      <c r="BD32" s="10">
        <f t="shared" si="30"/>
        <v>41993</v>
      </c>
      <c r="BE32" s="10">
        <f t="shared" ref="BE32" si="31">+BD32+7</f>
        <v>42000</v>
      </c>
      <c r="BF32" s="10">
        <f t="shared" ref="BF32" si="32">+BE32+7</f>
        <v>42007</v>
      </c>
    </row>
    <row r="33" spans="1:60" s="3" customFormat="1" ht="12.75" customHeight="1" x14ac:dyDescent="0.2">
      <c r="A33" s="1"/>
      <c r="B33" s="24" t="s">
        <v>27</v>
      </c>
      <c r="C33" s="5">
        <v>1</v>
      </c>
      <c r="D33" s="6">
        <v>2</v>
      </c>
      <c r="E33" s="6">
        <v>3</v>
      </c>
      <c r="F33" s="6">
        <v>4</v>
      </c>
      <c r="G33" s="6">
        <v>5</v>
      </c>
      <c r="H33" s="6">
        <v>6</v>
      </c>
      <c r="I33" s="6">
        <v>7</v>
      </c>
      <c r="J33" s="6">
        <v>8</v>
      </c>
      <c r="K33" s="6">
        <v>9</v>
      </c>
      <c r="L33" s="6">
        <v>10</v>
      </c>
      <c r="M33" s="6">
        <v>11</v>
      </c>
      <c r="N33" s="6">
        <v>12</v>
      </c>
      <c r="O33" s="6">
        <v>13</v>
      </c>
      <c r="P33" s="25"/>
      <c r="Q33" s="25">
        <v>14</v>
      </c>
      <c r="R33" s="25">
        <v>15</v>
      </c>
      <c r="S33" s="25">
        <v>16</v>
      </c>
      <c r="T33" s="25">
        <v>17</v>
      </c>
      <c r="U33" s="25">
        <v>18</v>
      </c>
      <c r="V33" s="25">
        <v>19</v>
      </c>
      <c r="W33" s="25">
        <v>20</v>
      </c>
      <c r="X33" s="25">
        <v>21</v>
      </c>
      <c r="Y33" s="25">
        <v>22</v>
      </c>
      <c r="Z33" s="25">
        <v>23</v>
      </c>
      <c r="AA33" s="25">
        <v>24</v>
      </c>
      <c r="AB33" s="25">
        <v>25</v>
      </c>
      <c r="AC33" s="25">
        <v>26</v>
      </c>
      <c r="AD33" s="25"/>
      <c r="AE33" s="25">
        <v>27</v>
      </c>
      <c r="AF33" s="25">
        <v>28</v>
      </c>
      <c r="AG33" s="25">
        <v>29</v>
      </c>
      <c r="AH33" s="25">
        <v>30</v>
      </c>
      <c r="AI33" s="25">
        <v>31</v>
      </c>
      <c r="AJ33" s="25">
        <v>32</v>
      </c>
      <c r="AK33" s="25">
        <v>33</v>
      </c>
      <c r="AL33" s="25">
        <v>34</v>
      </c>
      <c r="AM33" s="25">
        <v>35</v>
      </c>
      <c r="AN33" s="25">
        <v>36</v>
      </c>
      <c r="AO33" s="25">
        <v>37</v>
      </c>
      <c r="AP33" s="25">
        <v>38</v>
      </c>
      <c r="AQ33" s="25">
        <v>39</v>
      </c>
      <c r="AR33" s="25"/>
      <c r="AS33" s="25">
        <v>40</v>
      </c>
      <c r="AT33" s="25">
        <v>41</v>
      </c>
      <c r="AU33" s="25">
        <v>42</v>
      </c>
      <c r="AV33" s="25">
        <v>43</v>
      </c>
      <c r="AW33" s="25">
        <v>44</v>
      </c>
      <c r="AX33" s="25">
        <v>45</v>
      </c>
      <c r="AY33" s="25">
        <v>46</v>
      </c>
      <c r="AZ33" s="25">
        <v>47</v>
      </c>
      <c r="BA33" s="25">
        <v>48</v>
      </c>
      <c r="BB33" s="25">
        <v>49</v>
      </c>
      <c r="BC33" s="25">
        <v>50</v>
      </c>
      <c r="BD33" s="25">
        <v>51</v>
      </c>
      <c r="BE33" s="25">
        <v>52</v>
      </c>
      <c r="BF33" s="25" t="s">
        <v>38</v>
      </c>
    </row>
    <row r="34" spans="1:60" s="3" customFormat="1" ht="13.5" customHeight="1" thickBot="1" x14ac:dyDescent="0.25">
      <c r="A34" s="1"/>
      <c r="B34" s="26" t="s">
        <v>8</v>
      </c>
      <c r="C34" s="9">
        <v>41279</v>
      </c>
      <c r="D34" s="10">
        <f t="shared" ref="D34:O34" si="33">+C34+7</f>
        <v>41286</v>
      </c>
      <c r="E34" s="10">
        <f t="shared" si="33"/>
        <v>41293</v>
      </c>
      <c r="F34" s="10">
        <f t="shared" si="33"/>
        <v>41300</v>
      </c>
      <c r="G34" s="10">
        <f t="shared" si="33"/>
        <v>41307</v>
      </c>
      <c r="H34" s="10">
        <f t="shared" si="33"/>
        <v>41314</v>
      </c>
      <c r="I34" s="10">
        <f t="shared" si="33"/>
        <v>41321</v>
      </c>
      <c r="J34" s="10">
        <f t="shared" si="33"/>
        <v>41328</v>
      </c>
      <c r="K34" s="10">
        <f t="shared" si="33"/>
        <v>41335</v>
      </c>
      <c r="L34" s="10">
        <f t="shared" si="33"/>
        <v>41342</v>
      </c>
      <c r="M34" s="10">
        <f t="shared" si="33"/>
        <v>41349</v>
      </c>
      <c r="N34" s="10">
        <f t="shared" si="33"/>
        <v>41356</v>
      </c>
      <c r="O34" s="10">
        <f t="shared" si="33"/>
        <v>41363</v>
      </c>
      <c r="P34" s="10"/>
      <c r="Q34" s="10">
        <f>+O34+7</f>
        <v>41370</v>
      </c>
      <c r="R34" s="10">
        <f t="shared" ref="R34:AC34" si="34">+Q34+7</f>
        <v>41377</v>
      </c>
      <c r="S34" s="10">
        <f t="shared" si="34"/>
        <v>41384</v>
      </c>
      <c r="T34" s="10">
        <f t="shared" si="34"/>
        <v>41391</v>
      </c>
      <c r="U34" s="10">
        <f t="shared" si="34"/>
        <v>41398</v>
      </c>
      <c r="V34" s="10">
        <f t="shared" si="34"/>
        <v>41405</v>
      </c>
      <c r="W34" s="10">
        <f t="shared" si="34"/>
        <v>41412</v>
      </c>
      <c r="X34" s="10">
        <f t="shared" si="34"/>
        <v>41419</v>
      </c>
      <c r="Y34" s="10">
        <f t="shared" si="34"/>
        <v>41426</v>
      </c>
      <c r="Z34" s="10">
        <f t="shared" si="34"/>
        <v>41433</v>
      </c>
      <c r="AA34" s="10">
        <f t="shared" si="34"/>
        <v>41440</v>
      </c>
      <c r="AB34" s="10">
        <f t="shared" si="34"/>
        <v>41447</v>
      </c>
      <c r="AC34" s="10">
        <f t="shared" si="34"/>
        <v>41454</v>
      </c>
      <c r="AD34" s="10"/>
      <c r="AE34" s="10">
        <f>+AC34+7</f>
        <v>41461</v>
      </c>
      <c r="AF34" s="10">
        <f t="shared" ref="AF34:AQ34" si="35">+AE34+7</f>
        <v>41468</v>
      </c>
      <c r="AG34" s="10">
        <f t="shared" si="35"/>
        <v>41475</v>
      </c>
      <c r="AH34" s="10">
        <f t="shared" si="35"/>
        <v>41482</v>
      </c>
      <c r="AI34" s="10">
        <f t="shared" si="35"/>
        <v>41489</v>
      </c>
      <c r="AJ34" s="10">
        <f t="shared" si="35"/>
        <v>41496</v>
      </c>
      <c r="AK34" s="10">
        <f t="shared" si="35"/>
        <v>41503</v>
      </c>
      <c r="AL34" s="10">
        <f t="shared" si="35"/>
        <v>41510</v>
      </c>
      <c r="AM34" s="10">
        <f t="shared" si="35"/>
        <v>41517</v>
      </c>
      <c r="AN34" s="10">
        <f t="shared" si="35"/>
        <v>41524</v>
      </c>
      <c r="AO34" s="10">
        <f t="shared" si="35"/>
        <v>41531</v>
      </c>
      <c r="AP34" s="10">
        <f t="shared" si="35"/>
        <v>41538</v>
      </c>
      <c r="AQ34" s="10">
        <f t="shared" si="35"/>
        <v>41545</v>
      </c>
      <c r="AR34" s="10"/>
      <c r="AS34" s="10">
        <f>+AQ34+7</f>
        <v>41552</v>
      </c>
      <c r="AT34" s="10">
        <f t="shared" ref="AT34:BD34" si="36">+AS34+7</f>
        <v>41559</v>
      </c>
      <c r="AU34" s="10">
        <f t="shared" si="36"/>
        <v>41566</v>
      </c>
      <c r="AV34" s="10">
        <f t="shared" si="36"/>
        <v>41573</v>
      </c>
      <c r="AW34" s="10">
        <f t="shared" si="36"/>
        <v>41580</v>
      </c>
      <c r="AX34" s="10">
        <f t="shared" si="36"/>
        <v>41587</v>
      </c>
      <c r="AY34" s="10">
        <f t="shared" si="36"/>
        <v>41594</v>
      </c>
      <c r="AZ34" s="10">
        <f t="shared" si="36"/>
        <v>41601</v>
      </c>
      <c r="BA34" s="10">
        <f t="shared" si="36"/>
        <v>41608</v>
      </c>
      <c r="BB34" s="10">
        <f t="shared" si="36"/>
        <v>41615</v>
      </c>
      <c r="BC34" s="10">
        <f t="shared" si="36"/>
        <v>41622</v>
      </c>
      <c r="BD34" s="10">
        <f t="shared" si="36"/>
        <v>41629</v>
      </c>
      <c r="BE34" s="10">
        <f t="shared" ref="BE34" si="37">+BD34+7</f>
        <v>41636</v>
      </c>
      <c r="BF34" s="10">
        <f t="shared" ref="BF34" si="38">+BE34+7</f>
        <v>41643</v>
      </c>
      <c r="BH34" s="2"/>
    </row>
    <row r="35" spans="1:60" s="29" customFormat="1" ht="13.5" customHeight="1" x14ac:dyDescent="0.15">
      <c r="A35" s="27"/>
      <c r="B35" s="28" t="s">
        <v>12</v>
      </c>
      <c r="C35" s="38">
        <f>IF(C54=0,0,C54/'2013'!B36)</f>
        <v>0.10005321979776477</v>
      </c>
      <c r="D35" s="38">
        <f>IF(D54=0,0,D54/'2013'!C36)</f>
        <v>-0.1</v>
      </c>
      <c r="E35" s="38">
        <f>IF(E54=0,0,E54/'2013'!D36)</f>
        <v>-0.22794376098418279</v>
      </c>
      <c r="F35" s="38">
        <f>IF(F54=0,0,F54/'2013'!E36)</f>
        <v>-0.20404002965159376</v>
      </c>
      <c r="G35" s="38">
        <f>IF(G54=0,0,G54/'2013'!F36)</f>
        <v>4.5514499134841208E-2</v>
      </c>
      <c r="H35" s="38">
        <f>IF(H54=0,0,H54/'2013'!G36)</f>
        <v>-1.1789313557710592E-2</v>
      </c>
      <c r="I35" s="38">
        <f>IF(I54=0,0,I54/'2013'!H36)</f>
        <v>-3.8425492033739454E-2</v>
      </c>
      <c r="J35" s="38">
        <f>IF(J54=0,0,J54/'2013'!I36)</f>
        <v>0.29958463136033231</v>
      </c>
      <c r="K35" s="38">
        <f>IF(K54=0,0,K54/'2013'!J36)</f>
        <v>-5.4168267383787938E-2</v>
      </c>
      <c r="L35" s="38">
        <f>IF(L54=0,0,L54/'2013'!K36)</f>
        <v>5.6435422708008033E-2</v>
      </c>
      <c r="M35" s="38">
        <f>IF(M54=0,0,M54/'2013'!L36)</f>
        <v>-7.4123989218328841E-3</v>
      </c>
      <c r="N35" s="38">
        <f>IF(N54=0,0,N54/'2013'!M36)</f>
        <v>0.29354629829484136</v>
      </c>
      <c r="O35" s="38">
        <f>IF(O54=0,0,O54/'2013'!N36)</f>
        <v>8.6575875486381321E-2</v>
      </c>
      <c r="P35" s="38"/>
      <c r="Q35" s="38">
        <f>IF(Q54=0,0,Q54/'2013'!P36)</f>
        <v>1.8120805369127517E-2</v>
      </c>
      <c r="R35" s="38">
        <f>IF(R54=0,0,R54/'2013'!Q36)</f>
        <v>0.14943779470438884</v>
      </c>
      <c r="S35" s="38">
        <f>IF(S54=0,0,S54/'2013'!R36)</f>
        <v>2.3406374501992032E-2</v>
      </c>
      <c r="T35" s="38">
        <f>IF(T54=0,0,T54/'2013'!S36)</f>
        <v>7.103422892896577E-2</v>
      </c>
      <c r="U35" s="38">
        <f>IF(U54=0,0,U54/'2013'!T36)</f>
        <v>8.7480356207438451E-2</v>
      </c>
      <c r="V35" s="38">
        <f>IF(V54=0,0,V54/'2013'!U36)</f>
        <v>0.27150701647345943</v>
      </c>
      <c r="W35" s="38">
        <f>IF(W54=0,0,W54/'2013'!V36)</f>
        <v>0.50134113630821753</v>
      </c>
      <c r="X35" s="38">
        <f>IF(X54=0,0,X54/'2013'!W36)</f>
        <v>0.40748118636564851</v>
      </c>
      <c r="Y35" s="38">
        <f>IF(Y54=0,0,Y54/'2013'!X36)</f>
        <v>0.69293785310734468</v>
      </c>
      <c r="Z35" s="38">
        <f>IF(Z54=0,0,Z54/'2013'!Y36)</f>
        <v>0.50535168195718649</v>
      </c>
      <c r="AA35" s="38">
        <f>IF(AA54=0,0,AA54/'2013'!Z36)</f>
        <v>0.49074759437453735</v>
      </c>
      <c r="AB35" s="38">
        <f>IF(AB54=0,0,AB54/'2013'!AA36)</f>
        <v>0.50719602977667488</v>
      </c>
      <c r="AC35" s="38">
        <f>IF(AC54=0,0,AC54/'2013'!AB36)</f>
        <v>0.61958568738229758</v>
      </c>
      <c r="AD35" s="38"/>
      <c r="AE35" s="38">
        <f>IF(AE54=0,0,AE54/'2013'!AD36)</f>
        <v>0.73151079136690644</v>
      </c>
      <c r="AF35" s="38">
        <f>IF(AF54=0,0,AF54/'2013'!AE36)</f>
        <v>0.34250179382922746</v>
      </c>
      <c r="AG35" s="38">
        <f>IF(AG54=0,0,AG54/'2013'!AF36)</f>
        <v>0.42305848513902206</v>
      </c>
      <c r="AH35" s="38">
        <f>IF(AH54=0,0,AH54/'2013'!AG36)</f>
        <v>0.528169014084507</v>
      </c>
      <c r="AI35" s="38">
        <f>IF(AI54=0,0,AI54/'2013'!AH36)</f>
        <v>0.59425998874507602</v>
      </c>
      <c r="AJ35" s="38">
        <f>IF(AJ54=0,0,AJ54/'2013'!AI36)</f>
        <v>0.58853288364249579</v>
      </c>
      <c r="AK35" s="38">
        <f>IF(AK54=0,0,AK54/'2013'!AJ36)</f>
        <v>0.60974930362116997</v>
      </c>
      <c r="AL35" s="38">
        <f>IF(AL54=0,0,AL54/'2013'!AK36)</f>
        <v>0.38716654650324439</v>
      </c>
      <c r="AM35" s="38">
        <f>IF(AM54=0,0,AM54/'2013'!AL36)</f>
        <v>0.12079601990049751</v>
      </c>
      <c r="AN35" s="38">
        <f>IF(AN54=0,0,AN54/'2013'!AM36)</f>
        <v>3.4052662839041771E-2</v>
      </c>
      <c r="AO35" s="38">
        <f>IF(AO54=0,0,AO54/'2013'!AN36)</f>
        <v>-3.1419939577039278E-2</v>
      </c>
      <c r="AP35" s="38">
        <f>IF(AP54=0,0,AP54/'2013'!AO36)</f>
        <v>-0.12363907531692767</v>
      </c>
      <c r="AQ35" s="38">
        <f>IF(AQ54=0,0,AQ54/'2013'!AP36)</f>
        <v>-0.19042021745518661</v>
      </c>
      <c r="AR35" s="38"/>
      <c r="AS35" s="38">
        <f>IF(AS54=0,0,AS54/'2013'!AR36)</f>
        <v>-0.13845080251221215</v>
      </c>
      <c r="AT35" s="38">
        <f>IF(AT54=0,0,AT54/'2013'!AS36)</f>
        <v>-2.7870680044593088E-2</v>
      </c>
      <c r="AU35" s="38">
        <f>IF(AU54=0,0,AU54/'2013'!AT36)</f>
        <v>-8.2936442765642965E-2</v>
      </c>
      <c r="AV35" s="38">
        <f>IF(AV54=0,0,AV54/'2013'!AU36)</f>
        <v>0.22526636225266361</v>
      </c>
      <c r="AW35" s="38">
        <f>IF(AW54=0,0,AW54/'2013'!AV36)</f>
        <v>-8.3993168762614506E-2</v>
      </c>
      <c r="AX35" s="38">
        <f>IF(AX54=0,0,AX54/'2013'!AW36)</f>
        <v>-1.2438234792980065E-2</v>
      </c>
      <c r="AY35" s="38">
        <f>IF(AY54=0,0,AY54/'2013'!AX36)</f>
        <v>-5.6480080685829548E-2</v>
      </c>
      <c r="AZ35" s="38">
        <f>IF(AZ54=0,0,AZ54/'2013'!AY36)</f>
        <v>8.5642317380352648E-2</v>
      </c>
      <c r="BA35" s="38">
        <f>IF(BA54=0,0,BA54/'2013'!AZ36)</f>
        <v>-5.8689956331877728E-2</v>
      </c>
      <c r="BB35" s="38">
        <f>IF(BB54=0,0,BB54/'2013'!BA36)</f>
        <v>-0.16077974008663778</v>
      </c>
      <c r="BC35" s="38">
        <f>IF(BC54=0,0,BC54/'2013'!BB36)</f>
        <v>2.4696048632218845E-2</v>
      </c>
      <c r="BD35" s="38">
        <f>IF(BD54=0,0,BD54/'2013'!BC36)</f>
        <v>0.16833333333333333</v>
      </c>
      <c r="BE35" s="38">
        <f>IF(BE54=0,0,BE54/'2013'!BD36)</f>
        <v>-4.8117620850969038E-2</v>
      </c>
      <c r="BF35" s="38">
        <f>IF(BF54=0,0,BF54/'2014'!B36)</f>
        <v>0.19859700048379295</v>
      </c>
    </row>
    <row r="36" spans="1:60" x14ac:dyDescent="0.2">
      <c r="B36" s="30" t="s">
        <v>13</v>
      </c>
      <c r="C36" s="40">
        <f>IF(C55=0,0,C55/'2013'!B37)</f>
        <v>-0.2623363544813696</v>
      </c>
      <c r="D36" s="40">
        <f>IF(D55=0,0,D55/'2013'!C37)</f>
        <v>-4.457694491766042E-2</v>
      </c>
      <c r="E36" s="40">
        <f>IF(E55=0,0,E55/'2013'!D37)</f>
        <v>-9.2489736778555903E-2</v>
      </c>
      <c r="F36" s="40">
        <f>IF(F55=0,0,F55/'2013'!E37)</f>
        <v>-6.1930783242258654E-2</v>
      </c>
      <c r="G36" s="40">
        <f>IF(G55=0,0,G55/'2013'!F37)</f>
        <v>-0.18644645482963124</v>
      </c>
      <c r="H36" s="40">
        <f>IF(H55=0,0,H55/'2013'!G37)</f>
        <v>-0.10235798499464094</v>
      </c>
      <c r="I36" s="40">
        <f>IF(I55=0,0,I55/'2013'!H37)</f>
        <v>-0.17216794296276736</v>
      </c>
      <c r="J36" s="40">
        <f>IF(J55=0,0,J55/'2013'!I37)</f>
        <v>-6.6647678724010256E-2</v>
      </c>
      <c r="K36" s="40">
        <f>IF(K55=0,0,K55/'2013'!J37)</f>
        <v>-0.26735015772870663</v>
      </c>
      <c r="L36" s="40">
        <f>IF(L55=0,0,L55/'2013'!K37)</f>
        <v>-0.46218861209964412</v>
      </c>
      <c r="M36" s="40">
        <f>IF(M55=0,0,M55/'2013'!L37)</f>
        <v>-0.31044281316599576</v>
      </c>
      <c r="N36" s="40">
        <f>IF(N55=0,0,N55/'2013'!M37)</f>
        <v>-0.20155038759689922</v>
      </c>
      <c r="O36" s="40">
        <f>IF(O55=0,0,O55/'2013'!N37)</f>
        <v>0.10168523279063124</v>
      </c>
      <c r="P36" s="40"/>
      <c r="Q36" s="40">
        <f>IF(Q55=0,0,Q55/'2013'!P37)</f>
        <v>-0.33186756337299533</v>
      </c>
      <c r="R36" s="40">
        <f>IF(R55=0,0,R55/'2013'!Q37)</f>
        <v>-5.9527370625186961E-2</v>
      </c>
      <c r="S36" s="40">
        <f>IF(S55=0,0,S55/'2013'!R37)</f>
        <v>5.0082101806239739E-2</v>
      </c>
      <c r="T36" s="40">
        <f>IF(T55=0,0,T55/'2013'!S37)</f>
        <v>0.22096408929149142</v>
      </c>
      <c r="U36" s="40">
        <f>IF(U55=0,0,U55/'2013'!T37)</f>
        <v>-0.11260210035005834</v>
      </c>
      <c r="V36" s="40">
        <f>IF(V55=0,0,V55/'2013'!U37)</f>
        <v>0.23978123200921128</v>
      </c>
      <c r="W36" s="40">
        <f>IF(W55=0,0,W55/'2013'!V37)</f>
        <v>5.7869634340222575E-2</v>
      </c>
      <c r="X36" s="40">
        <f>IF(X55=0,0,X55/'2013'!W37)</f>
        <v>0.13877054169202677</v>
      </c>
      <c r="Y36" s="40">
        <f>IF(Y55=0,0,Y55/'2013'!X37)</f>
        <v>0.30824508320726174</v>
      </c>
      <c r="Z36" s="40">
        <f>IF(Z55=0,0,Z55/'2013'!Y37)</f>
        <v>-1.8756998880179173E-2</v>
      </c>
      <c r="AA36" s="40">
        <f>IF(AA55=0,0,AA55/'2013'!Z37)</f>
        <v>0.11768407803650094</v>
      </c>
      <c r="AB36" s="40">
        <f>IF(AB55=0,0,AB55/'2013'!AA37)</f>
        <v>-0.13525091799265607</v>
      </c>
      <c r="AC36" s="40">
        <f>IF(AC55=0,0,AC55/'2013'!AB37)</f>
        <v>-0.11319727891156463</v>
      </c>
      <c r="AD36" s="40"/>
      <c r="AE36" s="40">
        <f>IF(AE55=0,0,AE55/'2013'!AD37)</f>
        <v>4.7850467289719624E-2</v>
      </c>
      <c r="AF36" s="40">
        <f>IF(AF55=0,0,AF55/'2013'!AE37)</f>
        <v>-0.2617813383600377</v>
      </c>
      <c r="AG36" s="40">
        <f>IF(AG55=0,0,AG55/'2013'!AF37)</f>
        <v>-9.040945314646881E-2</v>
      </c>
      <c r="AH36" s="40">
        <f>IF(AH55=0,0,AH55/'2013'!AG37)</f>
        <v>-0.30883765609990393</v>
      </c>
      <c r="AI36" s="40">
        <f>IF(AI55=0,0,AI55/'2013'!AH37)</f>
        <v>-5.0201425472575147E-2</v>
      </c>
      <c r="AJ36" s="40">
        <f>IF(AJ55=0,0,AJ55/'2013'!AI37)</f>
        <v>-4.2117245304496301E-2</v>
      </c>
      <c r="AK36" s="40">
        <f>IF(AK55=0,0,AK55/'2013'!AJ37)</f>
        <v>-0.20576923076923076</v>
      </c>
      <c r="AL36" s="40">
        <f>IF(AL55=0,0,AL55/'2013'!AK37)</f>
        <v>3.031221582297666E-3</v>
      </c>
      <c r="AM36" s="40">
        <f>IF(AM55=0,0,AM55/'2013'!AL37)</f>
        <v>0.26762820512820512</v>
      </c>
      <c r="AN36" s="40">
        <f>IF(AN55=0,0,AN55/'2013'!AM37)</f>
        <v>0.19509738079247818</v>
      </c>
      <c r="AO36" s="40">
        <f>IF(AO55=0,0,AO55/'2013'!AN37)</f>
        <v>-7.3873430189608474E-4</v>
      </c>
      <c r="AP36" s="40">
        <f>IF(AP55=0,0,AP55/'2013'!AO37)</f>
        <v>0.21640648913376187</v>
      </c>
      <c r="AQ36" s="40">
        <f>IF(AQ55=0,0,AQ55/'2013'!AP37)</f>
        <v>0.12777608761788864</v>
      </c>
      <c r="AR36" s="40"/>
      <c r="AS36" s="40">
        <f>IF(AS55=0,0,AS55/'2013'!AR37)</f>
        <v>-7.8953861337281023E-3</v>
      </c>
      <c r="AT36" s="40">
        <f>IF(AT55=0,0,AT55/'2013'!AS37)</f>
        <v>0.12551383940805699</v>
      </c>
      <c r="AU36" s="40">
        <f>IF(AU55=0,0,AU55/'2013'!AT37)</f>
        <v>-0.10480549199084668</v>
      </c>
      <c r="AV36" s="40">
        <f>IF(AV55=0,0,AV55/'2013'!AU37)</f>
        <v>4.1303083187899943E-2</v>
      </c>
      <c r="AW36" s="40">
        <f>IF(AW55=0,0,AW55/'2013'!AV37)</f>
        <v>-7.1374717265644635E-2</v>
      </c>
      <c r="AX36" s="40">
        <f>IF(AX55=0,0,AX55/'2013'!AW37)</f>
        <v>-0.24931941923774956</v>
      </c>
      <c r="AY36" s="40">
        <f>IF(AY55=0,0,AY55/'2013'!AX37)</f>
        <v>4.455051710421639E-2</v>
      </c>
      <c r="AZ36" s="40">
        <f>IF(AZ55=0,0,AZ55/'2013'!AY37)</f>
        <v>1.4716703458425313E-2</v>
      </c>
      <c r="BA36" s="40">
        <f>IF(BA55=0,0,BA55/'2013'!AZ37)</f>
        <v>1.887439945092656E-2</v>
      </c>
      <c r="BB36" s="40">
        <f>IF(BB55=0,0,BB55/'2013'!BA37)</f>
        <v>0.2736115469093191</v>
      </c>
      <c r="BC36" s="40">
        <f>IF(BC55=0,0,BC55/'2013'!BB37)</f>
        <v>-1.2077294685990338E-3</v>
      </c>
      <c r="BD36" s="40">
        <f>IF(BD55=0,0,BD55/'2013'!BC37)</f>
        <v>-0.13384703196347031</v>
      </c>
      <c r="BE36" s="40">
        <f>IF(BE55=0,0,BE55/'2013'!BD37)</f>
        <v>0.17224080267558528</v>
      </c>
      <c r="BF36" s="40">
        <f>IF(BF55=0,0,BF55/'2014'!B37)</f>
        <v>0.19044368600682593</v>
      </c>
    </row>
    <row r="37" spans="1:60" x14ac:dyDescent="0.2">
      <c r="B37" s="32" t="s">
        <v>14</v>
      </c>
      <c r="C37" s="42">
        <f>IF(C56=0,0,C56/'2013'!B38)</f>
        <v>-0.14410726887791109</v>
      </c>
      <c r="D37" s="42">
        <f>IF(D56=0,0,D56/'2013'!C38)</f>
        <v>0.23025540275049117</v>
      </c>
      <c r="E37" s="42">
        <f>IF(E56=0,0,E56/'2013'!D38)</f>
        <v>0.18076923076923077</v>
      </c>
      <c r="F37" s="42">
        <f>IF(F56=0,0,F56/'2013'!E38)</f>
        <v>0.12091898428053205</v>
      </c>
      <c r="G37" s="42">
        <f>IF(G56=0,0,G56/'2013'!F38)</f>
        <v>-9.5187038949360508E-2</v>
      </c>
      <c r="H37" s="42">
        <f>IF(H56=0,0,H56/'2013'!G38)</f>
        <v>-0.20396039603960395</v>
      </c>
      <c r="I37" s="42">
        <f>IF(I56=0,0,I56/'2013'!H38)</f>
        <v>-5.5742431523306102E-2</v>
      </c>
      <c r="J37" s="42">
        <f>IF(J56=0,0,J56/'2013'!I38)</f>
        <v>-5.6199508254302774E-3</v>
      </c>
      <c r="K37" s="42">
        <f>IF(K56=0,0,K56/'2013'!J38)</f>
        <v>-0.12024500322372662</v>
      </c>
      <c r="L37" s="42">
        <f>IF(L56=0,0,L56/'2013'!K38)</f>
        <v>-0.11336220228889576</v>
      </c>
      <c r="M37" s="42">
        <f>IF(M56=0,0,M56/'2013'!L38)</f>
        <v>-6.5236952609478108E-2</v>
      </c>
      <c r="N37" s="42">
        <f>IF(N56=0,0,N56/'2013'!M38)</f>
        <v>4.8135913166588017E-2</v>
      </c>
      <c r="O37" s="42">
        <f>IF(O56=0,0,O56/'2013'!N38)</f>
        <v>-0.1796875</v>
      </c>
      <c r="P37" s="42"/>
      <c r="Q37" s="42">
        <f>IF(Q56=0,0,Q56/'2013'!P38)</f>
        <v>-0.15227905613366555</v>
      </c>
      <c r="R37" s="42">
        <f>IF(R56=0,0,R56/'2013'!Q38)</f>
        <v>-8.5122467493196255E-2</v>
      </c>
      <c r="S37" s="42">
        <f>IF(S56=0,0,S56/'2013'!R38)</f>
        <v>0.50588474025974028</v>
      </c>
      <c r="T37" s="42">
        <f>IF(T56=0,0,T56/'2013'!S38)</f>
        <v>0.20049592631951824</v>
      </c>
      <c r="U37" s="42">
        <f>IF(U56=0,0,U56/'2013'!T38)</f>
        <v>2.9286649214659687E-2</v>
      </c>
      <c r="V37" s="42">
        <f>IF(V56=0,0,V56/'2013'!U38)</f>
        <v>0.18101588546773878</v>
      </c>
      <c r="W37" s="42">
        <f>IF(W56=0,0,W56/'2013'!V38)</f>
        <v>0.26853594279262327</v>
      </c>
      <c r="X37" s="42">
        <f>IF(X56=0,0,X56/'2013'!W38)</f>
        <v>0.17922948073701842</v>
      </c>
      <c r="Y37" s="42">
        <f>IF(Y56=0,0,Y56/'2013'!X38)</f>
        <v>0.24822820694542877</v>
      </c>
      <c r="Z37" s="42">
        <f>IF(Z56=0,0,Z56/'2013'!Y38)</f>
        <v>0.10144671841919549</v>
      </c>
      <c r="AA37" s="42">
        <f>IF(AA56=0,0,AA56/'2013'!Z38)</f>
        <v>9.1587516960651288E-3</v>
      </c>
      <c r="AB37" s="42">
        <f>IF(AB56=0,0,AB56/'2013'!AA38)</f>
        <v>0.12930873858766537</v>
      </c>
      <c r="AC37" s="42">
        <f>IF(AC56=0,0,AC56/'2013'!AB38)</f>
        <v>-8.0289568937150377E-2</v>
      </c>
      <c r="AD37" s="42"/>
      <c r="AE37" s="42">
        <f>IF(AE56=0,0,AE56/'2013'!AD38)</f>
        <v>-0.18356997971602435</v>
      </c>
      <c r="AF37" s="42">
        <f>IF(AF56=0,0,AF56/'2013'!AE38)</f>
        <v>9.2013888888888892E-3</v>
      </c>
      <c r="AG37" s="42">
        <f>IF(AG56=0,0,AG56/'2013'!AF38)</f>
        <v>-0.3140632020368429</v>
      </c>
      <c r="AH37" s="42">
        <f>IF(AH56=0,0,AH56/'2013'!AG38)</f>
        <v>-0.28581570353542524</v>
      </c>
      <c r="AI37" s="42">
        <f>IF(AI56=0,0,AI56/'2013'!AH38)</f>
        <v>-0.29209722020084411</v>
      </c>
      <c r="AJ37" s="42">
        <f>IF(AJ56=0,0,AJ56/'2013'!AI38)</f>
        <v>-0.25751768867924529</v>
      </c>
      <c r="AK37" s="42">
        <f>IF(AK56=0,0,AK56/'2013'!AJ38)</f>
        <v>-0.26567829965888218</v>
      </c>
      <c r="AL37" s="42">
        <f>IF(AL56=0,0,AL56/'2013'!AK38)</f>
        <v>-0.13196090047393366</v>
      </c>
      <c r="AM37" s="42">
        <f>IF(AM56=0,0,AM56/'2013'!AL38)</f>
        <v>-0.11776802851658898</v>
      </c>
      <c r="AN37" s="42">
        <f>IF(AN56=0,0,AN56/'2013'!AM38)</f>
        <v>-6.3366631877143281E-2</v>
      </c>
      <c r="AO37" s="42">
        <f>IF(AO56=0,0,AO56/'2013'!AN38)</f>
        <v>-0.22784617723058215</v>
      </c>
      <c r="AP37" s="42">
        <f>IF(AP56=0,0,AP56/'2013'!AO38)</f>
        <v>-0.19706728792654515</v>
      </c>
      <c r="AQ37" s="42">
        <f>IF(AQ56=0,0,AQ56/'2013'!AP38)</f>
        <v>-7.9625292740046844E-2</v>
      </c>
      <c r="AR37" s="42"/>
      <c r="AS37" s="42">
        <f>IF(AS56=0,0,AS56/'2013'!AR38)</f>
        <v>-1.7874553136171597E-3</v>
      </c>
      <c r="AT37" s="42">
        <f>IF(AT56=0,0,AT56/'2013'!AS38)</f>
        <v>-0.1548563611491108</v>
      </c>
      <c r="AU37" s="42">
        <f>IF(AU56=0,0,AU56/'2013'!AT38)</f>
        <v>-7.4084792360005786E-2</v>
      </c>
      <c r="AV37" s="42">
        <f>IF(AV56=0,0,AV56/'2013'!AU38)</f>
        <v>-8.9062735068451929E-2</v>
      </c>
      <c r="AW37" s="42">
        <f>IF(AW56=0,0,AW56/'2013'!AV38)</f>
        <v>-6.9803370786516855E-2</v>
      </c>
      <c r="AX37" s="42">
        <f>IF(AX56=0,0,AX56/'2013'!AW38)</f>
        <v>-0.18724381046073127</v>
      </c>
      <c r="AY37" s="42">
        <f>IF(AY56=0,0,AY56/'2013'!AX38)</f>
        <v>1.2361111111111111E-2</v>
      </c>
      <c r="AZ37" s="42">
        <f>IF(AZ56=0,0,AZ56/'2013'!AY38)</f>
        <v>-3.3135509396636995E-2</v>
      </c>
      <c r="BA37" s="42">
        <f>IF(BA56=0,0,BA56/'2013'!AZ38)</f>
        <v>-6.8478644546417222E-2</v>
      </c>
      <c r="BB37" s="42">
        <f>IF(BB56=0,0,BB56/'2013'!BA38)</f>
        <v>0.14792282287502173</v>
      </c>
      <c r="BC37" s="42">
        <f>IF(BC56=0,0,BC56/'2013'!BB38)</f>
        <v>-0.10311510911211061</v>
      </c>
      <c r="BD37" s="42">
        <f>IF(BD56=0,0,BD56/'2013'!BC38)</f>
        <v>0.18664383561643835</v>
      </c>
      <c r="BE37" s="42">
        <f>IF(BE56=0,0,BE56/'2013'!BD38)</f>
        <v>8.2540967024074444E-2</v>
      </c>
      <c r="BF37" s="42">
        <f>IF(BF56=0,0,BF56/'2014'!B38)</f>
        <v>-1.6655672823218996E-2</v>
      </c>
    </row>
    <row r="38" spans="1:60" x14ac:dyDescent="0.2">
      <c r="B38" s="30" t="s">
        <v>15</v>
      </c>
      <c r="C38" s="40">
        <f>IF(C57=0,0,C57/'2013'!B39)</f>
        <v>-0.11019929660023446</v>
      </c>
      <c r="D38" s="40">
        <f>IF(D57=0,0,D57/'2013'!C39)</f>
        <v>0.13633770678836279</v>
      </c>
      <c r="E38" s="40">
        <f>IF(E57=0,0,E57/'2013'!D39)</f>
        <v>0.15175718849840256</v>
      </c>
      <c r="F38" s="40">
        <f>IF(F57=0,0,F57/'2013'!E39)</f>
        <v>0.18033677349266702</v>
      </c>
      <c r="G38" s="40">
        <f>IF(G57=0,0,G57/'2013'!F39)</f>
        <v>0.24474495153820988</v>
      </c>
      <c r="H38" s="40">
        <f>IF(H57=0,0,H57/'2013'!G39)</f>
        <v>-0.19573245794009028</v>
      </c>
      <c r="I38" s="40">
        <f>IF(I57=0,0,I57/'2013'!H39)</f>
        <v>-0.1842696629213483</v>
      </c>
      <c r="J38" s="40">
        <f>IF(J57=0,0,J57/'2013'!I39)</f>
        <v>-0.32171581769436997</v>
      </c>
      <c r="K38" s="40">
        <f>IF(K57=0,0,K57/'2013'!J39)</f>
        <v>-0.10642135642135642</v>
      </c>
      <c r="L38" s="40">
        <f>IF(L57=0,0,L57/'2013'!K39)</f>
        <v>-0.15253648366921474</v>
      </c>
      <c r="M38" s="40">
        <f>IF(M57=0,0,M57/'2013'!L39)</f>
        <v>-0.245</v>
      </c>
      <c r="N38" s="40">
        <f>IF(N57=0,0,N57/'2013'!M39)</f>
        <v>1.0397830018083183E-2</v>
      </c>
      <c r="O38" s="40">
        <f>IF(O57=0,0,O57/'2013'!N39)</f>
        <v>-0.28619425778863777</v>
      </c>
      <c r="P38" s="40"/>
      <c r="Q38" s="40">
        <f>IF(Q57=0,0,Q57/'2013'!P39)</f>
        <v>-0.13699155794320797</v>
      </c>
      <c r="R38" s="40">
        <f>IF(R57=0,0,R57/'2013'!Q39)</f>
        <v>2.434782608695652E-3</v>
      </c>
      <c r="S38" s="40">
        <f>IF(S57=0,0,S57/'2013'!R39)</f>
        <v>-0.39524438573315718</v>
      </c>
      <c r="T38" s="40">
        <f>IF(T57=0,0,T57/'2013'!S39)</f>
        <v>-0.13130563798219586</v>
      </c>
      <c r="U38" s="40">
        <f>IF(U57=0,0,U57/'2013'!T39)</f>
        <v>-0.16132075471698112</v>
      </c>
      <c r="V38" s="40">
        <f>IF(V57=0,0,V57/'2013'!U39)</f>
        <v>-0.20185001651800463</v>
      </c>
      <c r="W38" s="40">
        <f>IF(W57=0,0,W57/'2013'!V39)</f>
        <v>-9.0172239108409324E-2</v>
      </c>
      <c r="X38" s="40">
        <f>IF(X57=0,0,X57/'2013'!W39)</f>
        <v>0.11689351481184948</v>
      </c>
      <c r="Y38" s="40">
        <f>IF(Y57=0,0,Y57/'2013'!X39)</f>
        <v>2.814498933901919E-2</v>
      </c>
      <c r="Z38" s="40">
        <f>IF(Z57=0,0,Z57/'2013'!Y39)</f>
        <v>0.49254385964912278</v>
      </c>
      <c r="AA38" s="40">
        <f>IF(AA57=0,0,AA57/'2013'!Z39)</f>
        <v>0.23898781630740393</v>
      </c>
      <c r="AB38" s="40">
        <f>IF(AB57=0,0,AB57/'2013'!AA39)</f>
        <v>0.37307501241927471</v>
      </c>
      <c r="AC38" s="40">
        <f>IF(AC57=0,0,AC57/'2013'!AB39)</f>
        <v>-1.5474552957359009E-2</v>
      </c>
      <c r="AD38" s="40"/>
      <c r="AE38" s="40">
        <f>IF(AE57=0,0,AE57/'2013'!AD39)</f>
        <v>0.1990521327014218</v>
      </c>
      <c r="AF38" s="40">
        <f>IF(AF57=0,0,AF57/'2013'!AE39)</f>
        <v>0.14453860640301319</v>
      </c>
      <c r="AG38" s="40">
        <f>IF(AG57=0,0,AG57/'2013'!AF39)</f>
        <v>-0.24243951612903225</v>
      </c>
      <c r="AH38" s="40">
        <f>IF(AH57=0,0,AH57/'2013'!AG39)</f>
        <v>-6.7886658795749705E-2</v>
      </c>
      <c r="AI38" s="40">
        <f>IF(AI57=0,0,AI57/'2013'!AH39)</f>
        <v>0.11934389140271494</v>
      </c>
      <c r="AJ38" s="40">
        <f>IF(AJ57=0,0,AJ57/'2013'!AI39)</f>
        <v>0.30598052851182195</v>
      </c>
      <c r="AK38" s="40">
        <f>IF(AK57=0,0,AK57/'2013'!AJ39)</f>
        <v>-0.17597173144876324</v>
      </c>
      <c r="AL38" s="40">
        <f>IF(AL57=0,0,AL57/'2013'!AK39)</f>
        <v>1.3404825737265416E-3</v>
      </c>
      <c r="AM38" s="40">
        <f>IF(AM57=0,0,AM57/'2013'!AL39)</f>
        <v>-0.32709447415329768</v>
      </c>
      <c r="AN38" s="40">
        <f>IF(AN57=0,0,AN57/'2013'!AM39)</f>
        <v>0.14386640976236351</v>
      </c>
      <c r="AO38" s="40">
        <f>IF(AO57=0,0,AO57/'2013'!AN39)</f>
        <v>-7.5161772025883519E-2</v>
      </c>
      <c r="AP38" s="40">
        <f>IF(AP57=0,0,AP57/'2013'!AO39)</f>
        <v>0.16940179989412388</v>
      </c>
      <c r="AQ38" s="40">
        <f>IF(AQ57=0,0,AQ57/'2013'!AP39)</f>
        <v>0.14711359404096835</v>
      </c>
      <c r="AR38" s="40"/>
      <c r="AS38" s="40">
        <f>IF(AS57=0,0,AS57/'2013'!AR39)</f>
        <v>0.28564570331253003</v>
      </c>
      <c r="AT38" s="40">
        <f>IF(AT57=0,0,AT57/'2013'!AS39)</f>
        <v>0.3106139438085328</v>
      </c>
      <c r="AU38" s="40">
        <f>IF(AU57=0,0,AU57/'2013'!AT39)</f>
        <v>0.18273888154997797</v>
      </c>
      <c r="AV38" s="40">
        <f>IF(AV57=0,0,AV57/'2013'!AU39)</f>
        <v>0.45575447570332484</v>
      </c>
      <c r="AW38" s="40">
        <f>IF(AW57=0,0,AW57/'2013'!AV39)</f>
        <v>0.42954159592529711</v>
      </c>
      <c r="AX38" s="40">
        <f>IF(AX57=0,0,AX57/'2013'!AW39)</f>
        <v>0.26235955056179777</v>
      </c>
      <c r="AY38" s="40">
        <f>IF(AY57=0,0,AY57/'2013'!AX39)</f>
        <v>0.47465437788018433</v>
      </c>
      <c r="AZ38" s="40">
        <f>IF(AZ57=0,0,AZ57/'2013'!AY39)</f>
        <v>0.45822454308093996</v>
      </c>
      <c r="BA38" s="40">
        <f>IF(BA57=0,0,BA57/'2013'!AZ39)</f>
        <v>5.9784774810681543E-3</v>
      </c>
      <c r="BB38" s="40">
        <f>IF(BB57=0,0,BB57/'2013'!BA39)</f>
        <v>0.30507462686567166</v>
      </c>
      <c r="BC38" s="40">
        <f>IF(BC57=0,0,BC57/'2013'!BB39)</f>
        <v>4.8477048477048479E-2</v>
      </c>
      <c r="BD38" s="40">
        <f>IF(BD57=0,0,BD57/'2013'!BC39)</f>
        <v>0.26323457989315202</v>
      </c>
      <c r="BE38" s="40">
        <f>IF(BE57=0,0,BE57/'2013'!BD39)</f>
        <v>0.66666666666666663</v>
      </c>
      <c r="BF38" s="40">
        <f>IF(BF57=0,0,BF57/'2014'!B39)</f>
        <v>0.88866930171278002</v>
      </c>
    </row>
    <row r="39" spans="1:60" x14ac:dyDescent="0.2">
      <c r="B39" s="32" t="s">
        <v>16</v>
      </c>
      <c r="C39" s="42">
        <f>IF(C58=0,0,C58/'2013'!B40)</f>
        <v>-0.1171875</v>
      </c>
      <c r="D39" s="42">
        <f>IF(D58=0,0,D58/'2013'!C40)</f>
        <v>-0.3856691253951528</v>
      </c>
      <c r="E39" s="42">
        <f>IF(E58=0,0,E58/'2013'!D40)</f>
        <v>-1.4736842105263158E-2</v>
      </c>
      <c r="F39" s="42">
        <f>IF(F58=0,0,F58/'2013'!E40)</f>
        <v>-0.34921592279855246</v>
      </c>
      <c r="G39" s="42">
        <f>IF(G58=0,0,G58/'2013'!F40)</f>
        <v>-0.15785976835202026</v>
      </c>
      <c r="H39" s="42">
        <f>IF(H58=0,0,H58/'2013'!G40)</f>
        <v>-0.31109763493026077</v>
      </c>
      <c r="I39" s="42">
        <f>IF(I58=0,0,I58/'2013'!H40)</f>
        <v>-0.27464258841234013</v>
      </c>
      <c r="J39" s="42">
        <f>IF(J58=0,0,J58/'2013'!I40)</f>
        <v>-9.1895803183791605E-2</v>
      </c>
      <c r="K39" s="42">
        <f>IF(K58=0,0,K58/'2013'!J40)</f>
        <v>-0.19973544973544974</v>
      </c>
      <c r="L39" s="42">
        <f>IF(L58=0,0,L58/'2013'!K40)</f>
        <v>-0.29367816091954024</v>
      </c>
      <c r="M39" s="42">
        <f>IF(M58=0,0,M58/'2013'!L40)</f>
        <v>-0.21066152858060372</v>
      </c>
      <c r="N39" s="42">
        <f>IF(N58=0,0,N58/'2013'!M40)</f>
        <v>-0.27851140456182472</v>
      </c>
      <c r="O39" s="42">
        <f>IF(O58=0,0,O58/'2013'!N40)</f>
        <v>-1.4032496307237814E-2</v>
      </c>
      <c r="P39" s="42"/>
      <c r="Q39" s="42">
        <f>IF(Q58=0,0,Q58/'2013'!P40)</f>
        <v>-0.14833127317676142</v>
      </c>
      <c r="R39" s="42">
        <f>IF(R58=0,0,R58/'2013'!Q40)</f>
        <v>-0.32888414308595837</v>
      </c>
      <c r="S39" s="42">
        <f>IF(S58=0,0,S58/'2013'!R40)</f>
        <v>-0.13364993215739485</v>
      </c>
      <c r="T39" s="42">
        <f>IF(T58=0,0,T58/'2013'!S40)</f>
        <v>-7.1285809460359756E-2</v>
      </c>
      <c r="U39" s="42">
        <f>IF(U58=0,0,U58/'2013'!T40)</f>
        <v>0.15502793296089384</v>
      </c>
      <c r="V39" s="42">
        <f>IF(V58=0,0,V58/'2013'!U40)</f>
        <v>-0.13505747126436782</v>
      </c>
      <c r="W39" s="42">
        <f>IF(W58=0,0,W58/'2013'!V40)</f>
        <v>-0.16639828234031132</v>
      </c>
      <c r="X39" s="42">
        <f>IF(X58=0,0,X58/'2013'!W40)</f>
        <v>-0.27468785471055618</v>
      </c>
      <c r="Y39" s="42">
        <f>IF(Y58=0,0,Y58/'2013'!X40)</f>
        <v>-9.0850515463917522E-2</v>
      </c>
      <c r="Z39" s="42">
        <f>IF(Z58=0,0,Z58/'2013'!Y40)</f>
        <v>-0.28382581648522548</v>
      </c>
      <c r="AA39" s="42">
        <f>IF(AA58=0,0,AA58/'2013'!Z40)</f>
        <v>-0.1610305958132045</v>
      </c>
      <c r="AB39" s="42">
        <f>IF(AB58=0,0,AB58/'2013'!AA40)</f>
        <v>-0.30501618122977348</v>
      </c>
      <c r="AC39" s="42">
        <f>IF(AC58=0,0,AC58/'2013'!AB40)</f>
        <v>9.55794504181601E-2</v>
      </c>
      <c r="AD39" s="42"/>
      <c r="AE39" s="42">
        <f>IF(AE58=0,0,AE58/'2013'!AD40)</f>
        <v>-6.6359447004608302E-2</v>
      </c>
      <c r="AF39" s="42">
        <f>IF(AF58=0,0,AF58/'2013'!AE40)</f>
        <v>-0.27153404429860539</v>
      </c>
      <c r="AG39" s="42">
        <f>IF(AG58=0,0,AG58/'2013'!AF40)</f>
        <v>-0.24377358490566037</v>
      </c>
      <c r="AH39" s="42">
        <f>IF(AH58=0,0,AH58/'2013'!AG40)</f>
        <v>-0.12999273783587509</v>
      </c>
      <c r="AI39" s="42">
        <f>IF(AI58=0,0,AI58/'2013'!AH40)</f>
        <v>-0.33878157503714712</v>
      </c>
      <c r="AJ39" s="42">
        <f>IF(AJ58=0,0,AJ58/'2013'!AI40)</f>
        <v>-5.3268765133171914E-2</v>
      </c>
      <c r="AK39" s="42">
        <f>IF(AK58=0,0,AK58/'2013'!AJ40)</f>
        <v>-0.1921032649962035</v>
      </c>
      <c r="AL39" s="42">
        <f>IF(AL58=0,0,AL58/'2013'!AK40)</f>
        <v>3.0636292223095052E-2</v>
      </c>
      <c r="AM39" s="42">
        <f>IF(AM58=0,0,AM58/'2013'!AL40)</f>
        <v>-8.3396512509476883E-2</v>
      </c>
      <c r="AN39" s="42">
        <f>IF(AN58=0,0,AN58/'2013'!AM40)</f>
        <v>-4.6153846153846156E-2</v>
      </c>
      <c r="AO39" s="42">
        <f>IF(AO58=0,0,AO58/'2013'!AN40)</f>
        <v>-3.6395147313691506E-2</v>
      </c>
      <c r="AP39" s="42">
        <f>IF(AP58=0,0,AP58/'2013'!AO40)</f>
        <v>-0.11812961443806398</v>
      </c>
      <c r="AQ39" s="42">
        <f>IF(AQ58=0,0,AQ58/'2013'!AP40)</f>
        <v>-9.456440804169769E-2</v>
      </c>
      <c r="AR39" s="42"/>
      <c r="AS39" s="42">
        <f>IF(AS58=0,0,AS58/'2013'!AR40)</f>
        <v>-5.7461406518010294E-2</v>
      </c>
      <c r="AT39" s="42">
        <f>IF(AT58=0,0,AT58/'2013'!AS40)</f>
        <v>-9.417040358744394E-2</v>
      </c>
      <c r="AU39" s="42">
        <f>IF(AU58=0,0,AU58/'2013'!AT40)</f>
        <v>-7.3361823361823356E-2</v>
      </c>
      <c r="AV39" s="42">
        <f>IF(AV58=0,0,AV58/'2013'!AU40)</f>
        <v>0.11692969870875179</v>
      </c>
      <c r="AW39" s="42">
        <f>IF(AW58=0,0,AW58/'2013'!AV40)</f>
        <v>0.10738255033557047</v>
      </c>
      <c r="AX39" s="42">
        <f>IF(AX58=0,0,AX58/'2013'!AW40)</f>
        <v>-0.1591549295774648</v>
      </c>
      <c r="AY39" s="42">
        <f>IF(AY58=0,0,AY58/'2013'!AX40)</f>
        <v>-0.23533289386947923</v>
      </c>
      <c r="AZ39" s="42">
        <f>IF(AZ58=0,0,AZ58/'2013'!AY40)</f>
        <v>-0.10467882632831087</v>
      </c>
      <c r="BA39" s="42">
        <f>IF(BA58=0,0,BA58/'2013'!AZ40)</f>
        <v>5.1845342706502637E-2</v>
      </c>
      <c r="BB39" s="42">
        <f>IF(BB58=0,0,BB58/'2013'!BA40)</f>
        <v>2.0265003897116135E-2</v>
      </c>
      <c r="BC39" s="42">
        <f>IF(BC58=0,0,BC58/'2013'!BB40)</f>
        <v>0.33333333333333331</v>
      </c>
      <c r="BD39" s="42">
        <f>IF(BD58=0,0,BD58/'2013'!BC40)</f>
        <v>-0.27874564459930312</v>
      </c>
      <c r="BE39" s="42">
        <f>IF(BE58=0,0,BE58/'2013'!BD40)</f>
        <v>0.33409873708381171</v>
      </c>
      <c r="BF39" s="42">
        <f>IF(BF58=0,0,BF58/'2014'!B40)</f>
        <v>7.5623491552695099E-2</v>
      </c>
    </row>
    <row r="40" spans="1:60" x14ac:dyDescent="0.2">
      <c r="B40" s="30" t="s">
        <v>17</v>
      </c>
      <c r="C40" s="40">
        <f>IF(C59=0,0,C59/'2013'!B41)</f>
        <v>-5.4404145077720206E-2</v>
      </c>
      <c r="D40" s="40">
        <f>IF(D59=0,0,D59/'2013'!C41)</f>
        <v>-0.23032069970845481</v>
      </c>
      <c r="E40" s="40">
        <f>IF(E59=0,0,E59/'2013'!D41)</f>
        <v>-9.2219020172910657E-2</v>
      </c>
      <c r="F40" s="40">
        <f>IF(F59=0,0,F59/'2013'!E41)</f>
        <v>8.1916537867078823E-2</v>
      </c>
      <c r="G40" s="40">
        <f>IF(G59=0,0,G59/'2013'!F41)</f>
        <v>-6.7865720657794754E-2</v>
      </c>
      <c r="H40" s="40">
        <f>IF(H59=0,0,H59/'2013'!G41)</f>
        <v>-0.16875871687587168</v>
      </c>
      <c r="I40" s="40">
        <f>IF(I59=0,0,I59/'2013'!H41)</f>
        <v>-0.18799142244460329</v>
      </c>
      <c r="J40" s="40">
        <f>IF(J59=0,0,J59/'2013'!I41)</f>
        <v>-0.22441520467836257</v>
      </c>
      <c r="K40" s="40">
        <f>IF(K59=0,0,K59/'2013'!J41)</f>
        <v>-0.25229034531360112</v>
      </c>
      <c r="L40" s="40">
        <f>IF(L59=0,0,L59/'2013'!K41)</f>
        <v>-0.2314516129032258</v>
      </c>
      <c r="M40" s="40">
        <f>IF(M59=0,0,M59/'2013'!L41)</f>
        <v>-0.21704297159504735</v>
      </c>
      <c r="N40" s="40">
        <f>IF(N59=0,0,N59/'2013'!M41)</f>
        <v>-0.27590847913862721</v>
      </c>
      <c r="O40" s="40">
        <f>IF(O59=0,0,O59/'2013'!N41)</f>
        <v>-0.2107843137254902</v>
      </c>
      <c r="P40" s="40"/>
      <c r="Q40" s="40">
        <f>IF(Q59=0,0,Q59/'2013'!P41)</f>
        <v>-0.32472562943834732</v>
      </c>
      <c r="R40" s="40">
        <f>IF(R59=0,0,R59/'2013'!Q41)</f>
        <v>-0.29260237780713344</v>
      </c>
      <c r="S40" s="40">
        <f>IF(S59=0,0,S59/'2013'!R41)</f>
        <v>-0.34017412935323382</v>
      </c>
      <c r="T40" s="40">
        <f>IF(T59=0,0,T59/'2013'!S41)</f>
        <v>-0.16709511568123395</v>
      </c>
      <c r="U40" s="40">
        <f>IF(U59=0,0,U59/'2013'!T41)</f>
        <v>-0.16117969821673525</v>
      </c>
      <c r="V40" s="40">
        <f>IF(V59=0,0,V59/'2013'!U41)</f>
        <v>8.3185840707964601E-2</v>
      </c>
      <c r="W40" s="40">
        <f>IF(W59=0,0,W59/'2013'!V41)</f>
        <v>-0.13405797101449277</v>
      </c>
      <c r="X40" s="40">
        <f>IF(X59=0,0,X59/'2013'!W41)</f>
        <v>-0.10432190760059612</v>
      </c>
      <c r="Y40" s="40">
        <f>IF(Y59=0,0,Y59/'2013'!X41)</f>
        <v>5.2469135802469133E-2</v>
      </c>
      <c r="Z40" s="40">
        <f>IF(Z59=0,0,Z59/'2013'!Y41)</f>
        <v>-0.13132911392405064</v>
      </c>
      <c r="AA40" s="40">
        <f>IF(AA59=0,0,AA59/'2013'!Z41)</f>
        <v>-0.12548113933795227</v>
      </c>
      <c r="AB40" s="40">
        <f>IF(AB59=0,0,AB59/'2013'!AA41)</f>
        <v>-0.11472982975573649</v>
      </c>
      <c r="AC40" s="40">
        <f>IF(AC59=0,0,AC59/'2013'!AB41)</f>
        <v>-7.2234762979683967E-2</v>
      </c>
      <c r="AD40" s="40"/>
      <c r="AE40" s="40">
        <f>IF(AE59=0,0,AE59/'2013'!AD41)</f>
        <v>-0.13670256835128416</v>
      </c>
      <c r="AF40" s="40">
        <f>IF(AF59=0,0,AF59/'2013'!AE41)</f>
        <v>-0.18053491827637444</v>
      </c>
      <c r="AG40" s="40">
        <f>IF(AG59=0,0,AG59/'2013'!AF41)</f>
        <v>5.6244830438378829E-2</v>
      </c>
      <c r="AH40" s="40">
        <f>IF(AH59=0,0,AH59/'2013'!AG41)</f>
        <v>-4.3171114599686027E-2</v>
      </c>
      <c r="AI40" s="40">
        <f>IF(AI59=0,0,AI59/'2013'!AH41)</f>
        <v>-0.11606456571867795</v>
      </c>
      <c r="AJ40" s="40">
        <f>IF(AJ59=0,0,AJ59/'2013'!AI41)</f>
        <v>-9.7732603596559817E-2</v>
      </c>
      <c r="AK40" s="40">
        <f>IF(AK59=0,0,AK59/'2013'!AJ41)</f>
        <v>-5.9875583203732506E-2</v>
      </c>
      <c r="AL40" s="40">
        <f>IF(AL59=0,0,AL59/'2013'!AK41)</f>
        <v>-0.12351543942992874</v>
      </c>
      <c r="AM40" s="40">
        <f>IF(AM59=0,0,AM59/'2013'!AL41)</f>
        <v>-5.434782608695652E-3</v>
      </c>
      <c r="AN40" s="40">
        <f>IF(AN59=0,0,AN59/'2013'!AM41)</f>
        <v>-1.8675721561969439E-2</v>
      </c>
      <c r="AO40" s="40">
        <f>IF(AO59=0,0,AO59/'2013'!AN41)</f>
        <v>0.12077702702702703</v>
      </c>
      <c r="AP40" s="40">
        <f>IF(AP59=0,0,AP59/'2013'!AO41)</f>
        <v>-0.135424636572303</v>
      </c>
      <c r="AQ40" s="40">
        <f>IF(AQ59=0,0,AQ59/'2013'!AP41)</f>
        <v>-2.8191072826938137E-2</v>
      </c>
      <c r="AR40" s="40"/>
      <c r="AS40" s="40">
        <f>IF(AS59=0,0,AS59/'2013'!AR41)</f>
        <v>-6.4705882352941183E-2</v>
      </c>
      <c r="AT40" s="40">
        <f>IF(AT59=0,0,AT59/'2013'!AS41)</f>
        <v>-2.1035598705501618E-2</v>
      </c>
      <c r="AU40" s="40">
        <f>IF(AU59=0,0,AU59/'2013'!AT41)</f>
        <v>-2.3887973640856673E-2</v>
      </c>
      <c r="AV40" s="40">
        <f>IF(AV59=0,0,AV59/'2013'!AU41)</f>
        <v>-5.7899090157154673E-3</v>
      </c>
      <c r="AW40" s="40">
        <f>IF(AW59=0,0,AW59/'2013'!AV41)</f>
        <v>-2.0583190394511151E-2</v>
      </c>
      <c r="AX40" s="40">
        <f>IF(AX59=0,0,AX59/'2013'!AW41)</f>
        <v>-5.4586808188021231E-2</v>
      </c>
      <c r="AY40" s="40">
        <f>IF(AY59=0,0,AY59/'2013'!AX41)</f>
        <v>-0.10867865519937452</v>
      </c>
      <c r="AZ40" s="40">
        <f>IF(AZ59=0,0,AZ59/'2013'!AY41)</f>
        <v>-3.3388981636060101E-3</v>
      </c>
      <c r="BA40" s="40">
        <f>IF(BA59=0,0,BA59/'2013'!AZ41)</f>
        <v>-3.4120734908136482E-2</v>
      </c>
      <c r="BB40" s="40">
        <f>IF(BB59=0,0,BB59/'2013'!BA41)</f>
        <v>-5.2405498281786943E-2</v>
      </c>
      <c r="BC40" s="40">
        <f>IF(BC59=0,0,BC59/'2013'!BB41)</f>
        <v>9.7678916827852999E-2</v>
      </c>
      <c r="BD40" s="40">
        <f>IF(BD59=0,0,BD59/'2013'!BC41)</f>
        <v>0.14419475655430711</v>
      </c>
      <c r="BE40" s="40">
        <f>IF(BE59=0,0,BE59/'2013'!BD41)</f>
        <v>2.9535864978902954E-2</v>
      </c>
      <c r="BF40" s="40">
        <f>IF(BF59=0,0,BF59/'2014'!B41)</f>
        <v>5.1141552511415528E-2</v>
      </c>
    </row>
    <row r="41" spans="1:60" s="3" customFormat="1" ht="12.75" customHeight="1" x14ac:dyDescent="0.15">
      <c r="A41" s="1"/>
      <c r="B41" s="32" t="s">
        <v>18</v>
      </c>
      <c r="C41" s="42">
        <f>IF(C60=0,0,C60/'2013'!B42)</f>
        <v>-2.7604871447902572E-2</v>
      </c>
      <c r="D41" s="42">
        <f>IF(D60=0,0,D60/'2013'!C42)</f>
        <v>-0.160400390625</v>
      </c>
      <c r="E41" s="42">
        <f>IF(E60=0,0,E60/'2013'!D42)</f>
        <v>-7.185479860765788E-2</v>
      </c>
      <c r="F41" s="42">
        <f>IF(F60=0,0,F60/'2013'!E42)</f>
        <v>-5.5953328029700343E-2</v>
      </c>
      <c r="G41" s="42">
        <f>IF(G60=0,0,G60/'2013'!F42)</f>
        <v>-0.10389219077761014</v>
      </c>
      <c r="H41" s="42">
        <f>IF(H60=0,0,H60/'2013'!G42)</f>
        <v>-0.27036599763872493</v>
      </c>
      <c r="I41" s="42">
        <f>IF(I60=0,0,I60/'2013'!H42)</f>
        <v>-0.13373639661426845</v>
      </c>
      <c r="J41" s="42">
        <f>IF(J60=0,0,J60/'2013'!I42)</f>
        <v>-0.13009708737864079</v>
      </c>
      <c r="K41" s="42">
        <f>IF(K60=0,0,K60/'2013'!J42)</f>
        <v>-9.0396806762150742E-2</v>
      </c>
      <c r="L41" s="42">
        <f>IF(L60=0,0,L60/'2013'!K42)</f>
        <v>-0.15749756572541382</v>
      </c>
      <c r="M41" s="42">
        <f>IF(M60=0,0,M60/'2013'!L42)</f>
        <v>-0.11026894865525673</v>
      </c>
      <c r="N41" s="42">
        <f>IF(N60=0,0,N60/'2013'!M42)</f>
        <v>-4.7275441652152278E-2</v>
      </c>
      <c r="O41" s="42">
        <f>IF(O60=0,0,O60/'2013'!N42)</f>
        <v>3.5843218153687469E-2</v>
      </c>
      <c r="P41" s="42"/>
      <c r="Q41" s="42">
        <f>IF(Q60=0,0,Q60/'2013'!P42)</f>
        <v>-0.15079737335834897</v>
      </c>
      <c r="R41" s="42">
        <f>IF(R60=0,0,R60/'2013'!Q42)</f>
        <v>7.9059829059829057E-2</v>
      </c>
      <c r="S41" s="42">
        <f>IF(S60=0,0,S60/'2013'!R42)</f>
        <v>6.2745098039215684E-3</v>
      </c>
      <c r="T41" s="42">
        <f>IF(T60=0,0,T60/'2013'!S42)</f>
        <v>5.0684237202230104E-3</v>
      </c>
      <c r="U41" s="42">
        <f>IF(U60=0,0,U60/'2013'!T42)</f>
        <v>-1.539708265802269E-2</v>
      </c>
      <c r="V41" s="42">
        <f>IF(V60=0,0,V60/'2013'!U42)</f>
        <v>-1.1462047885888945E-2</v>
      </c>
      <c r="W41" s="42">
        <f>IF(W60=0,0,W60/'2013'!V42)</f>
        <v>-8.7236679058240396E-2</v>
      </c>
      <c r="X41" s="42">
        <f>IF(X60=0,0,X60/'2013'!W42)</f>
        <v>-9.6800656275635763E-2</v>
      </c>
      <c r="Y41" s="42">
        <f>IF(Y60=0,0,Y60/'2013'!X42)</f>
        <v>7.0878683302362619E-2</v>
      </c>
      <c r="Z41" s="42">
        <f>IF(Z60=0,0,Z60/'2013'!Y42)</f>
        <v>-2.2269353128313893E-2</v>
      </c>
      <c r="AA41" s="42">
        <f>IF(AA60=0,0,AA60/'2013'!Z42)</f>
        <v>-1.723700887198986E-2</v>
      </c>
      <c r="AB41" s="42">
        <f>IF(AB60=0,0,AB60/'2013'!AA42)</f>
        <v>0.10156472261735419</v>
      </c>
      <c r="AC41" s="42">
        <f>IF(AC60=0,0,AC60/'2013'!AB42)</f>
        <v>0.17077555213148435</v>
      </c>
      <c r="AD41" s="42"/>
      <c r="AE41" s="42">
        <f>IF(AE60=0,0,AE60/'2013'!AD42)</f>
        <v>-2.2970903522205209E-3</v>
      </c>
      <c r="AF41" s="42">
        <f>IF(AF60=0,0,AF60/'2013'!AE42)</f>
        <v>5.8970792767732962E-2</v>
      </c>
      <c r="AG41" s="42">
        <f>IF(AG60=0,0,AG60/'2013'!AF42)</f>
        <v>0.10084722601803771</v>
      </c>
      <c r="AH41" s="42">
        <f>IF(AH60=0,0,AH60/'2013'!AG42)</f>
        <v>0.14297497937860873</v>
      </c>
      <c r="AI41" s="42">
        <f>IF(AI60=0,0,AI60/'2013'!AH42)</f>
        <v>6.0308182784272052E-2</v>
      </c>
      <c r="AJ41" s="42">
        <f>IF(AJ60=0,0,AJ60/'2013'!AI42)</f>
        <v>1.3082155939298797E-2</v>
      </c>
      <c r="AK41" s="42">
        <f>IF(AK60=0,0,AK60/'2013'!AJ42)</f>
        <v>-2.5926886180969665E-3</v>
      </c>
      <c r="AL41" s="42">
        <f>IF(AL60=0,0,AL60/'2013'!AK42)</f>
        <v>4.6954314720812185E-2</v>
      </c>
      <c r="AM41" s="42">
        <f>IF(AM60=0,0,AM60/'2013'!AL42)</f>
        <v>-1.3343597639209649E-2</v>
      </c>
      <c r="AN41" s="42">
        <f>IF(AN60=0,0,AN60/'2013'!AM42)</f>
        <v>0.16469194312796209</v>
      </c>
      <c r="AO41" s="42">
        <f>IF(AO60=0,0,AO60/'2013'!AN42)</f>
        <v>-2.3365647526721354E-2</v>
      </c>
      <c r="AP41" s="42">
        <f>IF(AP60=0,0,AP60/'2013'!AO42)</f>
        <v>2.9671210906174819E-2</v>
      </c>
      <c r="AQ41" s="42">
        <f>IF(AQ60=0,0,AQ60/'2013'!AP42)</f>
        <v>2.5931928687196109E-2</v>
      </c>
      <c r="AR41" s="42"/>
      <c r="AS41" s="42">
        <f>IF(AS60=0,0,AS60/'2013'!AR42)</f>
        <v>0.16778327993009029</v>
      </c>
      <c r="AT41" s="42">
        <f>IF(AT60=0,0,AT60/'2013'!AS42)</f>
        <v>2.3861171366594359E-2</v>
      </c>
      <c r="AU41" s="42">
        <f>IF(AU60=0,0,AU60/'2013'!AT42)</f>
        <v>4.1974656810982051E-2</v>
      </c>
      <c r="AV41" s="42">
        <f>IF(AV60=0,0,AV60/'2013'!AU42)</f>
        <v>2.5964571705896628E-2</v>
      </c>
      <c r="AW41" s="42">
        <f>IF(AW60=0,0,AW60/'2013'!AV42)</f>
        <v>-5.8748403575989783E-3</v>
      </c>
      <c r="AX41" s="42">
        <f>IF(AX60=0,0,AX60/'2013'!AW42)</f>
        <v>0.12008335504037509</v>
      </c>
      <c r="AY41" s="42">
        <f>IF(AY60=0,0,AY60/'2013'!AX42)</f>
        <v>4.6670162558993186E-2</v>
      </c>
      <c r="AZ41" s="42">
        <f>IF(AZ60=0,0,AZ60/'2013'!AY42)</f>
        <v>2.4135357053993532E-2</v>
      </c>
      <c r="BA41" s="42">
        <f>IF(BA60=0,0,BA60/'2013'!AZ42)</f>
        <v>-3.7822642473805262E-2</v>
      </c>
      <c r="BB41" s="42">
        <f>IF(BB60=0,0,BB60/'2013'!BA42)</f>
        <v>0.14124449339207049</v>
      </c>
      <c r="BC41" s="42">
        <f>IF(BC60=0,0,BC60/'2013'!BB42)</f>
        <v>0.15568181818181817</v>
      </c>
      <c r="BD41" s="42">
        <f>IF(BD60=0,0,BD60/'2013'!BC42)</f>
        <v>9.7665076575445639E-2</v>
      </c>
      <c r="BE41" s="42">
        <f>IF(BE60=0,0,BE60/'2013'!BD42)</f>
        <v>0.17682926829268292</v>
      </c>
      <c r="BF41" s="42">
        <f>IF(BF60=0,0,BF60/'2014'!B42)</f>
        <v>0.22404675758419149</v>
      </c>
    </row>
    <row r="42" spans="1:60" x14ac:dyDescent="0.2">
      <c r="B42" s="30" t="s">
        <v>19</v>
      </c>
      <c r="C42" s="40">
        <f>IF(C61=0,0,C61/'2013'!B43)</f>
        <v>0.23833819241982507</v>
      </c>
      <c r="D42" s="40">
        <f>IF(D61=0,0,D61/'2013'!C43)</f>
        <v>0.16295025728987994</v>
      </c>
      <c r="E42" s="40">
        <f>IF(E61=0,0,E61/'2013'!D43)</f>
        <v>0.27601246105919003</v>
      </c>
      <c r="F42" s="40">
        <f>IF(F61=0,0,F61/'2013'!E43)</f>
        <v>0.42129327237099934</v>
      </c>
      <c r="G42" s="40">
        <f>IF(G61=0,0,G61/'2013'!F43)</f>
        <v>0.32455143851267126</v>
      </c>
      <c r="H42" s="40">
        <f>IF(H61=0,0,H61/'2013'!G43)</f>
        <v>0.12296110414052698</v>
      </c>
      <c r="I42" s="40">
        <f>IF(I61=0,0,I61/'2013'!H43)</f>
        <v>-4.2587601078167114E-2</v>
      </c>
      <c r="J42" s="40">
        <f>IF(J61=0,0,J61/'2013'!I43)</f>
        <v>0.25864055299539168</v>
      </c>
      <c r="K42" s="40">
        <f>IF(K61=0,0,K61/'2013'!J43)</f>
        <v>-0.14573110893032384</v>
      </c>
      <c r="L42" s="40">
        <f>IF(L61=0,0,L61/'2013'!K43)</f>
        <v>4.4247787610619468E-2</v>
      </c>
      <c r="M42" s="40">
        <f>IF(M61=0,0,M61/'2013'!L43)</f>
        <v>2.3160061760164694E-2</v>
      </c>
      <c r="N42" s="40">
        <f>IF(N61=0,0,N61/'2013'!M43)</f>
        <v>2.3427866831072751E-2</v>
      </c>
      <c r="O42" s="40">
        <f>IF(O61=0,0,O61/'2013'!N43)</f>
        <v>-0.15279612505504184</v>
      </c>
      <c r="P42" s="40"/>
      <c r="Q42" s="40">
        <f>IF(Q61=0,0,Q61/'2013'!P43)</f>
        <v>-6.3168124392614187E-3</v>
      </c>
      <c r="R42" s="40">
        <f>IF(R61=0,0,R61/'2013'!Q43)</f>
        <v>5.9724349157733538E-2</v>
      </c>
      <c r="S42" s="40">
        <f>IF(S61=0,0,S61/'2013'!R43)</f>
        <v>9.9053978853644961E-2</v>
      </c>
      <c r="T42" s="40">
        <f>IF(T61=0,0,T61/'2013'!S43)</f>
        <v>0.15846711548420508</v>
      </c>
      <c r="U42" s="40">
        <f>IF(U61=0,0,U61/'2013'!T43)</f>
        <v>0.21025641025641026</v>
      </c>
      <c r="V42" s="40">
        <f>IF(V61=0,0,V61/'2013'!U43)</f>
        <v>3.5714285714285712E-2</v>
      </c>
      <c r="W42" s="40">
        <f>IF(W61=0,0,W61/'2013'!V43)</f>
        <v>0.20591715976331362</v>
      </c>
      <c r="X42" s="40">
        <f>IF(X61=0,0,X61/'2013'!W43)</f>
        <v>8.0653394589076055E-2</v>
      </c>
      <c r="Y42" s="40">
        <f>IF(Y61=0,0,Y61/'2013'!X43)</f>
        <v>-1.191827468785471E-2</v>
      </c>
      <c r="Z42" s="40">
        <f>IF(Z61=0,0,Z61/'2013'!Y43)</f>
        <v>-0.13648293963254593</v>
      </c>
      <c r="AA42" s="40">
        <f>IF(AA61=0,0,AA61/'2013'!Z43)</f>
        <v>-2.5414937759336099E-2</v>
      </c>
      <c r="AB42" s="40">
        <f>IF(AB61=0,0,AB61/'2013'!AA43)</f>
        <v>-2.3127753303964757E-2</v>
      </c>
      <c r="AC42" s="40">
        <f>IF(AC61=0,0,AC61/'2013'!AB43)</f>
        <v>-0.13860252004581902</v>
      </c>
      <c r="AD42" s="40"/>
      <c r="AE42" s="40">
        <f>IF(AE61=0,0,AE61/'2013'!AD43)</f>
        <v>-0.18997524752475248</v>
      </c>
      <c r="AF42" s="40">
        <f>IF(AF61=0,0,AF61/'2013'!AE43)</f>
        <v>0.46980292434837889</v>
      </c>
      <c r="AG42" s="40">
        <f>IF(AG61=0,0,AG61/'2013'!AF43)</f>
        <v>0.804704205274412</v>
      </c>
      <c r="AH42" s="40">
        <f>IF(AH61=0,0,AH61/'2013'!AG43)</f>
        <v>0.18399044205495818</v>
      </c>
      <c r="AI42" s="40">
        <f>IF(AI61=0,0,AI61/'2013'!AH43)</f>
        <v>0.89102564102564108</v>
      </c>
      <c r="AJ42" s="40">
        <f>IF(AJ61=0,0,AJ61/'2013'!AI43)</f>
        <v>0.70541516245487368</v>
      </c>
      <c r="AK42" s="40">
        <f>IF(AK61=0,0,AK61/'2013'!AJ43)</f>
        <v>0.85074626865671643</v>
      </c>
      <c r="AL42" s="40">
        <f>IF(AL61=0,0,AL61/'2013'!AK43)</f>
        <v>0.47738693467336685</v>
      </c>
      <c r="AM42" s="40">
        <f>IF(AM61=0,0,AM61/'2013'!AL43)</f>
        <v>0.94363103953147875</v>
      </c>
      <c r="AN42" s="40">
        <f>IF(AN61=0,0,AN61/'2013'!AM43)</f>
        <v>1.1682242990654206</v>
      </c>
      <c r="AO42" s="40">
        <f>IF(AO61=0,0,AO61/'2013'!AN43)</f>
        <v>0.31937799043062198</v>
      </c>
      <c r="AP42" s="40">
        <f>IF(AP61=0,0,AP61/'2013'!AO43)</f>
        <v>0.31334622823984526</v>
      </c>
      <c r="AQ42" s="40">
        <f>IF(AQ61=0,0,AQ61/'2013'!AP43)</f>
        <v>0.62110039705048214</v>
      </c>
      <c r="AR42" s="40"/>
      <c r="AS42" s="40">
        <f>IF(AS61=0,0,AS61/'2013'!AR43)</f>
        <v>0.42131419105466594</v>
      </c>
      <c r="AT42" s="40">
        <f>IF(AT61=0,0,AT61/'2013'!AS43)</f>
        <v>0.61144578313253017</v>
      </c>
      <c r="AU42" s="40">
        <f>IF(AU61=0,0,AU61/'2013'!AT43)</f>
        <v>0.24272323630981746</v>
      </c>
      <c r="AV42" s="40">
        <f>IF(AV61=0,0,AV61/'2013'!AU43)</f>
        <v>0.51621106166560715</v>
      </c>
      <c r="AW42" s="40">
        <f>IF(AW61=0,0,AW61/'2013'!AV43)</f>
        <v>0.30965213130818225</v>
      </c>
      <c r="AX42" s="40">
        <f>IF(AX61=0,0,AX61/'2013'!AW43)</f>
        <v>0.13954685890834193</v>
      </c>
      <c r="AY42" s="40">
        <f>IF(AY61=0,0,AY61/'2013'!AX43)</f>
        <v>-0.28467153284671531</v>
      </c>
      <c r="AZ42" s="40">
        <f>IF(AZ61=0,0,AZ61/'2013'!AY43)</f>
        <v>0.3955078125</v>
      </c>
      <c r="BA42" s="40">
        <f>IF(BA61=0,0,BA61/'2013'!AZ43)</f>
        <v>-0.21509971509971509</v>
      </c>
      <c r="BB42" s="40">
        <f>IF(BB61=0,0,BB61/'2013'!BA43)</f>
        <v>-1.4473089099954772E-2</v>
      </c>
      <c r="BC42" s="40">
        <f>IF(BC61=0,0,BC61/'2013'!BB43)</f>
        <v>0.11540058115400581</v>
      </c>
      <c r="BD42" s="40">
        <f>IF(BD61=0,0,BD61/'2013'!BC43)</f>
        <v>7.2769953051643188E-2</v>
      </c>
      <c r="BE42" s="40">
        <f>IF(BE61=0,0,BE61/'2013'!BD43)</f>
        <v>1.3592233009708738E-2</v>
      </c>
      <c r="BF42" s="40">
        <f>IF(BF61=0,0,BF61/'2014'!B43)</f>
        <v>0.12595644496762801</v>
      </c>
    </row>
    <row r="43" spans="1:60" x14ac:dyDescent="0.2">
      <c r="B43" s="32" t="s">
        <v>20</v>
      </c>
      <c r="C43" s="42">
        <f>IF(C62=0,0,C62/'2013'!B44)</f>
        <v>1.8741258741258742E-2</v>
      </c>
      <c r="D43" s="42">
        <f>IF(D62=0,0,D62/'2013'!C44)</f>
        <v>-3.4365815057653175E-2</v>
      </c>
      <c r="E43" s="42">
        <f>IF(E62=0,0,E62/'2013'!D44)</f>
        <v>-9.1423595994775796E-3</v>
      </c>
      <c r="F43" s="42">
        <f>IF(F62=0,0,F62/'2013'!E44)</f>
        <v>-8.8527551942186089E-2</v>
      </c>
      <c r="G43" s="42">
        <f>IF(G62=0,0,G62/'2013'!F44)</f>
        <v>-0.20963560266262896</v>
      </c>
      <c r="H43" s="42">
        <f>IF(H62=0,0,H62/'2013'!G44)</f>
        <v>2.3204419889502764E-2</v>
      </c>
      <c r="I43" s="42">
        <f>IF(I62=0,0,I62/'2013'!H44)</f>
        <v>-1.6790231138246837E-2</v>
      </c>
      <c r="J43" s="42">
        <f>IF(J62=0,0,J62/'2013'!I44)</f>
        <v>-2.759381898454746E-2</v>
      </c>
      <c r="K43" s="42">
        <f>IF(K62=0,0,K62/'2013'!J44)</f>
        <v>-2.7316663164530363E-3</v>
      </c>
      <c r="L43" s="42">
        <f>IF(L62=0,0,L62/'2013'!K44)</f>
        <v>-6.2538956991481404E-2</v>
      </c>
      <c r="M43" s="42">
        <f>IF(M62=0,0,M62/'2013'!L44)</f>
        <v>8.6918349429323971E-2</v>
      </c>
      <c r="N43" s="42">
        <f>IF(N62=0,0,N62/'2013'!M44)</f>
        <v>3.6794248255445125E-2</v>
      </c>
      <c r="O43" s="42">
        <f>IF(O62=0,0,O62/'2013'!N44)</f>
        <v>0.14496088357109987</v>
      </c>
      <c r="P43" s="42"/>
      <c r="Q43" s="42">
        <f>IF(Q62=0,0,Q62/'2013'!P44)</f>
        <v>8.4421431787483112E-2</v>
      </c>
      <c r="R43" s="42">
        <f>IF(R62=0,0,R62/'2013'!Q44)</f>
        <v>0.13294517224648228</v>
      </c>
      <c r="S43" s="42">
        <f>IF(S62=0,0,S62/'2013'!R44)</f>
        <v>-4.0646853146853144E-2</v>
      </c>
      <c r="T43" s="42">
        <f>IF(T62=0,0,T62/'2013'!S44)</f>
        <v>0.10099606208014825</v>
      </c>
      <c r="U43" s="42">
        <f>IF(U62=0,0,U62/'2013'!T44)</f>
        <v>8.403745147293902E-2</v>
      </c>
      <c r="V43" s="42">
        <f>IF(V62=0,0,V62/'2013'!U44)</f>
        <v>-2.8751311647429171E-2</v>
      </c>
      <c r="W43" s="42">
        <f>IF(W62=0,0,W62/'2013'!V44)</f>
        <v>2.1980322378061544E-2</v>
      </c>
      <c r="X43" s="42">
        <f>IF(X62=0,0,X62/'2013'!W44)</f>
        <v>-9.5276872964169382E-2</v>
      </c>
      <c r="Y43" s="42">
        <f>IF(Y62=0,0,Y62/'2013'!X44)</f>
        <v>0.10671573137074516</v>
      </c>
      <c r="Z43" s="42">
        <f>IF(Z62=0,0,Z62/'2013'!Y44)</f>
        <v>4.2075736325385693E-3</v>
      </c>
      <c r="AA43" s="42">
        <f>IF(AA62=0,0,AA62/'2013'!Z44)</f>
        <v>-2.2119445003016287E-3</v>
      </c>
      <c r="AB43" s="42">
        <f>IF(AB62=0,0,AB62/'2013'!AA44)</f>
        <v>5.1681075888568684E-2</v>
      </c>
      <c r="AC43" s="42">
        <f>IF(AC62=0,0,AC62/'2013'!AB44)</f>
        <v>0.14236485031229809</v>
      </c>
      <c r="AD43" s="42"/>
      <c r="AE43" s="42">
        <f>IF(AE62=0,0,AE62/'2013'!AD44)</f>
        <v>2.9081749484772153E-2</v>
      </c>
      <c r="AF43" s="42">
        <f>IF(AF62=0,0,AF62/'2013'!AE44)</f>
        <v>0.17769551133734382</v>
      </c>
      <c r="AG43" s="42">
        <f>IF(AG62=0,0,AG62/'2013'!AF44)</f>
        <v>0.19632034632034631</v>
      </c>
      <c r="AH43" s="42">
        <f>IF(AH62=0,0,AH62/'2013'!AG44)</f>
        <v>0.23162974336477299</v>
      </c>
      <c r="AI43" s="42">
        <f>IF(AI62=0,0,AI62/'2013'!AH44)</f>
        <v>0.26956698515958527</v>
      </c>
      <c r="AJ43" s="42">
        <f>IF(AJ62=0,0,AJ62/'2013'!AI44)</f>
        <v>0.18843683083511778</v>
      </c>
      <c r="AK43" s="42">
        <f>IF(AK62=0,0,AK62/'2013'!AJ44)</f>
        <v>9.7272362615322905E-2</v>
      </c>
      <c r="AL43" s="42">
        <f>IF(AL62=0,0,AL62/'2013'!AK44)</f>
        <v>0.14190513524108192</v>
      </c>
      <c r="AM43" s="42">
        <f>IF(AM62=0,0,AM62/'2013'!AL44)</f>
        <v>8.9765912168698003E-2</v>
      </c>
      <c r="AN43" s="42">
        <f>IF(AN62=0,0,AN62/'2013'!AM44)</f>
        <v>0.19191256830601092</v>
      </c>
      <c r="AO43" s="42">
        <f>IF(AO62=0,0,AO62/'2013'!AN44)</f>
        <v>0.10264325680108045</v>
      </c>
      <c r="AP43" s="42">
        <f>IF(AP62=0,0,AP62/'2013'!AO44)</f>
        <v>8.4341767510084341E-3</v>
      </c>
      <c r="AQ43" s="42">
        <f>IF(AQ62=0,0,AQ62/'2013'!AP44)</f>
        <v>3.2628846866889133E-2</v>
      </c>
      <c r="AR43" s="42"/>
      <c r="AS43" s="42">
        <f>IF(AS62=0,0,AS62/'2013'!AR44)</f>
        <v>2.9269202087994033E-2</v>
      </c>
      <c r="AT43" s="42">
        <f>IF(AT62=0,0,AT62/'2013'!AS44)</f>
        <v>0.10603464686845612</v>
      </c>
      <c r="AU43" s="42">
        <f>IF(AU62=0,0,AU62/'2013'!AT44)</f>
        <v>1.4214368036880523E-2</v>
      </c>
      <c r="AV43" s="42">
        <f>IF(AV62=0,0,AV62/'2013'!AU44)</f>
        <v>6.1948529411764708E-2</v>
      </c>
      <c r="AW43" s="42">
        <f>IF(AW62=0,0,AW62/'2013'!AV44)</f>
        <v>0.10507533703409992</v>
      </c>
      <c r="AX43" s="42">
        <f>IF(AX62=0,0,AX62/'2013'!AW44)</f>
        <v>1.7679558011049725E-2</v>
      </c>
      <c r="AY43" s="42">
        <f>IF(AY62=0,0,AY62/'2013'!AX44)</f>
        <v>0.10078506259282835</v>
      </c>
      <c r="AZ43" s="42">
        <f>IF(AZ62=0,0,AZ62/'2013'!AY44)</f>
        <v>3.6203722642667212E-2</v>
      </c>
      <c r="BA43" s="42">
        <f>IF(BA62=0,0,BA62/'2013'!AZ44)</f>
        <v>0.1008869179600887</v>
      </c>
      <c r="BB43" s="42">
        <f>IF(BB62=0,0,BB62/'2013'!BA44)</f>
        <v>0.28598756575801054</v>
      </c>
      <c r="BC43" s="42">
        <f>IF(BC62=0,0,BC62/'2013'!BB44)</f>
        <v>0.20542635658914729</v>
      </c>
      <c r="BD43" s="42">
        <f>IF(BD62=0,0,BD62/'2013'!BC44)</f>
        <v>0.19347980155917788</v>
      </c>
      <c r="BE43" s="42">
        <f>IF(BE62=0,0,BE62/'2013'!BD44)</f>
        <v>0.23081645181092694</v>
      </c>
      <c r="BF43" s="42">
        <f>IF(BF62=0,0,BF62/'2014'!B44)</f>
        <v>0.18506315211422295</v>
      </c>
    </row>
    <row r="44" spans="1:60" x14ac:dyDescent="0.2">
      <c r="B44" s="30" t="s">
        <v>21</v>
      </c>
      <c r="C44" s="40">
        <f>IF(C63=0,0,C63/'2013'!B45)</f>
        <v>-2.9512697323266987E-2</v>
      </c>
      <c r="D44" s="40">
        <f>IF(D63=0,0,D63/'2013'!C45)</f>
        <v>-0.37038556193601313</v>
      </c>
      <c r="E44" s="40">
        <f>IF(E63=0,0,E63/'2013'!D45)</f>
        <v>-0.13782489740082079</v>
      </c>
      <c r="F44" s="40">
        <f>IF(F63=0,0,F63/'2013'!E45)</f>
        <v>8.7939698492462311E-3</v>
      </c>
      <c r="G44" s="40">
        <f>IF(G63=0,0,G63/'2013'!F45)</f>
        <v>-5.3770160730074588E-2</v>
      </c>
      <c r="H44" s="40">
        <f>IF(H63=0,0,H63/'2013'!G45)</f>
        <v>-0.29447236180904524</v>
      </c>
      <c r="I44" s="40">
        <f>IF(I63=0,0,I63/'2013'!H45)</f>
        <v>-0.19698492462311556</v>
      </c>
      <c r="J44" s="40">
        <f>IF(J63=0,0,J63/'2013'!I45)</f>
        <v>-0.11170592433975732</v>
      </c>
      <c r="K44" s="40">
        <f>IF(K63=0,0,K63/'2013'!J45)</f>
        <v>-0.22366790582403964</v>
      </c>
      <c r="L44" s="40">
        <f>IF(L63=0,0,L63/'2013'!K45)</f>
        <v>-0.29695518303113239</v>
      </c>
      <c r="M44" s="40">
        <f>IF(M63=0,0,M63/'2013'!L45)</f>
        <v>-0.16606140640475403</v>
      </c>
      <c r="N44" s="40">
        <f>IF(N63=0,0,N63/'2013'!M45)</f>
        <v>-0.19754224270353302</v>
      </c>
      <c r="O44" s="40">
        <f>IF(O63=0,0,O63/'2013'!N45)</f>
        <v>-5.6113612746795979E-2</v>
      </c>
      <c r="P44" s="40"/>
      <c r="Q44" s="40">
        <f>IF(Q63=0,0,Q63/'2013'!P45)</f>
        <v>-0.28225108225108225</v>
      </c>
      <c r="R44" s="40">
        <f>IF(R63=0,0,R63/'2013'!Q45)</f>
        <v>-0.23000683526999316</v>
      </c>
      <c r="S44" s="40">
        <f>IF(S63=0,0,S63/'2013'!R45)</f>
        <v>-0.16797242243810717</v>
      </c>
      <c r="T44" s="40">
        <f>IF(T63=0,0,T63/'2013'!S45)</f>
        <v>0.18092566619915848</v>
      </c>
      <c r="U44" s="40">
        <f>IF(U63=0,0,U63/'2013'!T45)</f>
        <v>-2.0552344251766216E-2</v>
      </c>
      <c r="V44" s="40">
        <f>IF(V63=0,0,V63/'2013'!U45)</f>
        <v>0.10414414414414415</v>
      </c>
      <c r="W44" s="40">
        <f>IF(W63=0,0,W63/'2013'!V45)</f>
        <v>-2.2955059812479792E-2</v>
      </c>
      <c r="X44" s="40">
        <f>IF(X63=0,0,X63/'2013'!W45)</f>
        <v>0.1329933307179286</v>
      </c>
      <c r="Y44" s="40">
        <f>IF(Y63=0,0,Y63/'2013'!X45)</f>
        <v>-2.634054562558796E-2</v>
      </c>
      <c r="Z44" s="40">
        <f>IF(Z63=0,0,Z63/'2013'!Y45)</f>
        <v>2.4494142705005325E-2</v>
      </c>
      <c r="AA44" s="40">
        <f>IF(AA63=0,0,AA63/'2013'!Z45)</f>
        <v>-4.3463944682252224E-2</v>
      </c>
      <c r="AB44" s="40">
        <f>IF(AB63=0,0,AB63/'2013'!AA45)</f>
        <v>-3.9037085230969423E-2</v>
      </c>
      <c r="AC44" s="40">
        <f>IF(AC63=0,0,AC63/'2013'!AB45)</f>
        <v>4.4334975369458129E-2</v>
      </c>
      <c r="AD44" s="40"/>
      <c r="AE44" s="40">
        <f>IF(AE63=0,0,AE63/'2013'!AD45)</f>
        <v>-2.9299363057324841E-2</v>
      </c>
      <c r="AF44" s="40">
        <f>IF(AF63=0,0,AF63/'2013'!AE45)</f>
        <v>0.16111111111111112</v>
      </c>
      <c r="AG44" s="40">
        <f>IF(AG63=0,0,AG63/'2013'!AF45)</f>
        <v>0.24225352112676057</v>
      </c>
      <c r="AH44" s="40">
        <f>IF(AH63=0,0,AH63/'2013'!AG45)</f>
        <v>-2.888402625820569E-2</v>
      </c>
      <c r="AI44" s="40">
        <f>IF(AI63=0,0,AI63/'2013'!AH45)</f>
        <v>-3.9478878799842085E-3</v>
      </c>
      <c r="AJ44" s="40">
        <f>IF(AJ63=0,0,AJ63/'2013'!AI45)</f>
        <v>-0.1150866838804869</v>
      </c>
      <c r="AK44" s="40">
        <f>IF(AK63=0,0,AK63/'2013'!AJ45)</f>
        <v>-0.16291344123856438</v>
      </c>
      <c r="AL44" s="40">
        <f>IF(AL63=0,0,AL63/'2013'!AK45)</f>
        <v>4.2121684867394697E-2</v>
      </c>
      <c r="AM44" s="40">
        <f>IF(AM63=0,0,AM63/'2013'!AL45)</f>
        <v>-5.9472934472934474E-2</v>
      </c>
      <c r="AN44" s="40">
        <f>IF(AN63=0,0,AN63/'2013'!AM45)</f>
        <v>-0.18963616317530319</v>
      </c>
      <c r="AO44" s="40">
        <f>IF(AO63=0,0,AO63/'2013'!AN45)</f>
        <v>-5.3890198720107779E-2</v>
      </c>
      <c r="AP44" s="40">
        <f>IF(AP63=0,0,AP63/'2013'!AO45)</f>
        <v>6.4167510976021616E-3</v>
      </c>
      <c r="AQ44" s="40">
        <f>IF(AQ63=0,0,AQ63/'2013'!AP45)</f>
        <v>-0.1862446743761412</v>
      </c>
      <c r="AR44" s="40"/>
      <c r="AS44" s="40">
        <f>IF(AS63=0,0,AS63/'2013'!AR45)</f>
        <v>-0.23126734505087881</v>
      </c>
      <c r="AT44" s="40">
        <f>IF(AT63=0,0,AT63/'2013'!AS45)</f>
        <v>-0.22472266244057051</v>
      </c>
      <c r="AU44" s="40">
        <f>IF(AU63=0,0,AU63/'2013'!AT45)</f>
        <v>3.5862589656474139E-2</v>
      </c>
      <c r="AV44" s="40">
        <f>IF(AV63=0,0,AV63/'2013'!AU45)</f>
        <v>-7.6898429990387693E-2</v>
      </c>
      <c r="AW44" s="40">
        <f>IF(AW63=0,0,AW63/'2013'!AV45)</f>
        <v>-0.14313222079589216</v>
      </c>
      <c r="AX44" s="40">
        <f>IF(AX63=0,0,AX63/'2013'!AW45)</f>
        <v>-0.1646562123039807</v>
      </c>
      <c r="AY44" s="40">
        <f>IF(AY63=0,0,AY63/'2013'!AX45)</f>
        <v>-5.9384941675503712E-2</v>
      </c>
      <c r="AZ44" s="40">
        <f>IF(AZ63=0,0,AZ63/'2013'!AY45)</f>
        <v>-0.31682594845062267</v>
      </c>
      <c r="BA44" s="40">
        <f>IF(BA63=0,0,BA63/'2013'!AZ45)</f>
        <v>-0.21582061663033322</v>
      </c>
      <c r="BB44" s="40">
        <f>IF(BB63=0,0,BB63/'2013'!BA45)</f>
        <v>-9.9139305068536812E-2</v>
      </c>
      <c r="BC44" s="40">
        <f>IF(BC63=0,0,BC63/'2013'!BB45)</f>
        <v>-0.11062271062271062</v>
      </c>
      <c r="BD44" s="40">
        <f>IF(BD63=0,0,BD63/'2013'!BC45)</f>
        <v>5.4978854286812762E-2</v>
      </c>
      <c r="BE44" s="40">
        <f>IF(BE63=0,0,BE63/'2013'!BD45)</f>
        <v>6.3040791100123603E-2</v>
      </c>
      <c r="BF44" s="40">
        <f>IF(BF63=0,0,BF63/'2014'!B45)</f>
        <v>5.3041018387553041E-2</v>
      </c>
    </row>
    <row r="45" spans="1:60" x14ac:dyDescent="0.2">
      <c r="B45" s="32" t="s">
        <v>22</v>
      </c>
      <c r="C45" s="42">
        <f>IF(C64=0,0,C64/'2013'!B46)</f>
        <v>3.9840637450199202E-2</v>
      </c>
      <c r="D45" s="42">
        <f>IF(D64=0,0,D64/'2013'!C46)</f>
        <v>-0.10299542570458906</v>
      </c>
      <c r="E45" s="42">
        <f>IF(E64=0,0,E64/'2013'!D46)</f>
        <v>9.8756400877834674E-2</v>
      </c>
      <c r="F45" s="42">
        <f>IF(F64=0,0,F64/'2013'!E46)</f>
        <v>-8.4702718852703918E-2</v>
      </c>
      <c r="G45" s="42">
        <f>IF(G64=0,0,G64/'2013'!F46)</f>
        <v>0.16577077662365744</v>
      </c>
      <c r="H45" s="42">
        <f>IF(H64=0,0,H64/'2013'!G46)</f>
        <v>0.15961655508216677</v>
      </c>
      <c r="I45" s="42">
        <f>IF(I64=0,0,I64/'2013'!H46)</f>
        <v>0.11922174692976405</v>
      </c>
      <c r="J45" s="42">
        <f>IF(J64=0,0,J64/'2013'!I46)</f>
        <v>0.1378081378081378</v>
      </c>
      <c r="K45" s="42">
        <f>IF(K64=0,0,K64/'2013'!J46)</f>
        <v>4.4338875692794932E-2</v>
      </c>
      <c r="L45" s="42">
        <f>IF(L64=0,0,L64/'2013'!K46)</f>
        <v>-1.7517854736558414E-2</v>
      </c>
      <c r="M45" s="42">
        <f>IF(M64=0,0,M64/'2013'!L46)</f>
        <v>8.5426422591173543E-2</v>
      </c>
      <c r="N45" s="42">
        <f>IF(N64=0,0,N64/'2013'!M46)</f>
        <v>0.2299145299145299</v>
      </c>
      <c r="O45" s="42">
        <f>IF(O64=0,0,O64/'2013'!N46)</f>
        <v>0.21023842917251051</v>
      </c>
      <c r="P45" s="42"/>
      <c r="Q45" s="42">
        <f>IF(Q64=0,0,Q64/'2013'!P46)</f>
        <v>0.2150737928069924</v>
      </c>
      <c r="R45" s="42">
        <f>IF(R64=0,0,R64/'2013'!Q46)</f>
        <v>7.7190274025472794E-2</v>
      </c>
      <c r="S45" s="42">
        <f>IF(S64=0,0,S64/'2013'!R46)</f>
        <v>0.12508299030673217</v>
      </c>
      <c r="T45" s="42">
        <f>IF(T64=0,0,T64/'2013'!S46)</f>
        <v>0.11377005347593583</v>
      </c>
      <c r="U45" s="42">
        <f>IF(U64=0,0,U64/'2013'!T46)</f>
        <v>0.23495934959349593</v>
      </c>
      <c r="V45" s="42">
        <f>IF(V64=0,0,V64/'2013'!U46)</f>
        <v>0.17360928025309783</v>
      </c>
      <c r="W45" s="42">
        <f>IF(W64=0,0,W64/'2013'!V46)</f>
        <v>0.24626023144228054</v>
      </c>
      <c r="X45" s="42">
        <f>IF(X64=0,0,X64/'2013'!W46)</f>
        <v>0.12040847431793934</v>
      </c>
      <c r="Y45" s="42">
        <f>IF(Y64=0,0,Y64/'2013'!X46)</f>
        <v>0.21016577613371695</v>
      </c>
      <c r="Z45" s="42">
        <f>IF(Z64=0,0,Z64/'2013'!Y46)</f>
        <v>0.31652443754848719</v>
      </c>
      <c r="AA45" s="42">
        <f>IF(AA64=0,0,AA64/'2013'!Z46)</f>
        <v>0.24867021276595744</v>
      </c>
      <c r="AB45" s="42">
        <f>IF(AB64=0,0,AB64/'2013'!AA46)</f>
        <v>0.1279634390174236</v>
      </c>
      <c r="AC45" s="42">
        <f>IF(AC64=0,0,AC64/'2013'!AB46)</f>
        <v>0.15931634365939265</v>
      </c>
      <c r="AD45" s="42"/>
      <c r="AE45" s="42">
        <f>IF(AE64=0,0,AE64/'2013'!AD46)</f>
        <v>0.27734107997265894</v>
      </c>
      <c r="AF45" s="42">
        <f>IF(AF64=0,0,AF64/'2013'!AE46)</f>
        <v>0.15578916630164988</v>
      </c>
      <c r="AG45" s="42">
        <f>IF(AG64=0,0,AG64/'2013'!AF46)</f>
        <v>0.17723828234633734</v>
      </c>
      <c r="AH45" s="42">
        <f>IF(AH64=0,0,AH64/'2013'!AG46)</f>
        <v>0.17180299539170507</v>
      </c>
      <c r="AI45" s="42">
        <f>IF(AI64=0,0,AI64/'2013'!AH46)</f>
        <v>0.14096232538450684</v>
      </c>
      <c r="AJ45" s="42">
        <f>IF(AJ64=0,0,AJ64/'2013'!AI46)</f>
        <v>0.1842392150755334</v>
      </c>
      <c r="AK45" s="42">
        <f>IF(AK64=0,0,AK64/'2013'!AJ46)</f>
        <v>0.17106954162501786</v>
      </c>
      <c r="AL45" s="42">
        <f>IF(AL64=0,0,AL64/'2013'!AK46)</f>
        <v>0.17264276228419656</v>
      </c>
      <c r="AM45" s="42">
        <f>IF(AM64=0,0,AM64/'2013'!AL46)</f>
        <v>0.25403998904409753</v>
      </c>
      <c r="AN45" s="42">
        <f>IF(AN64=0,0,AN64/'2013'!AM46)</f>
        <v>0.15800415800415801</v>
      </c>
      <c r="AO45" s="42">
        <f>IF(AO64=0,0,AO64/'2013'!AN46)</f>
        <v>0.21436227224008575</v>
      </c>
      <c r="AP45" s="42">
        <f>IF(AP64=0,0,AP64/'2013'!AO46)</f>
        <v>0.15005125576627371</v>
      </c>
      <c r="AQ45" s="42">
        <f>IF(AQ64=0,0,AQ64/'2013'!AP46)</f>
        <v>0.14949258391881343</v>
      </c>
      <c r="AR45" s="42"/>
      <c r="AS45" s="42">
        <f>IF(AS64=0,0,AS64/'2013'!AR46)</f>
        <v>0.15891905293169703</v>
      </c>
      <c r="AT45" s="42">
        <f>IF(AT64=0,0,AT64/'2013'!AS46)</f>
        <v>0.22000262846628993</v>
      </c>
      <c r="AU45" s="42">
        <f>IF(AU64=0,0,AU64/'2013'!AT46)</f>
        <v>0.22093192045289592</v>
      </c>
      <c r="AV45" s="42">
        <f>IF(AV64=0,0,AV64/'2013'!AU46)</f>
        <v>0.16880733944954129</v>
      </c>
      <c r="AW45" s="42">
        <f>IF(AW64=0,0,AW64/'2013'!AV46)</f>
        <v>0.20235756385068762</v>
      </c>
      <c r="AX45" s="42">
        <f>IF(AX64=0,0,AX64/'2013'!AW46)</f>
        <v>0.10917087052127797</v>
      </c>
      <c r="AY45" s="42">
        <f>IF(AY64=0,0,AY64/'2013'!AX46)</f>
        <v>9.9840042655291922E-2</v>
      </c>
      <c r="AZ45" s="42">
        <f>IF(AZ64=0,0,AZ64/'2013'!AY46)</f>
        <v>0.16800112375333615</v>
      </c>
      <c r="BA45" s="42">
        <f>IF(BA64=0,0,BA64/'2013'!AZ46)</f>
        <v>8.1413210445468509E-2</v>
      </c>
      <c r="BB45" s="42">
        <f>IF(BB64=0,0,BB64/'2013'!BA46)</f>
        <v>0.27969623155179824</v>
      </c>
      <c r="BC45" s="42">
        <f>IF(BC64=0,0,BC64/'2013'!BB46)</f>
        <v>0.18014757065293052</v>
      </c>
      <c r="BD45" s="42">
        <f>IF(BD64=0,0,BD64/'2013'!BC46)</f>
        <v>0.22499645339764507</v>
      </c>
      <c r="BE45" s="42">
        <f>IF(BE64=0,0,BE64/'2013'!BD46)</f>
        <v>0.21136890951276102</v>
      </c>
      <c r="BF45" s="42">
        <f>IF(BF64=0,0,BF64/'2014'!B46)</f>
        <v>0.12035158891142664</v>
      </c>
    </row>
    <row r="46" spans="1:60" ht="13.5" thickBot="1" x14ac:dyDescent="0.25">
      <c r="B46" s="30" t="s">
        <v>23</v>
      </c>
      <c r="C46" s="40">
        <f>IF(C65=0,0,C65/'2013'!B47)</f>
        <v>-7.8371359673529956E-2</v>
      </c>
      <c r="D46" s="40">
        <f>IF(D65=0,0,D65/'2013'!C47)</f>
        <v>-0.14736926275387813</v>
      </c>
      <c r="E46" s="40">
        <f>IF(E65=0,0,E65/'2013'!D47)</f>
        <v>-3.6506507325857411E-2</v>
      </c>
      <c r="F46" s="40">
        <f>IF(F65=0,0,F65/'2013'!E47)</f>
        <v>-0.24186637041739406</v>
      </c>
      <c r="G46" s="40">
        <f>IF(G65=0,0,G65/'2013'!F47)</f>
        <v>-0.12493287958025469</v>
      </c>
      <c r="H46" s="40">
        <f>IF(H65=0,0,H65/'2013'!G47)</f>
        <v>-0.15959297269090278</v>
      </c>
      <c r="I46" s="40">
        <f>IF(I65=0,0,I65/'2013'!H47)</f>
        <v>-0.15038940809968848</v>
      </c>
      <c r="J46" s="40">
        <f>IF(J65=0,0,J65/'2013'!I47)</f>
        <v>-0.21068515497553017</v>
      </c>
      <c r="K46" s="40">
        <f>IF(K65=0,0,K65/'2013'!J47)</f>
        <v>-0.232319391634981</v>
      </c>
      <c r="L46" s="40">
        <f>IF(L65=0,0,L65/'2013'!K47)</f>
        <v>-0.14141501294219155</v>
      </c>
      <c r="M46" s="40">
        <f>IF(M65=0,0,M65/'2013'!L47)</f>
        <v>-0.13566406992209767</v>
      </c>
      <c r="N46" s="40">
        <f>IF(N65=0,0,N65/'2013'!M47)</f>
        <v>-0.13748296228986825</v>
      </c>
      <c r="O46" s="40">
        <f>IF(O65=0,0,O65/'2013'!N47)</f>
        <v>-5.5888609553277895E-2</v>
      </c>
      <c r="P46" s="40"/>
      <c r="Q46" s="40">
        <f>IF(Q65=0,0,Q65/'2013'!P47)</f>
        <v>6.1413207357523369E-2</v>
      </c>
      <c r="R46" s="40">
        <f>IF(R65=0,0,R65/'2013'!Q47)</f>
        <v>-8.8039457459926015E-2</v>
      </c>
      <c r="S46" s="40">
        <f>IF(S65=0,0,S65/'2013'!R47)</f>
        <v>-0.124068245817459</v>
      </c>
      <c r="T46" s="40">
        <f>IF(T65=0,0,T65/'2013'!S47)</f>
        <v>-5.780396914810642E-2</v>
      </c>
      <c r="U46" s="40">
        <f>IF(U65=0,0,U65/'2013'!T47)</f>
        <v>-3.4412791169547929E-2</v>
      </c>
      <c r="V46" s="40">
        <f>IF(V65=0,0,V65/'2013'!U47)</f>
        <v>-0.12611323155216286</v>
      </c>
      <c r="W46" s="40">
        <f>IF(W65=0,0,W65/'2013'!V47)</f>
        <v>-0.11223491027732463</v>
      </c>
      <c r="X46" s="40">
        <f>IF(X65=0,0,X65/'2013'!W47)</f>
        <v>-0.1511139300721478</v>
      </c>
      <c r="Y46" s="40">
        <f>IF(Y65=0,0,Y65/'2013'!X47)</f>
        <v>-0.15240240240240241</v>
      </c>
      <c r="Z46" s="40">
        <f>IF(Z65=0,0,Z65/'2013'!Y47)</f>
        <v>-6.2869198312236294E-2</v>
      </c>
      <c r="AA46" s="40">
        <f>IF(AA65=0,0,AA65/'2013'!Z47)</f>
        <v>-0.20667522464698332</v>
      </c>
      <c r="AB46" s="40">
        <f>IF(AB65=0,0,AB65/'2013'!AA47)</f>
        <v>-0.15350804445181623</v>
      </c>
      <c r="AC46" s="40">
        <f>IF(AC65=0,0,AC65/'2013'!AB47)</f>
        <v>-8.1552402120020517E-2</v>
      </c>
      <c r="AD46" s="40"/>
      <c r="AE46" s="40">
        <f>IF(AE65=0,0,AE65/'2013'!AD47)</f>
        <v>-0.12148773753451356</v>
      </c>
      <c r="AF46" s="40">
        <f>IF(AF65=0,0,AF65/'2013'!AE47)</f>
        <v>-0.11393929661153043</v>
      </c>
      <c r="AG46" s="40">
        <f>IF(AG65=0,0,AG65/'2013'!AF47)</f>
        <v>-0.22299541356950814</v>
      </c>
      <c r="AH46" s="40">
        <f>IF(AH65=0,0,AH65/'2013'!AG47)</f>
        <v>-0.15095872603184921</v>
      </c>
      <c r="AI46" s="40">
        <f>IF(AI65=0,0,AI65/'2013'!AH47)</f>
        <v>-7.7626303127506013E-2</v>
      </c>
      <c r="AJ46" s="40">
        <f>IF(AJ65=0,0,AJ65/'2013'!AI47)</f>
        <v>-8.1793982415100427E-2</v>
      </c>
      <c r="AK46" s="40">
        <f>IF(AK65=0,0,AK65/'2013'!AJ47)</f>
        <v>-0.16907312529110385</v>
      </c>
      <c r="AL46" s="40">
        <f>IF(AL65=0,0,AL65/'2013'!AK47)</f>
        <v>-0.13915984896161107</v>
      </c>
      <c r="AM46" s="40">
        <f>IF(AM65=0,0,AM65/'2013'!AL47)</f>
        <v>-0.11886283800343109</v>
      </c>
      <c r="AN46" s="40">
        <f>IF(AN65=0,0,AN65/'2013'!AM47)</f>
        <v>-0.20264135369376807</v>
      </c>
      <c r="AO46" s="40">
        <f>IF(AO65=0,0,AO65/'2013'!AN47)</f>
        <v>-0.1133826191913096</v>
      </c>
      <c r="AP46" s="40">
        <f>IF(AP65=0,0,AP65/'2013'!AO47)</f>
        <v>-0.14734516894379449</v>
      </c>
      <c r="AQ46" s="40">
        <f>IF(AQ65=0,0,AQ65/'2013'!AP47)</f>
        <v>-0.11421856639247943</v>
      </c>
      <c r="AR46" s="40"/>
      <c r="AS46" s="40">
        <f>IF(AS65=0,0,AS65/'2013'!AR47)</f>
        <v>-0.18106803674295502</v>
      </c>
      <c r="AT46" s="40">
        <f>IF(AT65=0,0,AT65/'2013'!AS47)</f>
        <v>-0.14641818038845639</v>
      </c>
      <c r="AU46" s="40">
        <f>IF(AU65=0,0,AU65/'2013'!AT47)</f>
        <v>-0.23772807084510267</v>
      </c>
      <c r="AV46" s="40">
        <f>IF(AV65=0,0,AV65/'2013'!AU47)</f>
        <v>-0.12509301364200082</v>
      </c>
      <c r="AW46" s="40">
        <f>IF(AW65=0,0,AW65/'2013'!AV47)</f>
        <v>-8.8627780109106172E-2</v>
      </c>
      <c r="AX46" s="40">
        <f>IF(AX65=0,0,AX65/'2013'!AW47)</f>
        <v>-0.27515268402442944</v>
      </c>
      <c r="AY46" s="40">
        <f>IF(AY65=0,0,AY65/'2013'!AX47)</f>
        <v>-0.18633397312859884</v>
      </c>
      <c r="AZ46" s="40">
        <f>IF(AZ65=0,0,AZ65/'2013'!AY47)</f>
        <v>-0.24110208525249141</v>
      </c>
      <c r="BA46" s="40">
        <f>IF(BA65=0,0,BA65/'2013'!AZ47)</f>
        <v>-0.18487394957983194</v>
      </c>
      <c r="BB46" s="40">
        <f>IF(BB65=0,0,BB65/'2013'!BA47)</f>
        <v>-0.18925727287502031</v>
      </c>
      <c r="BC46" s="40">
        <f>IF(BC65=0,0,BC65/'2013'!BB47)</f>
        <v>-0.18537280354598701</v>
      </c>
      <c r="BD46" s="40">
        <f>IF(BD65=0,0,BD65/'2013'!BC47)</f>
        <v>0.1251278237426792</v>
      </c>
      <c r="BE46" s="40">
        <f>IF(BE65=0,0,BE65/'2013'!BD47)</f>
        <v>-0.10295616717635066</v>
      </c>
      <c r="BF46" s="40">
        <f>IF(BF65=0,0,BF65/'2014'!B47)</f>
        <v>-0.12840897655227937</v>
      </c>
    </row>
    <row r="47" spans="1:60" s="3" customFormat="1" ht="12.75" customHeight="1" thickBot="1" x14ac:dyDescent="0.2">
      <c r="A47" s="1">
        <v>2</v>
      </c>
      <c r="B47" s="34" t="s">
        <v>24</v>
      </c>
      <c r="C47" s="44">
        <f>IF(C66=0,0,C66/'2013'!B48)</f>
        <v>-5.7171922685656157E-2</v>
      </c>
      <c r="D47" s="44">
        <f>IF(D66=0,0,D66/'2013'!C48)</f>
        <v>-8.4022038567493115E-2</v>
      </c>
      <c r="E47" s="44">
        <f>IF(E66=0,0,E66/'2013'!D48)</f>
        <v>-1.2827673876615497E-2</v>
      </c>
      <c r="F47" s="44">
        <f>IF(F66=0,0,F66/'2013'!E48)</f>
        <v>-8.4551576071045187E-2</v>
      </c>
      <c r="G47" s="44">
        <f>IF(G66=0,0,G66/'2013'!F48)</f>
        <v>-4.6568360075694037E-2</v>
      </c>
      <c r="H47" s="44">
        <f>IF(H66=0,0,H66/'2013'!G48)</f>
        <v>-0.10524911879584643</v>
      </c>
      <c r="I47" s="44">
        <f>IF(I66=0,0,I66/'2013'!H48)</f>
        <v>-8.6177427358438558E-2</v>
      </c>
      <c r="J47" s="44">
        <f>IF(J66=0,0,J66/'2013'!I48)</f>
        <v>-5.0711462450592888E-2</v>
      </c>
      <c r="K47" s="44">
        <f>IF(K66=0,0,K66/'2013'!J48)</f>
        <v>-0.12759033774964687</v>
      </c>
      <c r="L47" s="44">
        <f>IF(L66=0,0,L66/'2013'!K48)</f>
        <v>-0.13564703916216367</v>
      </c>
      <c r="M47" s="44">
        <f>IF(M66=0,0,M66/'2013'!L48)</f>
        <v>-8.4761977651921019E-2</v>
      </c>
      <c r="N47" s="44">
        <f>IF(N66=0,0,N66/'2013'!M48)</f>
        <v>-1.0300774955881225E-2</v>
      </c>
      <c r="O47" s="44">
        <f>IF(O66=0,0,O66/'2013'!N48)</f>
        <v>-1.1495988673902785E-2</v>
      </c>
      <c r="P47" s="44"/>
      <c r="Q47" s="44">
        <f>IF(Q66=0,0,Q66/'2013'!P48)</f>
        <v>-4.5932174919278076E-2</v>
      </c>
      <c r="R47" s="44">
        <f>IF(R66=0,0,R66/'2013'!Q48)</f>
        <v>-2.1553783396420566E-2</v>
      </c>
      <c r="S47" s="44">
        <f>IF(S66=0,0,S66/'2013'!R48)</f>
        <v>-9.16151063946977E-3</v>
      </c>
      <c r="T47" s="44">
        <f>IF(T66=0,0,T66/'2013'!S48)</f>
        <v>5.6588893804458633E-2</v>
      </c>
      <c r="U47" s="44">
        <f>IF(U66=0,0,U66/'2013'!T48)</f>
        <v>3.1377343113284432E-2</v>
      </c>
      <c r="V47" s="44">
        <f>IF(V66=0,0,V66/'2013'!U48)</f>
        <v>4.2426877918738538E-2</v>
      </c>
      <c r="W47" s="44">
        <f>IF(W66=0,0,W66/'2013'!V48)</f>
        <v>6.386229571608161E-2</v>
      </c>
      <c r="X47" s="44">
        <f>IF(X66=0,0,X66/'2013'!W48)</f>
        <v>2.9139721732314324E-2</v>
      </c>
      <c r="Y47" s="44">
        <f>IF(Y66=0,0,Y66/'2013'!X48)</f>
        <v>0.1011666059059424</v>
      </c>
      <c r="Z47" s="44">
        <f>IF(Z66=0,0,Z66/'2013'!Y48)</f>
        <v>8.2854502350624817E-2</v>
      </c>
      <c r="AA47" s="44">
        <f>IF(AA66=0,0,AA66/'2013'!Z48)</f>
        <v>2.7711766207749868E-2</v>
      </c>
      <c r="AB47" s="44">
        <f>IF(AB66=0,0,AB66/'2013'!AA48)</f>
        <v>4.0532692500250322E-2</v>
      </c>
      <c r="AC47" s="44">
        <f>IF(AC66=0,0,AC66/'2013'!AB48)</f>
        <v>5.2879296820001205E-2</v>
      </c>
      <c r="AD47" s="44"/>
      <c r="AE47" s="44">
        <f>IF(AE66=0,0,AE66/'2013'!AD48)</f>
        <v>2.8891136679731953E-2</v>
      </c>
      <c r="AF47" s="44">
        <f>IF(AF66=0,0,AF66/'2013'!AE48)</f>
        <v>3.6566520159752744E-2</v>
      </c>
      <c r="AG47" s="44">
        <f>IF(AG66=0,0,AG66/'2013'!AF48)</f>
        <v>-2.3688663282571912E-3</v>
      </c>
      <c r="AH47" s="44">
        <f>IF(AH66=0,0,AH66/'2013'!AG48)</f>
        <v>-7.75498183959949E-3</v>
      </c>
      <c r="AI47" s="44">
        <f>IF(AI66=0,0,AI66/'2013'!AH48)</f>
        <v>4.4581536495767446E-2</v>
      </c>
      <c r="AJ47" s="44">
        <f>IF(AJ66=0,0,AJ66/'2013'!AI48)</f>
        <v>4.4942907066520377E-2</v>
      </c>
      <c r="AK47" s="44">
        <f>IF(AK66=0,0,AK66/'2013'!AJ48)</f>
        <v>-1.6912586200254268E-2</v>
      </c>
      <c r="AL47" s="44">
        <f>IF(AL66=0,0,AL66/'2013'!AK48)</f>
        <v>3.7209752321981426E-2</v>
      </c>
      <c r="AM47" s="44">
        <f>IF(AM66=0,0,AM66/'2013'!AL48)</f>
        <v>3.1390725981195709E-2</v>
      </c>
      <c r="AN47" s="44">
        <f>IF(AN66=0,0,AN66/'2013'!AM48)</f>
        <v>2.7637582266725885E-2</v>
      </c>
      <c r="AO47" s="44">
        <f>IF(AO66=0,0,AO66/'2013'!AN48)</f>
        <v>-1.4655441222326161E-2</v>
      </c>
      <c r="AP47" s="44">
        <f>IF(AP66=0,0,AP66/'2013'!AO48)</f>
        <v>-2.759031361651449E-2</v>
      </c>
      <c r="AQ47" s="44">
        <f>IF(AQ66=0,0,AQ66/'2013'!AP48)</f>
        <v>-1.4585442981754872E-2</v>
      </c>
      <c r="AR47" s="44"/>
      <c r="AS47" s="44">
        <f>IF(AS66=0,0,AS66/'2013'!AR48)</f>
        <v>-1.5589924878479895E-2</v>
      </c>
      <c r="AT47" s="44">
        <f>IF(AT66=0,0,AT66/'2013'!AS48)</f>
        <v>6.5746219592373442E-3</v>
      </c>
      <c r="AU47" s="44">
        <f>IF(AU66=0,0,AU66/'2013'!AT48)</f>
        <v>-3.5123486596205088E-2</v>
      </c>
      <c r="AV47" s="44">
        <f>IF(AV66=0,0,AV66/'2013'!AU48)</f>
        <v>4.8948993091283255E-2</v>
      </c>
      <c r="AW47" s="44">
        <f>IF(AW66=0,0,AW66/'2013'!AV48)</f>
        <v>1.3066816070557192E-2</v>
      </c>
      <c r="AX47" s="44">
        <f>IF(AX66=0,0,AX66/'2013'!AW48)</f>
        <v>-7.991438386963326E-2</v>
      </c>
      <c r="AY47" s="44">
        <f>IF(AY66=0,0,AY66/'2013'!AX48)</f>
        <v>-2.8869646450129346E-2</v>
      </c>
      <c r="AZ47" s="44">
        <f>IF(AZ66=0,0,AZ66/'2013'!AY48)</f>
        <v>-1.4898139613626531E-2</v>
      </c>
      <c r="BA47" s="44">
        <f>IF(BA66=0,0,BA66/'2013'!AZ48)</f>
        <v>-5.9499446123805408E-2</v>
      </c>
      <c r="BB47" s="44">
        <f>IF(BB66=0,0,BB66/'2013'!BA48)</f>
        <v>4.3155830793422764E-2</v>
      </c>
      <c r="BC47" s="44">
        <f>IF(BC66=0,0,BC66/'2013'!BB48)</f>
        <v>7.4515648286140089E-3</v>
      </c>
      <c r="BD47" s="44">
        <f>IF(BD66=0,0,BD66/'2013'!BC48)</f>
        <v>0.12460826138822055</v>
      </c>
      <c r="BE47" s="44">
        <f>IF(BE66=0,0,BE66/'2013'!BD48)</f>
        <v>8.670877916720382E-2</v>
      </c>
      <c r="BF47" s="44">
        <f>IF(BF66=0,0,BF66/'2014'!B48)</f>
        <v>9.1185920491056449E-2</v>
      </c>
    </row>
    <row r="48" spans="1:60" s="3" customFormat="1" ht="12.75" customHeight="1" thickBot="1" x14ac:dyDescent="0.25">
      <c r="A48" s="1">
        <v>3</v>
      </c>
      <c r="B48" s="46"/>
      <c r="C48" s="47"/>
      <c r="D48" s="47"/>
      <c r="E48" s="47"/>
      <c r="F48" s="47"/>
      <c r="G48" s="48"/>
      <c r="H48" s="47"/>
      <c r="I48" s="47"/>
      <c r="J48" s="49"/>
      <c r="K48" s="47"/>
      <c r="L48" s="47"/>
      <c r="M48" s="47"/>
      <c r="N48" s="47"/>
      <c r="O48" s="47"/>
      <c r="P48" s="47"/>
      <c r="Q48" s="47"/>
      <c r="R48" s="47"/>
      <c r="S48" s="47"/>
      <c r="T48" s="50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47"/>
      <c r="BE48" s="47"/>
      <c r="BF48" s="47"/>
    </row>
    <row r="49" spans="1:58" s="3" customFormat="1" ht="27" customHeight="1" thickBot="1" x14ac:dyDescent="0.25">
      <c r="A49" s="1">
        <v>4</v>
      </c>
      <c r="B49" s="198" t="s">
        <v>30</v>
      </c>
      <c r="C49" s="208"/>
      <c r="D49" s="208"/>
      <c r="E49" s="208"/>
      <c r="F49" s="208"/>
      <c r="G49" s="208"/>
      <c r="H49" s="208"/>
      <c r="I49" s="208"/>
      <c r="J49" s="208"/>
      <c r="K49" s="208"/>
      <c r="L49" s="208"/>
      <c r="M49" s="208"/>
      <c r="N49" s="208"/>
      <c r="O49" s="208"/>
      <c r="P49" s="208"/>
      <c r="Q49" s="208"/>
      <c r="R49" s="208"/>
      <c r="S49" s="208"/>
      <c r="T49" s="208"/>
      <c r="U49" s="208"/>
      <c r="V49" s="208"/>
      <c r="W49" s="208"/>
      <c r="X49" s="208"/>
      <c r="Y49" s="208"/>
      <c r="Z49" s="208"/>
      <c r="AA49" s="208"/>
      <c r="AB49" s="208"/>
      <c r="AC49" s="208"/>
      <c r="AD49" s="208"/>
      <c r="AE49" s="208"/>
      <c r="AF49" s="208"/>
      <c r="AG49" s="208"/>
      <c r="AH49" s="208"/>
      <c r="AI49" s="208"/>
      <c r="AJ49" s="208"/>
      <c r="AK49" s="208"/>
      <c r="AL49" s="208"/>
      <c r="AM49" s="208"/>
      <c r="AN49" s="208"/>
      <c r="AO49" s="208"/>
      <c r="AP49" s="208"/>
      <c r="AQ49" s="208"/>
      <c r="AR49" s="208"/>
      <c r="AS49" s="208"/>
      <c r="AT49" s="208"/>
      <c r="AU49" s="208"/>
      <c r="AV49" s="208"/>
      <c r="AW49" s="208"/>
      <c r="AX49" s="208"/>
      <c r="AY49" s="208"/>
      <c r="AZ49" s="208"/>
      <c r="BA49" s="208"/>
      <c r="BB49" s="208"/>
      <c r="BC49" s="208"/>
      <c r="BD49" s="208"/>
      <c r="BE49" s="208"/>
      <c r="BF49" s="208"/>
    </row>
    <row r="50" spans="1:58" s="3" customFormat="1" ht="12.75" customHeight="1" x14ac:dyDescent="0.2">
      <c r="A50" s="1">
        <v>5</v>
      </c>
      <c r="B50" s="24" t="s">
        <v>2</v>
      </c>
      <c r="C50" s="5">
        <v>1</v>
      </c>
      <c r="D50" s="6">
        <v>2</v>
      </c>
      <c r="E50" s="6">
        <v>3</v>
      </c>
      <c r="F50" s="6">
        <v>4</v>
      </c>
      <c r="G50" s="6">
        <v>5</v>
      </c>
      <c r="H50" s="6">
        <v>6</v>
      </c>
      <c r="I50" s="6">
        <v>7</v>
      </c>
      <c r="J50" s="6">
        <v>8</v>
      </c>
      <c r="K50" s="6">
        <v>9</v>
      </c>
      <c r="L50" s="6">
        <v>10</v>
      </c>
      <c r="M50" s="6">
        <v>11</v>
      </c>
      <c r="N50" s="6">
        <v>12</v>
      </c>
      <c r="O50" s="6">
        <v>13</v>
      </c>
      <c r="P50" s="25"/>
      <c r="Q50" s="25">
        <v>14</v>
      </c>
      <c r="R50" s="25">
        <v>15</v>
      </c>
      <c r="S50" s="25">
        <v>16</v>
      </c>
      <c r="T50" s="25">
        <v>17</v>
      </c>
      <c r="U50" s="25">
        <v>18</v>
      </c>
      <c r="V50" s="25">
        <v>19</v>
      </c>
      <c r="W50" s="25">
        <v>20</v>
      </c>
      <c r="X50" s="25">
        <v>21</v>
      </c>
      <c r="Y50" s="25">
        <v>22</v>
      </c>
      <c r="Z50" s="25">
        <v>23</v>
      </c>
      <c r="AA50" s="25">
        <v>24</v>
      </c>
      <c r="AB50" s="25">
        <v>25</v>
      </c>
      <c r="AC50" s="25">
        <v>26</v>
      </c>
      <c r="AD50" s="25"/>
      <c r="AE50" s="25">
        <v>27</v>
      </c>
      <c r="AF50" s="25">
        <v>28</v>
      </c>
      <c r="AG50" s="25">
        <v>29</v>
      </c>
      <c r="AH50" s="25">
        <v>30</v>
      </c>
      <c r="AI50" s="25">
        <v>31</v>
      </c>
      <c r="AJ50" s="25">
        <v>32</v>
      </c>
      <c r="AK50" s="25">
        <v>33</v>
      </c>
      <c r="AL50" s="25">
        <v>34</v>
      </c>
      <c r="AM50" s="25">
        <v>35</v>
      </c>
      <c r="AN50" s="25">
        <v>36</v>
      </c>
      <c r="AO50" s="25">
        <v>37</v>
      </c>
      <c r="AP50" s="25">
        <v>38</v>
      </c>
      <c r="AQ50" s="25">
        <v>39</v>
      </c>
      <c r="AR50" s="25"/>
      <c r="AS50" s="25">
        <v>40</v>
      </c>
      <c r="AT50" s="25">
        <v>41</v>
      </c>
      <c r="AU50" s="25">
        <v>42</v>
      </c>
      <c r="AV50" s="25">
        <v>43</v>
      </c>
      <c r="AW50" s="25">
        <v>44</v>
      </c>
      <c r="AX50" s="25">
        <v>45</v>
      </c>
      <c r="AY50" s="25">
        <v>46</v>
      </c>
      <c r="AZ50" s="25">
        <v>47</v>
      </c>
      <c r="BA50" s="25">
        <v>48</v>
      </c>
      <c r="BB50" s="25">
        <v>49</v>
      </c>
      <c r="BC50" s="25">
        <v>50</v>
      </c>
      <c r="BD50" s="25">
        <v>51</v>
      </c>
      <c r="BE50" s="25">
        <v>52</v>
      </c>
      <c r="BF50" s="25">
        <v>53</v>
      </c>
    </row>
    <row r="51" spans="1:58" s="3" customFormat="1" ht="12.75" customHeight="1" thickBot="1" x14ac:dyDescent="0.25">
      <c r="A51" s="1">
        <v>6</v>
      </c>
      <c r="B51" s="26" t="s">
        <v>8</v>
      </c>
      <c r="C51" s="9">
        <v>41643</v>
      </c>
      <c r="D51" s="10">
        <f t="shared" ref="D51:O51" si="39">+C51+7</f>
        <v>41650</v>
      </c>
      <c r="E51" s="10">
        <f t="shared" si="39"/>
        <v>41657</v>
      </c>
      <c r="F51" s="10">
        <f t="shared" si="39"/>
        <v>41664</v>
      </c>
      <c r="G51" s="10">
        <f t="shared" si="39"/>
        <v>41671</v>
      </c>
      <c r="H51" s="10">
        <f t="shared" si="39"/>
        <v>41678</v>
      </c>
      <c r="I51" s="10">
        <f t="shared" si="39"/>
        <v>41685</v>
      </c>
      <c r="J51" s="10">
        <f t="shared" si="39"/>
        <v>41692</v>
      </c>
      <c r="K51" s="10">
        <f t="shared" si="39"/>
        <v>41699</v>
      </c>
      <c r="L51" s="10">
        <f t="shared" si="39"/>
        <v>41706</v>
      </c>
      <c r="M51" s="10">
        <f t="shared" si="39"/>
        <v>41713</v>
      </c>
      <c r="N51" s="10">
        <f t="shared" si="39"/>
        <v>41720</v>
      </c>
      <c r="O51" s="10">
        <f t="shared" si="39"/>
        <v>41727</v>
      </c>
      <c r="P51" s="10"/>
      <c r="Q51" s="10">
        <f>+O51+7</f>
        <v>41734</v>
      </c>
      <c r="R51" s="10">
        <f t="shared" ref="R51:AC51" si="40">+Q51+7</f>
        <v>41741</v>
      </c>
      <c r="S51" s="10">
        <f t="shared" si="40"/>
        <v>41748</v>
      </c>
      <c r="T51" s="10">
        <f t="shared" si="40"/>
        <v>41755</v>
      </c>
      <c r="U51" s="10">
        <f t="shared" si="40"/>
        <v>41762</v>
      </c>
      <c r="V51" s="10">
        <f t="shared" si="40"/>
        <v>41769</v>
      </c>
      <c r="W51" s="10">
        <f t="shared" si="40"/>
        <v>41776</v>
      </c>
      <c r="X51" s="10">
        <f t="shared" si="40"/>
        <v>41783</v>
      </c>
      <c r="Y51" s="10">
        <f t="shared" si="40"/>
        <v>41790</v>
      </c>
      <c r="Z51" s="10">
        <f t="shared" si="40"/>
        <v>41797</v>
      </c>
      <c r="AA51" s="10">
        <f t="shared" si="40"/>
        <v>41804</v>
      </c>
      <c r="AB51" s="10">
        <f t="shared" si="40"/>
        <v>41811</v>
      </c>
      <c r="AC51" s="10">
        <f t="shared" si="40"/>
        <v>41818</v>
      </c>
      <c r="AD51" s="10"/>
      <c r="AE51" s="10">
        <f>+AC51+7</f>
        <v>41825</v>
      </c>
      <c r="AF51" s="10">
        <f t="shared" ref="AF51:AQ51" si="41">+AE51+7</f>
        <v>41832</v>
      </c>
      <c r="AG51" s="10">
        <f t="shared" si="41"/>
        <v>41839</v>
      </c>
      <c r="AH51" s="10">
        <f t="shared" si="41"/>
        <v>41846</v>
      </c>
      <c r="AI51" s="10">
        <f t="shared" si="41"/>
        <v>41853</v>
      </c>
      <c r="AJ51" s="10">
        <f t="shared" si="41"/>
        <v>41860</v>
      </c>
      <c r="AK51" s="10">
        <f t="shared" si="41"/>
        <v>41867</v>
      </c>
      <c r="AL51" s="10">
        <f t="shared" si="41"/>
        <v>41874</v>
      </c>
      <c r="AM51" s="10">
        <f t="shared" si="41"/>
        <v>41881</v>
      </c>
      <c r="AN51" s="10">
        <f t="shared" si="41"/>
        <v>41888</v>
      </c>
      <c r="AO51" s="10">
        <f t="shared" si="41"/>
        <v>41895</v>
      </c>
      <c r="AP51" s="10">
        <f t="shared" si="41"/>
        <v>41902</v>
      </c>
      <c r="AQ51" s="10">
        <f t="shared" si="41"/>
        <v>41909</v>
      </c>
      <c r="AR51" s="10"/>
      <c r="AS51" s="10">
        <f>+AQ51+7</f>
        <v>41916</v>
      </c>
      <c r="AT51" s="10">
        <f t="shared" ref="AT51:BD51" si="42">+AS51+7</f>
        <v>41923</v>
      </c>
      <c r="AU51" s="10">
        <f t="shared" si="42"/>
        <v>41930</v>
      </c>
      <c r="AV51" s="10">
        <f t="shared" si="42"/>
        <v>41937</v>
      </c>
      <c r="AW51" s="10">
        <f t="shared" si="42"/>
        <v>41944</v>
      </c>
      <c r="AX51" s="10">
        <f t="shared" si="42"/>
        <v>41951</v>
      </c>
      <c r="AY51" s="10">
        <f t="shared" si="42"/>
        <v>41958</v>
      </c>
      <c r="AZ51" s="10">
        <f t="shared" si="42"/>
        <v>41965</v>
      </c>
      <c r="BA51" s="10">
        <f t="shared" si="42"/>
        <v>41972</v>
      </c>
      <c r="BB51" s="10">
        <f t="shared" si="42"/>
        <v>41979</v>
      </c>
      <c r="BC51" s="10">
        <f t="shared" si="42"/>
        <v>41986</v>
      </c>
      <c r="BD51" s="10">
        <f t="shared" si="42"/>
        <v>41993</v>
      </c>
      <c r="BE51" s="10">
        <f t="shared" ref="BE51" si="43">+BD51+7</f>
        <v>42000</v>
      </c>
      <c r="BF51" s="10">
        <f t="shared" ref="BF51" si="44">+BE51+7</f>
        <v>42007</v>
      </c>
    </row>
    <row r="52" spans="1:58" s="3" customFormat="1" ht="12.75" customHeight="1" x14ac:dyDescent="0.2">
      <c r="A52" s="1">
        <v>7</v>
      </c>
      <c r="B52" s="24" t="s">
        <v>27</v>
      </c>
      <c r="C52" s="5">
        <v>1</v>
      </c>
      <c r="D52" s="6">
        <v>2</v>
      </c>
      <c r="E52" s="6">
        <v>3</v>
      </c>
      <c r="F52" s="6">
        <v>4</v>
      </c>
      <c r="G52" s="6">
        <v>5</v>
      </c>
      <c r="H52" s="6">
        <v>6</v>
      </c>
      <c r="I52" s="6">
        <v>7</v>
      </c>
      <c r="J52" s="6">
        <v>8</v>
      </c>
      <c r="K52" s="6">
        <v>9</v>
      </c>
      <c r="L52" s="6">
        <v>10</v>
      </c>
      <c r="M52" s="6">
        <v>11</v>
      </c>
      <c r="N52" s="6">
        <v>12</v>
      </c>
      <c r="O52" s="6">
        <v>13</v>
      </c>
      <c r="P52" s="25"/>
      <c r="Q52" s="25">
        <v>14</v>
      </c>
      <c r="R52" s="25">
        <v>15</v>
      </c>
      <c r="S52" s="25">
        <v>16</v>
      </c>
      <c r="T52" s="25">
        <v>17</v>
      </c>
      <c r="U52" s="25">
        <v>18</v>
      </c>
      <c r="V52" s="25">
        <v>19</v>
      </c>
      <c r="W52" s="25">
        <v>20</v>
      </c>
      <c r="X52" s="25">
        <v>21</v>
      </c>
      <c r="Y52" s="25">
        <v>22</v>
      </c>
      <c r="Z52" s="25">
        <v>23</v>
      </c>
      <c r="AA52" s="25">
        <v>24</v>
      </c>
      <c r="AB52" s="25">
        <v>25</v>
      </c>
      <c r="AC52" s="25">
        <v>26</v>
      </c>
      <c r="AD52" s="25"/>
      <c r="AE52" s="25">
        <v>27</v>
      </c>
      <c r="AF52" s="25">
        <v>28</v>
      </c>
      <c r="AG52" s="25">
        <v>29</v>
      </c>
      <c r="AH52" s="25">
        <v>30</v>
      </c>
      <c r="AI52" s="25">
        <v>31</v>
      </c>
      <c r="AJ52" s="25">
        <v>32</v>
      </c>
      <c r="AK52" s="25">
        <v>33</v>
      </c>
      <c r="AL52" s="25">
        <v>34</v>
      </c>
      <c r="AM52" s="25">
        <v>35</v>
      </c>
      <c r="AN52" s="25">
        <v>36</v>
      </c>
      <c r="AO52" s="25">
        <v>37</v>
      </c>
      <c r="AP52" s="25">
        <v>38</v>
      </c>
      <c r="AQ52" s="25">
        <v>39</v>
      </c>
      <c r="AR52" s="25"/>
      <c r="AS52" s="25">
        <v>40</v>
      </c>
      <c r="AT52" s="25">
        <v>41</v>
      </c>
      <c r="AU52" s="25">
        <v>42</v>
      </c>
      <c r="AV52" s="25">
        <v>43</v>
      </c>
      <c r="AW52" s="25">
        <v>44</v>
      </c>
      <c r="AX52" s="25">
        <v>45</v>
      </c>
      <c r="AY52" s="25">
        <v>46</v>
      </c>
      <c r="AZ52" s="25">
        <v>47</v>
      </c>
      <c r="BA52" s="25">
        <v>48</v>
      </c>
      <c r="BB52" s="25">
        <v>49</v>
      </c>
      <c r="BC52" s="25">
        <v>50</v>
      </c>
      <c r="BD52" s="25">
        <v>51</v>
      </c>
      <c r="BE52" s="25">
        <v>52</v>
      </c>
      <c r="BF52" s="25" t="s">
        <v>38</v>
      </c>
    </row>
    <row r="53" spans="1:58" s="3" customFormat="1" ht="13.5" customHeight="1" thickBot="1" x14ac:dyDescent="0.25">
      <c r="A53" s="1"/>
      <c r="B53" s="26" t="s">
        <v>8</v>
      </c>
      <c r="C53" s="9">
        <v>41279</v>
      </c>
      <c r="D53" s="10">
        <f t="shared" ref="D53:O53" si="45">+C53+7</f>
        <v>41286</v>
      </c>
      <c r="E53" s="10">
        <f t="shared" si="45"/>
        <v>41293</v>
      </c>
      <c r="F53" s="10">
        <f t="shared" si="45"/>
        <v>41300</v>
      </c>
      <c r="G53" s="10">
        <f t="shared" si="45"/>
        <v>41307</v>
      </c>
      <c r="H53" s="10">
        <f t="shared" si="45"/>
        <v>41314</v>
      </c>
      <c r="I53" s="10">
        <f t="shared" si="45"/>
        <v>41321</v>
      </c>
      <c r="J53" s="10">
        <f t="shared" si="45"/>
        <v>41328</v>
      </c>
      <c r="K53" s="10">
        <f t="shared" si="45"/>
        <v>41335</v>
      </c>
      <c r="L53" s="10">
        <f t="shared" si="45"/>
        <v>41342</v>
      </c>
      <c r="M53" s="10">
        <f t="shared" si="45"/>
        <v>41349</v>
      </c>
      <c r="N53" s="10">
        <f t="shared" si="45"/>
        <v>41356</v>
      </c>
      <c r="O53" s="10">
        <f t="shared" si="45"/>
        <v>41363</v>
      </c>
      <c r="P53" s="10"/>
      <c r="Q53" s="10">
        <f>+O53+7</f>
        <v>41370</v>
      </c>
      <c r="R53" s="10">
        <f t="shared" ref="R53:AC53" si="46">+Q53+7</f>
        <v>41377</v>
      </c>
      <c r="S53" s="10">
        <f t="shared" si="46"/>
        <v>41384</v>
      </c>
      <c r="T53" s="10">
        <f t="shared" si="46"/>
        <v>41391</v>
      </c>
      <c r="U53" s="10">
        <f t="shared" si="46"/>
        <v>41398</v>
      </c>
      <c r="V53" s="10">
        <f t="shared" si="46"/>
        <v>41405</v>
      </c>
      <c r="W53" s="10">
        <f t="shared" si="46"/>
        <v>41412</v>
      </c>
      <c r="X53" s="10">
        <f t="shared" si="46"/>
        <v>41419</v>
      </c>
      <c r="Y53" s="10">
        <f t="shared" si="46"/>
        <v>41426</v>
      </c>
      <c r="Z53" s="10">
        <f t="shared" si="46"/>
        <v>41433</v>
      </c>
      <c r="AA53" s="10">
        <f t="shared" si="46"/>
        <v>41440</v>
      </c>
      <c r="AB53" s="10">
        <f t="shared" si="46"/>
        <v>41447</v>
      </c>
      <c r="AC53" s="10">
        <f t="shared" si="46"/>
        <v>41454</v>
      </c>
      <c r="AD53" s="10"/>
      <c r="AE53" s="10">
        <f>+AC53+7</f>
        <v>41461</v>
      </c>
      <c r="AF53" s="10">
        <f t="shared" ref="AF53:AQ53" si="47">+AE53+7</f>
        <v>41468</v>
      </c>
      <c r="AG53" s="10">
        <f t="shared" si="47"/>
        <v>41475</v>
      </c>
      <c r="AH53" s="10">
        <f t="shared" si="47"/>
        <v>41482</v>
      </c>
      <c r="AI53" s="10">
        <f t="shared" si="47"/>
        <v>41489</v>
      </c>
      <c r="AJ53" s="10">
        <f t="shared" si="47"/>
        <v>41496</v>
      </c>
      <c r="AK53" s="10">
        <f t="shared" si="47"/>
        <v>41503</v>
      </c>
      <c r="AL53" s="10">
        <f t="shared" si="47"/>
        <v>41510</v>
      </c>
      <c r="AM53" s="10">
        <f t="shared" si="47"/>
        <v>41517</v>
      </c>
      <c r="AN53" s="10">
        <f t="shared" si="47"/>
        <v>41524</v>
      </c>
      <c r="AO53" s="10">
        <f t="shared" si="47"/>
        <v>41531</v>
      </c>
      <c r="AP53" s="10">
        <f t="shared" si="47"/>
        <v>41538</v>
      </c>
      <c r="AQ53" s="10">
        <f t="shared" si="47"/>
        <v>41545</v>
      </c>
      <c r="AR53" s="10"/>
      <c r="AS53" s="10">
        <f>+AQ53+7</f>
        <v>41552</v>
      </c>
      <c r="AT53" s="10">
        <f t="shared" ref="AT53:BD53" si="48">+AS53+7</f>
        <v>41559</v>
      </c>
      <c r="AU53" s="10">
        <f t="shared" si="48"/>
        <v>41566</v>
      </c>
      <c r="AV53" s="10">
        <f t="shared" si="48"/>
        <v>41573</v>
      </c>
      <c r="AW53" s="10">
        <f t="shared" si="48"/>
        <v>41580</v>
      </c>
      <c r="AX53" s="10">
        <f t="shared" si="48"/>
        <v>41587</v>
      </c>
      <c r="AY53" s="10">
        <f t="shared" si="48"/>
        <v>41594</v>
      </c>
      <c r="AZ53" s="10">
        <f t="shared" si="48"/>
        <v>41601</v>
      </c>
      <c r="BA53" s="10">
        <f t="shared" si="48"/>
        <v>41608</v>
      </c>
      <c r="BB53" s="10">
        <f t="shared" si="48"/>
        <v>41615</v>
      </c>
      <c r="BC53" s="10">
        <f t="shared" si="48"/>
        <v>41622</v>
      </c>
      <c r="BD53" s="10">
        <f t="shared" si="48"/>
        <v>41629</v>
      </c>
      <c r="BE53" s="10">
        <f t="shared" ref="BE53" si="49">+BD53+7</f>
        <v>41636</v>
      </c>
      <c r="BF53" s="10">
        <f t="shared" ref="BF53" si="50">+BE53+7</f>
        <v>41643</v>
      </c>
    </row>
    <row r="54" spans="1:58" s="29" customFormat="1" ht="13.5" customHeight="1" x14ac:dyDescent="0.15">
      <c r="A54" s="27"/>
      <c r="B54" s="28" t="s">
        <v>12</v>
      </c>
      <c r="C54" s="12">
        <f>IF('2014'!B36=0,0,'2014'!B36-'2013'!B36)</f>
        <v>376</v>
      </c>
      <c r="D54" s="12">
        <f>IF('2014'!C36=0,0,'2014'!C36-'2013'!C36)</f>
        <v>-447</v>
      </c>
      <c r="E54" s="12">
        <f>IF('2014'!D36=0,0,'2014'!D36-'2013'!D36)</f>
        <v>-1297</v>
      </c>
      <c r="F54" s="12">
        <f>IF('2014'!E36=0,0,'2014'!E36-'2013'!E36)</f>
        <v>-1101</v>
      </c>
      <c r="G54" s="12">
        <f>IF('2014'!F36=0,0,'2014'!F36-'2013'!F36)</f>
        <v>203.17672413793116</v>
      </c>
      <c r="H54" s="12">
        <f>IF('2014'!G36=0,0,'2014'!G36-'2013'!G36)</f>
        <v>-62</v>
      </c>
      <c r="I54" s="12">
        <f>IF('2014'!H36=0,0,'2014'!H36-'2013'!H36)</f>
        <v>-205</v>
      </c>
      <c r="J54" s="12">
        <f>IF('2014'!I36=0,0,'2014'!I36-'2013'!I36)</f>
        <v>1154</v>
      </c>
      <c r="K54" s="12">
        <f>IF('2014'!J36=0,0,'2014'!J36-'2013'!J36)</f>
        <v>-282</v>
      </c>
      <c r="L54" s="12">
        <f>IF('2014'!K36=0,0,'2014'!K36-'2013'!K36)</f>
        <v>253</v>
      </c>
      <c r="M54" s="12">
        <f>IF('2014'!L36=0,0,'2014'!L36-'2013'!L36)</f>
        <v>-33</v>
      </c>
      <c r="N54" s="12">
        <f>IF('2014'!M36=0,0,'2014'!M36-'2013'!M36)</f>
        <v>1360</v>
      </c>
      <c r="O54" s="12">
        <f>IF('2014'!N36=0,0,'2014'!N36-'2013'!N36)</f>
        <v>445</v>
      </c>
      <c r="P54" s="12"/>
      <c r="Q54" s="12">
        <f>IF('2014'!P36=0,0,'2014'!P36-'2013'!P36)</f>
        <v>108</v>
      </c>
      <c r="R54" s="12">
        <f>IF('2014'!Q36=0,0,'2014'!Q36-'2013'!Q36)</f>
        <v>824</v>
      </c>
      <c r="S54" s="12">
        <f>IF('2014'!R36=0,0,'2014'!R36-'2013'!R36)</f>
        <v>141</v>
      </c>
      <c r="T54" s="12">
        <f>IF('2014'!S36=0,0,'2014'!S36-'2013'!S36)</f>
        <v>386</v>
      </c>
      <c r="U54" s="12">
        <f>IF('2014'!T36=0,0,'2014'!T36-'2013'!T36)</f>
        <v>501</v>
      </c>
      <c r="V54" s="12">
        <f>IF('2014'!U36=0,0,'2014'!U36-'2013'!U36)</f>
        <v>1335</v>
      </c>
      <c r="W54" s="12">
        <f>IF('2014'!V36=0,0,'2014'!V36-'2013'!V36)</f>
        <v>2056</v>
      </c>
      <c r="X54" s="12">
        <f>IF('2014'!W36=0,0,'2014'!W36-'2013'!W36)</f>
        <v>1841</v>
      </c>
      <c r="Y54" s="12">
        <f>IF('2014'!X36=0,0,'2014'!X36-'2013'!X36)</f>
        <v>2453</v>
      </c>
      <c r="Z54" s="12">
        <f>IF('2014'!Y36=0,0,'2014'!Y36-'2013'!Y36)</f>
        <v>1983</v>
      </c>
      <c r="AA54" s="12">
        <f>IF('2014'!Z36=0,0,'2014'!Z36-'2013'!Z36)</f>
        <v>1989</v>
      </c>
      <c r="AB54" s="12">
        <f>IF('2014'!AA36=0,0,'2014'!AA36-'2013'!AA36)</f>
        <v>2044</v>
      </c>
      <c r="AC54" s="12">
        <f>IF('2014'!AB36=0,0,'2014'!AB36-'2013'!AB36)</f>
        <v>2303</v>
      </c>
      <c r="AD54" s="12"/>
      <c r="AE54" s="12">
        <f>IF('2014'!AD36=0,0,'2014'!AD36-'2013'!AD36)</f>
        <v>2542</v>
      </c>
      <c r="AF54" s="12">
        <f>IF('2014'!AE36=0,0,'2014'!AE36-'2013'!AE36)</f>
        <v>1432</v>
      </c>
      <c r="AG54" s="12">
        <f>IF('2014'!AF36=0,0,'2014'!AF36-'2013'!AF36)</f>
        <v>1765</v>
      </c>
      <c r="AH54" s="12">
        <f>IF('2014'!AG36=0,0,'2014'!AG36-'2013'!AG36)</f>
        <v>2100</v>
      </c>
      <c r="AI54" s="12">
        <f>IF('2014'!AH36=0,0,'2014'!AH36-'2013'!AH36)</f>
        <v>2112</v>
      </c>
      <c r="AJ54" s="12">
        <f>IF('2014'!AI36=0,0,'2014'!AI36-'2013'!AI36)</f>
        <v>2094</v>
      </c>
      <c r="AK54" s="12">
        <f>IF('2014'!AJ36=0,0,'2014'!AJ36-'2013'!AJ36)</f>
        <v>2189</v>
      </c>
      <c r="AL54" s="12">
        <f>IF('2014'!AK36=0,0,'2014'!AK36-'2013'!AK36)</f>
        <v>1611</v>
      </c>
      <c r="AM54" s="12">
        <f>IF('2014'!AL36=0,0,'2014'!AL36-'2013'!AL36)</f>
        <v>607</v>
      </c>
      <c r="AN54" s="12">
        <f>IF('2014'!AM36=0,0,'2014'!AM36-'2013'!AM36)</f>
        <v>172</v>
      </c>
      <c r="AO54" s="12">
        <f>IF('2014'!AN36=0,0,'2014'!AN36-'2013'!AN36)</f>
        <v>-156</v>
      </c>
      <c r="AP54" s="12">
        <f>IF('2014'!AO36=0,0,'2014'!AO36-'2013'!AO36)</f>
        <v>-829</v>
      </c>
      <c r="AQ54" s="12">
        <f>IF('2014'!AP36=0,0,'2014'!AP36-'2013'!AP36)</f>
        <v>-1296</v>
      </c>
      <c r="AR54" s="12"/>
      <c r="AS54" s="12">
        <f>IF('2014'!AR36=0,0,'2014'!AR36-'2013'!AR36)</f>
        <v>-992</v>
      </c>
      <c r="AT54" s="12">
        <f>IF('2014'!AS36=0,0,'2014'!AS36-'2013'!AS36)</f>
        <v>-175</v>
      </c>
      <c r="AU54" s="12">
        <f>IF('2014'!AT36=0,0,'2014'!AT36-'2013'!AT36)</f>
        <v>-505</v>
      </c>
      <c r="AV54" s="12">
        <f>IF('2014'!AU36=0,0,'2014'!AU36-'2013'!AU36)</f>
        <v>1184</v>
      </c>
      <c r="AW54" s="12">
        <f>IF('2014'!AV36=0,0,'2014'!AV36-'2013'!AV36)</f>
        <v>-541</v>
      </c>
      <c r="AX54" s="12">
        <f>IF('2014'!AW36=0,0,'2014'!AW36-'2013'!AW36)</f>
        <v>-73</v>
      </c>
      <c r="AY54" s="12">
        <f>IF('2014'!AX36=0,0,'2014'!AX36-'2013'!AX36)</f>
        <v>-336</v>
      </c>
      <c r="AZ54" s="12">
        <f>IF('2014'!AY36=0,0,'2014'!AY36-'2013'!AY36)</f>
        <v>476</v>
      </c>
      <c r="BA54" s="12">
        <f>IF('2014'!AZ36=0,0,'2014'!AZ36-'2013'!AZ36)</f>
        <v>-336</v>
      </c>
      <c r="BB54" s="12">
        <f>IF('2014'!BA36=0,0,'2014'!BA36-'2013'!BA36)</f>
        <v>-965</v>
      </c>
      <c r="BC54" s="12">
        <f>IF('2014'!BB36=0,0,'2014'!BB36-'2013'!BB36)</f>
        <v>130</v>
      </c>
      <c r="BD54" s="12">
        <f>IF('2014'!BC36=0,0,'2014'!BC36-'2013'!BC36)</f>
        <v>808</v>
      </c>
      <c r="BE54" s="12">
        <f>IF('2014'!BD36=0,0,'2014'!BD36-'2013'!BD36)</f>
        <v>-216</v>
      </c>
      <c r="BF54" s="12">
        <f>IF('2014'!BE36=0,0,'2014'!BE36-'2014'!B36)</f>
        <v>821</v>
      </c>
    </row>
    <row r="55" spans="1:58" x14ac:dyDescent="0.2">
      <c r="B55" s="30" t="s">
        <v>13</v>
      </c>
      <c r="C55" s="31">
        <f>IF('2014'!B37=0,0,'2014'!B37-'2013'!B37)</f>
        <v>-1042</v>
      </c>
      <c r="D55" s="31">
        <f>IF('2014'!C37=0,0,'2014'!C37-'2013'!C37)</f>
        <v>-157</v>
      </c>
      <c r="E55" s="31">
        <f>IF('2014'!D37=0,0,'2014'!D37-'2013'!D37)</f>
        <v>-383</v>
      </c>
      <c r="F55" s="31">
        <f>IF('2014'!E37=0,0,'2014'!E37-'2013'!E37)</f>
        <v>-238</v>
      </c>
      <c r="G55" s="31">
        <f>IF('2014'!F37=0,0,'2014'!F37-'2013'!F37)</f>
        <v>-660.20689655172418</v>
      </c>
      <c r="H55" s="31">
        <f>IF('2014'!G37=0,0,'2014'!G37-'2013'!G37)</f>
        <v>-382</v>
      </c>
      <c r="I55" s="31">
        <f>IF('2014'!H37=0,0,'2014'!H37-'2013'!H37)</f>
        <v>-652</v>
      </c>
      <c r="J55" s="31">
        <f>IF('2014'!I37=0,0,'2014'!I37-'2013'!I37)</f>
        <v>-234</v>
      </c>
      <c r="K55" s="31">
        <f>IF('2014'!J37=0,0,'2014'!J37-'2013'!J37)</f>
        <v>-1017</v>
      </c>
      <c r="L55" s="31">
        <f>IF('2014'!K37=0,0,'2014'!K37-'2013'!K37)</f>
        <v>-2078</v>
      </c>
      <c r="M55" s="31">
        <f>IF('2014'!L37=0,0,'2014'!L37-'2013'!L37)</f>
        <v>-1311</v>
      </c>
      <c r="N55" s="31">
        <f>IF('2014'!M37=0,0,'2014'!M37-'2013'!M37)</f>
        <v>-832</v>
      </c>
      <c r="O55" s="31">
        <f>IF('2014'!N37=0,0,'2014'!N37-'2013'!N37)</f>
        <v>356</v>
      </c>
      <c r="P55" s="31"/>
      <c r="Q55" s="31">
        <f>IF('2014'!P37=0,0,'2014'!P37-'2013'!P37)</f>
        <v>-1283</v>
      </c>
      <c r="R55" s="31">
        <f>IF('2014'!Q37=0,0,'2014'!Q37-'2013'!Q37)</f>
        <v>-199</v>
      </c>
      <c r="S55" s="31">
        <f>IF('2014'!R37=0,0,'2014'!R37-'2013'!R37)</f>
        <v>183</v>
      </c>
      <c r="T55" s="31">
        <f>IF('2014'!S37=0,0,'2014'!S37-'2013'!S37)</f>
        <v>683</v>
      </c>
      <c r="U55" s="31">
        <f>IF('2014'!T37=0,0,'2014'!T37-'2013'!T37)</f>
        <v>-386</v>
      </c>
      <c r="V55" s="31">
        <f>IF('2014'!U37=0,0,'2014'!U37-'2013'!U37)</f>
        <v>833</v>
      </c>
      <c r="W55" s="31">
        <f>IF('2014'!V37=0,0,'2014'!V37-'2013'!V37)</f>
        <v>182</v>
      </c>
      <c r="X55" s="31">
        <f>IF('2014'!W37=0,0,'2014'!W37-'2013'!W37)</f>
        <v>456</v>
      </c>
      <c r="Y55" s="31">
        <f>IF('2014'!X37=0,0,'2014'!X37-'2013'!X37)</f>
        <v>815</v>
      </c>
      <c r="Z55" s="31">
        <f>IF('2014'!Y37=0,0,'2014'!Y37-'2013'!Y37)</f>
        <v>-67</v>
      </c>
      <c r="AA55" s="31">
        <f>IF('2014'!Z37=0,0,'2014'!Z37-'2013'!Z37)</f>
        <v>374</v>
      </c>
      <c r="AB55" s="31">
        <f>IF('2014'!AA37=0,0,'2014'!AA37-'2013'!AA37)</f>
        <v>-442</v>
      </c>
      <c r="AC55" s="31">
        <f>IF('2014'!AB37=0,0,'2014'!AB37-'2013'!AB37)</f>
        <v>-416</v>
      </c>
      <c r="AD55" s="31"/>
      <c r="AE55" s="31">
        <f>IF('2014'!AD37=0,0,'2014'!AD37-'2013'!AD37)</f>
        <v>128</v>
      </c>
      <c r="AF55" s="31">
        <f>IF('2014'!AE37=0,0,'2014'!AE37-'2013'!AE37)</f>
        <v>-1111</v>
      </c>
      <c r="AG55" s="31">
        <f>IF('2014'!AF37=0,0,'2014'!AF37-'2013'!AF37)</f>
        <v>-329</v>
      </c>
      <c r="AH55" s="31">
        <f>IF('2014'!AG37=0,0,'2014'!AG37-'2013'!AG37)</f>
        <v>-1286</v>
      </c>
      <c r="AI55" s="31">
        <f>IF('2014'!AH37=0,0,'2014'!AH37-'2013'!AH37)</f>
        <v>-162</v>
      </c>
      <c r="AJ55" s="31">
        <f>IF('2014'!AI37=0,0,'2014'!AI37-'2013'!AI37)</f>
        <v>-148</v>
      </c>
      <c r="AK55" s="31">
        <f>IF('2014'!AJ37=0,0,'2014'!AJ37-'2013'!AJ37)</f>
        <v>-749</v>
      </c>
      <c r="AL55" s="31">
        <f>IF('2014'!AK37=0,0,'2014'!AK37-'2013'!AK37)</f>
        <v>10</v>
      </c>
      <c r="AM55" s="31">
        <f>IF('2014'!AL37=0,0,'2014'!AL37-'2013'!AL37)</f>
        <v>835</v>
      </c>
      <c r="AN55" s="31">
        <f>IF('2014'!AM37=0,0,'2014'!AM37-'2013'!AM37)</f>
        <v>581</v>
      </c>
      <c r="AO55" s="31">
        <f>IF('2014'!AN37=0,0,'2014'!AN37-'2013'!AN37)</f>
        <v>-3</v>
      </c>
      <c r="AP55" s="31">
        <f>IF('2014'!AO37=0,0,'2014'!AO37-'2013'!AO37)</f>
        <v>707</v>
      </c>
      <c r="AQ55" s="31">
        <f>IF('2014'!AP37=0,0,'2014'!AP37-'2013'!AP37)</f>
        <v>420</v>
      </c>
      <c r="AR55" s="31"/>
      <c r="AS55" s="31">
        <f>IF('2014'!AR37=0,0,'2014'!AR37-'2013'!AR37)</f>
        <v>-32</v>
      </c>
      <c r="AT55" s="31">
        <f>IF('2014'!AS37=0,0,'2014'!AS37-'2013'!AS37)</f>
        <v>458</v>
      </c>
      <c r="AU55" s="31">
        <f>IF('2014'!AT37=0,0,'2014'!AT37-'2013'!AT37)</f>
        <v>-458</v>
      </c>
      <c r="AV55" s="31">
        <f>IF('2014'!AU37=0,0,'2014'!AU37-'2013'!AU37)</f>
        <v>142</v>
      </c>
      <c r="AW55" s="31">
        <f>IF('2014'!AV37=0,0,'2014'!AV37-'2013'!AV37)</f>
        <v>-284</v>
      </c>
      <c r="AX55" s="31">
        <f>IF('2014'!AW37=0,0,'2014'!AW37-'2013'!AW37)</f>
        <v>-1099</v>
      </c>
      <c r="AY55" s="31">
        <f>IF('2014'!AX37=0,0,'2014'!AX37-'2013'!AX37)</f>
        <v>168</v>
      </c>
      <c r="AZ55" s="31">
        <f>IF('2014'!AY37=0,0,'2014'!AY37-'2013'!AY37)</f>
        <v>60</v>
      </c>
      <c r="BA55" s="31">
        <f>IF('2014'!AZ37=0,0,'2014'!AZ37-'2013'!AZ37)</f>
        <v>55</v>
      </c>
      <c r="BB55" s="31">
        <f>IF('2014'!BA37=0,0,'2014'!BA37-'2013'!BA37)</f>
        <v>872</v>
      </c>
      <c r="BC55" s="31">
        <f>IF('2014'!BB37=0,0,'2014'!BB37-'2013'!BB37)</f>
        <v>-4</v>
      </c>
      <c r="BD55" s="31">
        <f>IF('2014'!BC37=0,0,'2014'!BC37-'2013'!BC37)</f>
        <v>-469</v>
      </c>
      <c r="BE55" s="31">
        <f>IF('2014'!BD37=0,0,'2014'!BD37-'2013'!BD37)</f>
        <v>515</v>
      </c>
      <c r="BF55" s="31">
        <f>IF('2014'!BE37=0,0,'2014'!BE37-'2014'!B37)</f>
        <v>558</v>
      </c>
    </row>
    <row r="56" spans="1:58" x14ac:dyDescent="0.2">
      <c r="B56" s="32" t="s">
        <v>14</v>
      </c>
      <c r="C56" s="33">
        <f>IF('2014'!B38=0,0,'2014'!B38-'2013'!B38)</f>
        <v>-1021</v>
      </c>
      <c r="D56" s="33">
        <f>IF('2014'!C38=0,0,'2014'!C38-'2013'!C38)</f>
        <v>1172</v>
      </c>
      <c r="E56" s="33">
        <f>IF('2014'!D38=0,0,'2014'!D38-'2013'!D38)</f>
        <v>940</v>
      </c>
      <c r="F56" s="33">
        <f>IF('2014'!E38=0,0,'2014'!E38-'2013'!E38)</f>
        <v>700</v>
      </c>
      <c r="G56" s="33">
        <f>IF('2014'!F38=0,0,'2014'!F38-'2013'!F38)</f>
        <v>-664.31034482758696</v>
      </c>
      <c r="H56" s="33">
        <f>IF('2014'!G38=0,0,'2014'!G38-'2013'!G38)</f>
        <v>-1339</v>
      </c>
      <c r="I56" s="33">
        <f>IF('2014'!H38=0,0,'2014'!H38-'2013'!H38)</f>
        <v>-348</v>
      </c>
      <c r="J56" s="33">
        <f>IF('2014'!I38=0,0,'2014'!I38-'2013'!I38)</f>
        <v>-32</v>
      </c>
      <c r="K56" s="33">
        <f>IF('2014'!J38=0,0,'2014'!J38-'2013'!J38)</f>
        <v>-746</v>
      </c>
      <c r="L56" s="33">
        <f>IF('2014'!K38=0,0,'2014'!K38-'2013'!K38)</f>
        <v>-733</v>
      </c>
      <c r="M56" s="33">
        <f>IF('2014'!L38=0,0,'2014'!L38-'2013'!L38)</f>
        <v>-435</v>
      </c>
      <c r="N56" s="33">
        <f>IF('2014'!M38=0,0,'2014'!M38-'2013'!M38)</f>
        <v>306</v>
      </c>
      <c r="O56" s="33">
        <f>IF('2014'!N38=0,0,'2014'!N38-'2013'!N38)</f>
        <v>-1334</v>
      </c>
      <c r="P56" s="33"/>
      <c r="Q56" s="33">
        <f>IF('2014'!P38=0,0,'2014'!P38-'2013'!P38)</f>
        <v>-1039</v>
      </c>
      <c r="R56" s="33">
        <f>IF('2014'!Q38=0,0,'2014'!Q38-'2013'!Q38)</f>
        <v>-563</v>
      </c>
      <c r="S56" s="33">
        <f>IF('2014'!R38=0,0,'2014'!R38-'2013'!R38)</f>
        <v>2493</v>
      </c>
      <c r="T56" s="33">
        <f>IF('2014'!S38=0,0,'2014'!S38-'2013'!S38)</f>
        <v>1132</v>
      </c>
      <c r="U56" s="33">
        <f>IF('2014'!T38=0,0,'2014'!T38-'2013'!T38)</f>
        <v>179</v>
      </c>
      <c r="V56" s="33">
        <f>IF('2014'!U38=0,0,'2014'!U38-'2013'!U38)</f>
        <v>923</v>
      </c>
      <c r="W56" s="33">
        <f>IF('2014'!V38=0,0,'2014'!V38-'2013'!V38)</f>
        <v>1427</v>
      </c>
      <c r="X56" s="33">
        <f>IF('2014'!W38=0,0,'2014'!W38-'2013'!W38)</f>
        <v>963</v>
      </c>
      <c r="Y56" s="33">
        <f>IF('2014'!X38=0,0,'2014'!X38-'2013'!X38)</f>
        <v>1401</v>
      </c>
      <c r="Z56" s="33">
        <f>IF('2014'!Y38=0,0,'2014'!Y38-'2013'!Y38)</f>
        <v>575</v>
      </c>
      <c r="AA56" s="33">
        <f>IF('2014'!Z38=0,0,'2014'!Z38-'2013'!Z38)</f>
        <v>54</v>
      </c>
      <c r="AB56" s="33">
        <f>IF('2014'!AA38=0,0,'2014'!AA38-'2013'!AA38)</f>
        <v>694</v>
      </c>
      <c r="AC56" s="33">
        <f>IF('2014'!AB38=0,0,'2014'!AB38-'2013'!AB38)</f>
        <v>-488</v>
      </c>
      <c r="AD56" s="33"/>
      <c r="AE56" s="33">
        <f>IF('2014'!AD38=0,0,'2014'!AD38-'2013'!AD38)</f>
        <v>-1267</v>
      </c>
      <c r="AF56" s="33">
        <f>IF('2014'!AE38=0,0,'2014'!AE38-'2013'!AE38)</f>
        <v>53</v>
      </c>
      <c r="AG56" s="33">
        <f>IF('2014'!AF38=0,0,'2014'!AF38-'2013'!AF38)</f>
        <v>-2097</v>
      </c>
      <c r="AH56" s="33">
        <f>IF('2014'!AG38=0,0,'2014'!AG38-'2013'!AG38)</f>
        <v>-2013</v>
      </c>
      <c r="AI56" s="33">
        <f>IF('2014'!AH38=0,0,'2014'!AH38-'2013'!AH38)</f>
        <v>-2007</v>
      </c>
      <c r="AJ56" s="33">
        <f>IF('2014'!AI38=0,0,'2014'!AI38-'2013'!AI38)</f>
        <v>-1747</v>
      </c>
      <c r="AK56" s="33">
        <f>IF('2014'!AJ38=0,0,'2014'!AJ38-'2013'!AJ38)</f>
        <v>-2025</v>
      </c>
      <c r="AL56" s="33">
        <f>IF('2014'!AK38=0,0,'2014'!AK38-'2013'!AK38)</f>
        <v>-891</v>
      </c>
      <c r="AM56" s="33">
        <f>IF('2014'!AL38=0,0,'2014'!AL38-'2013'!AL38)</f>
        <v>-859</v>
      </c>
      <c r="AN56" s="33">
        <f>IF('2014'!AM38=0,0,'2014'!AM38-'2013'!AM38)</f>
        <v>-425</v>
      </c>
      <c r="AO56" s="33">
        <f>IF('2014'!AN38=0,0,'2014'!AN38-'2013'!AN38)</f>
        <v>-1499</v>
      </c>
      <c r="AP56" s="33">
        <f>IF('2014'!AO38=0,0,'2014'!AO38-'2013'!AO38)</f>
        <v>-1438</v>
      </c>
      <c r="AQ56" s="33">
        <f>IF('2014'!AP38=0,0,'2014'!AP38-'2013'!AP38)</f>
        <v>-544</v>
      </c>
      <c r="AR56" s="33"/>
      <c r="AS56" s="33">
        <f>IF('2014'!AR38=0,0,'2014'!AR38-'2013'!AR38)</f>
        <v>-11</v>
      </c>
      <c r="AT56" s="33">
        <f>IF('2014'!AS38=0,0,'2014'!AS38-'2013'!AS38)</f>
        <v>-1132</v>
      </c>
      <c r="AU56" s="33">
        <f>IF('2014'!AT38=0,0,'2014'!AT38-'2013'!AT38)</f>
        <v>-512</v>
      </c>
      <c r="AV56" s="33">
        <f>IF('2014'!AU38=0,0,'2014'!AU38-'2013'!AU38)</f>
        <v>-592</v>
      </c>
      <c r="AW56" s="33">
        <f>IF('2014'!AV38=0,0,'2014'!AV38-'2013'!AV38)</f>
        <v>-497</v>
      </c>
      <c r="AX56" s="33">
        <f>IF('2014'!AW38=0,0,'2014'!AW38-'2013'!AW38)</f>
        <v>-1142</v>
      </c>
      <c r="AY56" s="33">
        <f>IF('2014'!AX38=0,0,'2014'!AX38-'2013'!AX38)</f>
        <v>89</v>
      </c>
      <c r="AZ56" s="33">
        <f>IF('2014'!AY38=0,0,'2014'!AY38-'2013'!AY38)</f>
        <v>-201</v>
      </c>
      <c r="BA56" s="33">
        <f>IF('2014'!AZ38=0,0,'2014'!AZ38-'2013'!AZ38)</f>
        <v>-388</v>
      </c>
      <c r="BB56" s="33">
        <f>IF('2014'!BA38=0,0,'2014'!BA38-'2013'!BA38)</f>
        <v>851</v>
      </c>
      <c r="BC56" s="33">
        <f>IF('2014'!BB38=0,0,'2014'!BB38-'2013'!BB38)</f>
        <v>-619</v>
      </c>
      <c r="BD56" s="33">
        <f>IF('2014'!BC38=0,0,'2014'!BC38-'2013'!BC38)</f>
        <v>1090</v>
      </c>
      <c r="BE56" s="33">
        <f>IF('2014'!BD38=0,0,'2014'!BD38-'2013'!BD38)</f>
        <v>408</v>
      </c>
      <c r="BF56" s="33">
        <f>IF('2014'!BE38=0,0,'2014'!BE38-'2014'!B38)</f>
        <v>-101</v>
      </c>
    </row>
    <row r="57" spans="1:58" x14ac:dyDescent="0.2">
      <c r="B57" s="30" t="s">
        <v>15</v>
      </c>
      <c r="C57" s="31">
        <f>IF('2014'!B39=0,0,'2014'!B39-'2013'!B39)</f>
        <v>-188</v>
      </c>
      <c r="D57" s="31">
        <f>IF('2014'!C39=0,0,'2014'!C39-'2013'!C39)</f>
        <v>239</v>
      </c>
      <c r="E57" s="31">
        <f>IF('2014'!D39=0,0,'2014'!D39-'2013'!D39)</f>
        <v>285</v>
      </c>
      <c r="F57" s="31">
        <f>IF('2014'!E39=0,0,'2014'!E39-'2013'!E39)</f>
        <v>332</v>
      </c>
      <c r="G57" s="31">
        <f>IF('2014'!F39=0,0,'2014'!F39-'2013'!F39)</f>
        <v>490.22413793103442</v>
      </c>
      <c r="H57" s="31">
        <f>IF('2014'!G39=0,0,'2014'!G39-'2013'!G39)</f>
        <v>-477</v>
      </c>
      <c r="I57" s="31">
        <f>IF('2014'!H39=0,0,'2014'!H39-'2013'!H39)</f>
        <v>-492</v>
      </c>
      <c r="J57" s="31">
        <f>IF('2014'!I39=0,0,'2014'!I39-'2013'!I39)</f>
        <v>-840</v>
      </c>
      <c r="K57" s="31">
        <f>IF('2014'!J39=0,0,'2014'!J39-'2013'!J39)</f>
        <v>-295</v>
      </c>
      <c r="L57" s="31">
        <f>IF('2014'!K39=0,0,'2014'!K39-'2013'!K39)</f>
        <v>-439</v>
      </c>
      <c r="M57" s="31">
        <f>IF('2014'!L39=0,0,'2014'!L39-'2013'!L39)</f>
        <v>-686</v>
      </c>
      <c r="N57" s="31">
        <f>IF('2014'!M39=0,0,'2014'!M39-'2013'!M39)</f>
        <v>23</v>
      </c>
      <c r="O57" s="31">
        <f>IF('2014'!N39=0,0,'2014'!N39-'2013'!N39)</f>
        <v>-937</v>
      </c>
      <c r="P57" s="31"/>
      <c r="Q57" s="31">
        <f>IF('2014'!P39=0,0,'2014'!P39-'2013'!P39)</f>
        <v>-357</v>
      </c>
      <c r="R57" s="31">
        <f>IF('2014'!Q39=0,0,'2014'!Q39-'2013'!Q39)</f>
        <v>7</v>
      </c>
      <c r="S57" s="31">
        <f>IF('2014'!R39=0,0,'2014'!R39-'2013'!R39)</f>
        <v>-1496</v>
      </c>
      <c r="T57" s="31">
        <f>IF('2014'!S39=0,0,'2014'!S39-'2013'!S39)</f>
        <v>-354</v>
      </c>
      <c r="U57" s="31">
        <f>IF('2014'!T39=0,0,'2014'!T39-'2013'!T39)</f>
        <v>-513</v>
      </c>
      <c r="V57" s="31">
        <f>IF('2014'!U39=0,0,'2014'!U39-'2013'!U39)</f>
        <v>-611</v>
      </c>
      <c r="W57" s="31">
        <f>IF('2014'!V39=0,0,'2014'!V39-'2013'!V39)</f>
        <v>-267</v>
      </c>
      <c r="X57" s="31">
        <f>IF('2014'!W39=0,0,'2014'!W39-'2013'!W39)</f>
        <v>292</v>
      </c>
      <c r="Y57" s="31">
        <f>IF('2014'!X39=0,0,'2014'!X39-'2013'!X39)</f>
        <v>66</v>
      </c>
      <c r="Z57" s="31">
        <f>IF('2014'!Y39=0,0,'2014'!Y39-'2013'!Y39)</f>
        <v>1123</v>
      </c>
      <c r="AA57" s="31">
        <f>IF('2014'!Z39=0,0,'2014'!Z39-'2013'!Z39)</f>
        <v>510</v>
      </c>
      <c r="AB57" s="31">
        <f>IF('2014'!AA39=0,0,'2014'!AA39-'2013'!AA39)</f>
        <v>751</v>
      </c>
      <c r="AC57" s="31">
        <f>IF('2014'!AB39=0,0,'2014'!AB39-'2013'!AB39)</f>
        <v>-45</v>
      </c>
      <c r="AD57" s="31"/>
      <c r="AE57" s="31">
        <f>IF('2014'!AD39=0,0,'2014'!AD39-'2013'!AD39)</f>
        <v>336</v>
      </c>
      <c r="AF57" s="31">
        <f>IF('2014'!AE39=0,0,'2014'!AE39-'2013'!AE39)</f>
        <v>307</v>
      </c>
      <c r="AG57" s="31">
        <f>IF('2014'!AF39=0,0,'2014'!AF39-'2013'!AF39)</f>
        <v>-481</v>
      </c>
      <c r="AH57" s="31">
        <f>IF('2014'!AG39=0,0,'2014'!AG39-'2013'!AG39)</f>
        <v>-115</v>
      </c>
      <c r="AI57" s="31">
        <f>IF('2014'!AH39=0,0,'2014'!AH39-'2013'!AH39)</f>
        <v>211</v>
      </c>
      <c r="AJ57" s="31">
        <f>IF('2014'!AI39=0,0,'2014'!AI39-'2013'!AI39)</f>
        <v>440</v>
      </c>
      <c r="AK57" s="31">
        <f>IF('2014'!AJ39=0,0,'2014'!AJ39-'2013'!AJ39)</f>
        <v>-249</v>
      </c>
      <c r="AL57" s="31">
        <f>IF('2014'!AK39=0,0,'2014'!AK39-'2013'!AK39)</f>
        <v>2</v>
      </c>
      <c r="AM57" s="31">
        <f>IF('2014'!AL39=0,0,'2014'!AL39-'2013'!AL39)</f>
        <v>-734</v>
      </c>
      <c r="AN57" s="31">
        <f>IF('2014'!AM39=0,0,'2014'!AM39-'2013'!AM39)</f>
        <v>224</v>
      </c>
      <c r="AO57" s="31">
        <f>IF('2014'!AN39=0,0,'2014'!AN39-'2013'!AN39)</f>
        <v>-151</v>
      </c>
      <c r="AP57" s="31">
        <f>IF('2014'!AO39=0,0,'2014'!AO39-'2013'!AO39)</f>
        <v>320</v>
      </c>
      <c r="AQ57" s="31">
        <f>IF('2014'!AP39=0,0,'2014'!AP39-'2013'!AP39)</f>
        <v>316</v>
      </c>
      <c r="AR57" s="31"/>
      <c r="AS57" s="31">
        <f>IF('2014'!AR39=0,0,'2014'!AR39-'2013'!AR39)</f>
        <v>595</v>
      </c>
      <c r="AT57" s="31">
        <f>IF('2014'!AS39=0,0,'2014'!AS39-'2013'!AS39)</f>
        <v>597</v>
      </c>
      <c r="AU57" s="31">
        <f>IF('2014'!AT39=0,0,'2014'!AT39-'2013'!AT39)</f>
        <v>415</v>
      </c>
      <c r="AV57" s="31">
        <f>IF('2014'!AU39=0,0,'2014'!AU39-'2013'!AU39)</f>
        <v>891</v>
      </c>
      <c r="AW57" s="31">
        <f>IF('2014'!AV39=0,0,'2014'!AV39-'2013'!AV39)</f>
        <v>759</v>
      </c>
      <c r="AX57" s="31">
        <f>IF('2014'!AW39=0,0,'2014'!AW39-'2013'!AW39)</f>
        <v>467</v>
      </c>
      <c r="AY57" s="31">
        <f>IF('2014'!AX39=0,0,'2014'!AX39-'2013'!AX39)</f>
        <v>824</v>
      </c>
      <c r="AZ57" s="31">
        <f>IF('2014'!AY39=0,0,'2014'!AY39-'2013'!AY39)</f>
        <v>702</v>
      </c>
      <c r="BA57" s="31">
        <f>IF('2014'!AZ39=0,0,'2014'!AZ39-'2013'!AZ39)</f>
        <v>15</v>
      </c>
      <c r="BB57" s="31">
        <f>IF('2014'!BA39=0,0,'2014'!BA39-'2013'!BA39)</f>
        <v>511</v>
      </c>
      <c r="BC57" s="31">
        <f>IF('2014'!BB39=0,0,'2014'!BB39-'2013'!BB39)</f>
        <v>113</v>
      </c>
      <c r="BD57" s="31">
        <f>IF('2014'!BC39=0,0,'2014'!BC39-'2013'!BC39)</f>
        <v>542</v>
      </c>
      <c r="BE57" s="31">
        <f>IF('2014'!BD39=0,0,'2014'!BD39-'2013'!BD39)</f>
        <v>902</v>
      </c>
      <c r="BF57" s="31">
        <f>IF('2014'!BE39=0,0,'2014'!BE39-'2014'!B39)</f>
        <v>1349</v>
      </c>
    </row>
    <row r="58" spans="1:58" x14ac:dyDescent="0.2">
      <c r="B58" s="32" t="s">
        <v>16</v>
      </c>
      <c r="C58" s="33">
        <f>IF('2014'!B40=0,0,'2014'!B40-'2013'!B40)</f>
        <v>-165</v>
      </c>
      <c r="D58" s="33">
        <f>IF('2014'!C40=0,0,'2014'!C40-'2013'!C40)</f>
        <v>-732</v>
      </c>
      <c r="E58" s="33">
        <f>IF('2014'!D40=0,0,'2014'!D40-'2013'!D40)</f>
        <v>-21</v>
      </c>
      <c r="F58" s="33">
        <f>IF('2014'!E40=0,0,'2014'!E40-'2013'!E40)</f>
        <v>-579</v>
      </c>
      <c r="G58" s="33">
        <f>IF('2014'!F40=0,0,'2014'!F40-'2013'!F40)</f>
        <v>-205.84913793103442</v>
      </c>
      <c r="H58" s="33">
        <f>IF('2014'!G40=0,0,'2014'!G40-'2013'!G40)</f>
        <v>-513</v>
      </c>
      <c r="I58" s="33">
        <f>IF('2014'!H40=0,0,'2014'!H40-'2013'!H40)</f>
        <v>-365</v>
      </c>
      <c r="J58" s="33">
        <f>IF('2014'!I40=0,0,'2014'!I40-'2013'!I40)</f>
        <v>-127</v>
      </c>
      <c r="K58" s="33">
        <f>IF('2014'!J40=0,0,'2014'!J40-'2013'!J40)</f>
        <v>-302</v>
      </c>
      <c r="L58" s="33">
        <f>IF('2014'!K40=0,0,'2014'!K40-'2013'!K40)</f>
        <v>-511</v>
      </c>
      <c r="M58" s="33">
        <f>IF('2014'!L40=0,0,'2014'!L40-'2013'!L40)</f>
        <v>-328</v>
      </c>
      <c r="N58" s="33">
        <f>IF('2014'!M40=0,0,'2014'!M40-'2013'!M40)</f>
        <v>-464</v>
      </c>
      <c r="O58" s="33">
        <f>IF('2014'!N40=0,0,'2014'!N40-'2013'!N40)</f>
        <v>-19</v>
      </c>
      <c r="P58" s="33"/>
      <c r="Q58" s="33">
        <f>IF('2014'!P40=0,0,'2014'!P40-'2013'!P40)</f>
        <v>-240</v>
      </c>
      <c r="R58" s="33">
        <f>IF('2014'!Q40=0,0,'2014'!Q40-'2013'!Q40)</f>
        <v>-616</v>
      </c>
      <c r="S58" s="33">
        <f>IF('2014'!R40=0,0,'2014'!R40-'2013'!R40)</f>
        <v>-197</v>
      </c>
      <c r="T58" s="33">
        <f>IF('2014'!S40=0,0,'2014'!S40-'2013'!S40)</f>
        <v>-107</v>
      </c>
      <c r="U58" s="33">
        <f>IF('2014'!T40=0,0,'2014'!T40-'2013'!T40)</f>
        <v>222</v>
      </c>
      <c r="V58" s="33">
        <f>IF('2014'!U40=0,0,'2014'!U40-'2013'!U40)</f>
        <v>-235</v>
      </c>
      <c r="W58" s="33">
        <f>IF('2014'!V40=0,0,'2014'!V40-'2013'!V40)</f>
        <v>-310</v>
      </c>
      <c r="X58" s="33">
        <f>IF('2014'!W40=0,0,'2014'!W40-'2013'!W40)</f>
        <v>-484</v>
      </c>
      <c r="Y58" s="33">
        <f>IF('2014'!X40=0,0,'2014'!X40-'2013'!X40)</f>
        <v>-141</v>
      </c>
      <c r="Z58" s="33">
        <f>IF('2014'!Y40=0,0,'2014'!Y40-'2013'!Y40)</f>
        <v>-365</v>
      </c>
      <c r="AA58" s="33">
        <f>IF('2014'!Z40=0,0,'2014'!Z40-'2013'!Z40)</f>
        <v>-200</v>
      </c>
      <c r="AB58" s="33">
        <f>IF('2014'!AA40=0,0,'2014'!AA40-'2013'!AA40)</f>
        <v>-377</v>
      </c>
      <c r="AC58" s="33">
        <f>IF('2014'!AB40=0,0,'2014'!AB40-'2013'!AB40)</f>
        <v>80</v>
      </c>
      <c r="AD58" s="33"/>
      <c r="AE58" s="33">
        <f>IF('2014'!AD40=0,0,'2014'!AD40-'2013'!AD40)</f>
        <v>-72</v>
      </c>
      <c r="AF58" s="33">
        <f>IF('2014'!AE40=0,0,'2014'!AE40-'2013'!AE40)</f>
        <v>-331</v>
      </c>
      <c r="AG58" s="33">
        <f>IF('2014'!AF40=0,0,'2014'!AF40-'2013'!AF40)</f>
        <v>-323</v>
      </c>
      <c r="AH58" s="33">
        <f>IF('2014'!AG40=0,0,'2014'!AG40-'2013'!AG40)</f>
        <v>-179</v>
      </c>
      <c r="AI58" s="33">
        <f>IF('2014'!AH40=0,0,'2014'!AH40-'2013'!AH40)</f>
        <v>-456</v>
      </c>
      <c r="AJ58" s="33">
        <f>IF('2014'!AI40=0,0,'2014'!AI40-'2013'!AI40)</f>
        <v>-66</v>
      </c>
      <c r="AK58" s="33">
        <f>IF('2014'!AJ40=0,0,'2014'!AJ40-'2013'!AJ40)</f>
        <v>-253</v>
      </c>
      <c r="AL58" s="33">
        <f>IF('2014'!AK40=0,0,'2014'!AK40-'2013'!AK40)</f>
        <v>39</v>
      </c>
      <c r="AM58" s="33">
        <f>IF('2014'!AL40=0,0,'2014'!AL40-'2013'!AL40)</f>
        <v>-110</v>
      </c>
      <c r="AN58" s="33">
        <f>IF('2014'!AM40=0,0,'2014'!AM40-'2013'!AM40)</f>
        <v>-63</v>
      </c>
      <c r="AO58" s="33">
        <f>IF('2014'!AN40=0,0,'2014'!AN40-'2013'!AN40)</f>
        <v>-42</v>
      </c>
      <c r="AP58" s="33">
        <f>IF('2014'!AO40=0,0,'2014'!AO40-'2013'!AO40)</f>
        <v>-144</v>
      </c>
      <c r="AQ58" s="33">
        <f>IF('2014'!AP40=0,0,'2014'!AP40-'2013'!AP40)</f>
        <v>-127</v>
      </c>
      <c r="AR58" s="33"/>
      <c r="AS58" s="33">
        <f>IF('2014'!AR40=0,0,'2014'!AR40-'2013'!AR40)</f>
        <v>-67</v>
      </c>
      <c r="AT58" s="33">
        <f>IF('2014'!AS40=0,0,'2014'!AS40-'2013'!AS40)</f>
        <v>-126</v>
      </c>
      <c r="AU58" s="33">
        <f>IF('2014'!AT40=0,0,'2014'!AT40-'2013'!AT40)</f>
        <v>-103</v>
      </c>
      <c r="AV58" s="33">
        <f>IF('2014'!AU40=0,0,'2014'!AU40-'2013'!AU40)</f>
        <v>163</v>
      </c>
      <c r="AW58" s="33">
        <f>IF('2014'!AV40=0,0,'2014'!AV40-'2013'!AV40)</f>
        <v>128</v>
      </c>
      <c r="AX58" s="33">
        <f>IF('2014'!AW40=0,0,'2014'!AW40-'2013'!AW40)</f>
        <v>-226</v>
      </c>
      <c r="AY58" s="33">
        <f>IF('2014'!AX40=0,0,'2014'!AX40-'2013'!AX40)</f>
        <v>-357</v>
      </c>
      <c r="AZ58" s="33">
        <f>IF('2014'!AY40=0,0,'2014'!AY40-'2013'!AY40)</f>
        <v>-132</v>
      </c>
      <c r="BA58" s="33">
        <f>IF('2014'!AZ40=0,0,'2014'!AZ40-'2013'!AZ40)</f>
        <v>59</v>
      </c>
      <c r="BB58" s="33">
        <f>IF('2014'!BA40=0,0,'2014'!BA40-'2013'!BA40)</f>
        <v>26</v>
      </c>
      <c r="BC58" s="33">
        <f>IF('2014'!BB40=0,0,'2014'!BB40-'2013'!BB40)</f>
        <v>287</v>
      </c>
      <c r="BD58" s="33">
        <f>IF('2014'!BC40=0,0,'2014'!BC40-'2013'!BC40)</f>
        <v>-400</v>
      </c>
      <c r="BE58" s="33">
        <f>IF('2014'!BD40=0,0,'2014'!BD40-'2013'!BD40)</f>
        <v>291</v>
      </c>
      <c r="BF58" s="33">
        <f>IF('2014'!BE40=0,0,'2014'!BE40-'2014'!B40)</f>
        <v>94</v>
      </c>
    </row>
    <row r="59" spans="1:58" x14ac:dyDescent="0.2">
      <c r="B59" s="30" t="s">
        <v>17</v>
      </c>
      <c r="C59" s="31">
        <f>IF('2014'!B41=0,0,'2014'!B41-'2013'!B41)</f>
        <v>-63</v>
      </c>
      <c r="D59" s="31">
        <f>IF('2014'!C41=0,0,'2014'!C41-'2013'!C41)</f>
        <v>-316</v>
      </c>
      <c r="E59" s="31">
        <f>IF('2014'!D41=0,0,'2014'!D41-'2013'!D41)</f>
        <v>-128</v>
      </c>
      <c r="F59" s="31">
        <f>IF('2014'!E41=0,0,'2014'!E41-'2013'!E41)</f>
        <v>106</v>
      </c>
      <c r="G59" s="31">
        <f>IF('2014'!F41=0,0,'2014'!F41-'2013'!F41)</f>
        <v>-95.48706896551721</v>
      </c>
      <c r="H59" s="31">
        <f>IF('2014'!G41=0,0,'2014'!G41-'2013'!G41)</f>
        <v>-242</v>
      </c>
      <c r="I59" s="31">
        <f>IF('2014'!H41=0,0,'2014'!H41-'2013'!H41)</f>
        <v>-263</v>
      </c>
      <c r="J59" s="31">
        <f>IF('2014'!I41=0,0,'2014'!I41-'2013'!I41)</f>
        <v>-307</v>
      </c>
      <c r="K59" s="31">
        <f>IF('2014'!J41=0,0,'2014'!J41-'2013'!J41)</f>
        <v>-358</v>
      </c>
      <c r="L59" s="31">
        <f>IF('2014'!K41=0,0,'2014'!K41-'2013'!K41)</f>
        <v>-287</v>
      </c>
      <c r="M59" s="31">
        <f>IF('2014'!L41=0,0,'2014'!L41-'2013'!L41)</f>
        <v>-298</v>
      </c>
      <c r="N59" s="31">
        <f>IF('2014'!M41=0,0,'2014'!M41-'2013'!M41)</f>
        <v>-410</v>
      </c>
      <c r="O59" s="31">
        <f>IF('2014'!N41=0,0,'2014'!N41-'2013'!N41)</f>
        <v>-301</v>
      </c>
      <c r="P59" s="31"/>
      <c r="Q59" s="31">
        <f>IF('2014'!P41=0,0,'2014'!P41-'2013'!P41)</f>
        <v>-503</v>
      </c>
      <c r="R59" s="31">
        <f>IF('2014'!Q41=0,0,'2014'!Q41-'2013'!Q41)</f>
        <v>-443</v>
      </c>
      <c r="S59" s="31">
        <f>IF('2014'!R41=0,0,'2014'!R41-'2013'!R41)</f>
        <v>-547</v>
      </c>
      <c r="T59" s="31">
        <f>IF('2014'!S41=0,0,'2014'!S41-'2013'!S41)</f>
        <v>-260</v>
      </c>
      <c r="U59" s="31">
        <f>IF('2014'!T41=0,0,'2014'!T41-'2013'!T41)</f>
        <v>-235</v>
      </c>
      <c r="V59" s="31">
        <f>IF('2014'!U41=0,0,'2014'!U41-'2013'!U41)</f>
        <v>94</v>
      </c>
      <c r="W59" s="31">
        <f>IF('2014'!V41=0,0,'2014'!V41-'2013'!V41)</f>
        <v>-185</v>
      </c>
      <c r="X59" s="31">
        <f>IF('2014'!W41=0,0,'2014'!W41-'2013'!W41)</f>
        <v>-140</v>
      </c>
      <c r="Y59" s="31">
        <f>IF('2014'!X41=0,0,'2014'!X41-'2013'!X41)</f>
        <v>68</v>
      </c>
      <c r="Z59" s="31">
        <f>IF('2014'!Y41=0,0,'2014'!Y41-'2013'!Y41)</f>
        <v>-166</v>
      </c>
      <c r="AA59" s="31">
        <f>IF('2014'!Z41=0,0,'2014'!Z41-'2013'!Z41)</f>
        <v>-163</v>
      </c>
      <c r="AB59" s="31">
        <f>IF('2014'!AA41=0,0,'2014'!AA41-'2013'!AA41)</f>
        <v>-155</v>
      </c>
      <c r="AC59" s="31">
        <f>IF('2014'!AB41=0,0,'2014'!AB41-'2013'!AB41)</f>
        <v>-96</v>
      </c>
      <c r="AD59" s="31"/>
      <c r="AE59" s="31">
        <f>IF('2014'!AD41=0,0,'2014'!AD41-'2013'!AD41)</f>
        <v>-165</v>
      </c>
      <c r="AF59" s="31">
        <f>IF('2014'!AE41=0,0,'2014'!AE41-'2013'!AE41)</f>
        <v>-243</v>
      </c>
      <c r="AG59" s="31">
        <f>IF('2014'!AF41=0,0,'2014'!AF41-'2013'!AF41)</f>
        <v>68</v>
      </c>
      <c r="AH59" s="31">
        <f>IF('2014'!AG41=0,0,'2014'!AG41-'2013'!AG41)</f>
        <v>-55</v>
      </c>
      <c r="AI59" s="31">
        <f>IF('2014'!AH41=0,0,'2014'!AH41-'2013'!AH41)</f>
        <v>-151</v>
      </c>
      <c r="AJ59" s="31">
        <f>IF('2014'!AI41=0,0,'2014'!AI41-'2013'!AI41)</f>
        <v>-125</v>
      </c>
      <c r="AK59" s="31">
        <f>IF('2014'!AJ41=0,0,'2014'!AJ41-'2013'!AJ41)</f>
        <v>-77</v>
      </c>
      <c r="AL59" s="31">
        <f>IF('2014'!AK41=0,0,'2014'!AK41-'2013'!AK41)</f>
        <v>-156</v>
      </c>
      <c r="AM59" s="31">
        <f>IF('2014'!AL41=0,0,'2014'!AL41-'2013'!AL41)</f>
        <v>-7</v>
      </c>
      <c r="AN59" s="31">
        <f>IF('2014'!AM41=0,0,'2014'!AM41-'2013'!AM41)</f>
        <v>-22</v>
      </c>
      <c r="AO59" s="31">
        <f>IF('2014'!AN41=0,0,'2014'!AN41-'2013'!AN41)</f>
        <v>143</v>
      </c>
      <c r="AP59" s="31">
        <f>IF('2014'!AO41=0,0,'2014'!AO41-'2013'!AO41)</f>
        <v>-177</v>
      </c>
      <c r="AQ59" s="31">
        <f>IF('2014'!AP41=0,0,'2014'!AP41-'2013'!AP41)</f>
        <v>-36</v>
      </c>
      <c r="AR59" s="31"/>
      <c r="AS59" s="31">
        <f>IF('2014'!AR41=0,0,'2014'!AR41-'2013'!AR41)</f>
        <v>-77</v>
      </c>
      <c r="AT59" s="31">
        <f>IF('2014'!AS41=0,0,'2014'!AS41-'2013'!AS41)</f>
        <v>-26</v>
      </c>
      <c r="AU59" s="31">
        <f>IF('2014'!AT41=0,0,'2014'!AT41-'2013'!AT41)</f>
        <v>-29</v>
      </c>
      <c r="AV59" s="31">
        <f>IF('2014'!AU41=0,0,'2014'!AU41-'2013'!AU41)</f>
        <v>-7</v>
      </c>
      <c r="AW59" s="31">
        <f>IF('2014'!AV41=0,0,'2014'!AV41-'2013'!AV41)</f>
        <v>-24</v>
      </c>
      <c r="AX59" s="31">
        <f>IF('2014'!AW41=0,0,'2014'!AW41-'2013'!AW41)</f>
        <v>-72</v>
      </c>
      <c r="AY59" s="31">
        <f>IF('2014'!AX41=0,0,'2014'!AX41-'2013'!AX41)</f>
        <v>-139</v>
      </c>
      <c r="AZ59" s="31">
        <f>IF('2014'!AY41=0,0,'2014'!AY41-'2013'!AY41)</f>
        <v>-4</v>
      </c>
      <c r="BA59" s="31">
        <f>IF('2014'!AZ41=0,0,'2014'!AZ41-'2013'!AZ41)</f>
        <v>-39</v>
      </c>
      <c r="BB59" s="31">
        <f>IF('2014'!BA41=0,0,'2014'!BA41-'2013'!BA41)</f>
        <v>-61</v>
      </c>
      <c r="BC59" s="31">
        <f>IF('2014'!BB41=0,0,'2014'!BB41-'2013'!BB41)</f>
        <v>101</v>
      </c>
      <c r="BD59" s="31">
        <f>IF('2014'!BC41=0,0,'2014'!BC41-'2013'!BC41)</f>
        <v>154</v>
      </c>
      <c r="BE59" s="31">
        <f>IF('2014'!BD41=0,0,'2014'!BD41-'2013'!BD41)</f>
        <v>28</v>
      </c>
      <c r="BF59" s="31">
        <f>IF('2014'!BE41=0,0,'2014'!BE41-'2014'!B41)</f>
        <v>56</v>
      </c>
    </row>
    <row r="60" spans="1:58" s="3" customFormat="1" ht="12.75" customHeight="1" x14ac:dyDescent="0.15">
      <c r="A60" s="1"/>
      <c r="B60" s="32" t="s">
        <v>18</v>
      </c>
      <c r="C60" s="33">
        <f>IF('2014'!B42=0,0,'2014'!B42-'2013'!B42)</f>
        <v>-102</v>
      </c>
      <c r="D60" s="33">
        <f>IF('2014'!C42=0,0,'2014'!C42-'2013'!C42)</f>
        <v>-657</v>
      </c>
      <c r="E60" s="33">
        <f>IF('2014'!D42=0,0,'2014'!D42-'2013'!D42)</f>
        <v>-289</v>
      </c>
      <c r="F60" s="33">
        <f>IF('2014'!E42=0,0,'2014'!E42-'2013'!E42)</f>
        <v>-211</v>
      </c>
      <c r="G60" s="33">
        <f>IF('2014'!F42=0,0,'2014'!F42-'2013'!F42)</f>
        <v>-389.38793103448279</v>
      </c>
      <c r="H60" s="33">
        <f>IF('2014'!G42=0,0,'2014'!G42-'2013'!G42)</f>
        <v>-1145</v>
      </c>
      <c r="I60" s="33">
        <f>IF('2014'!H42=0,0,'2014'!H42-'2013'!H42)</f>
        <v>-553</v>
      </c>
      <c r="J60" s="33">
        <f>IF('2014'!I42=0,0,'2014'!I42-'2013'!I42)</f>
        <v>-536</v>
      </c>
      <c r="K60" s="33">
        <f>IF('2014'!J42=0,0,'2014'!J42-'2013'!J42)</f>
        <v>-385</v>
      </c>
      <c r="L60" s="33">
        <f>IF('2014'!K42=0,0,'2014'!K42-'2013'!K42)</f>
        <v>-647</v>
      </c>
      <c r="M60" s="33">
        <f>IF('2014'!L42=0,0,'2014'!L42-'2013'!L42)</f>
        <v>-451</v>
      </c>
      <c r="N60" s="33">
        <f>IF('2014'!M42=0,0,'2014'!M42-'2013'!M42)</f>
        <v>-190</v>
      </c>
      <c r="O60" s="33">
        <f>IF('2014'!N42=0,0,'2014'!N42-'2013'!N42)</f>
        <v>139</v>
      </c>
      <c r="P60" s="33"/>
      <c r="Q60" s="33">
        <f>IF('2014'!P42=0,0,'2014'!P42-'2013'!P42)</f>
        <v>-643</v>
      </c>
      <c r="R60" s="33">
        <f>IF('2014'!Q42=0,0,'2014'!Q42-'2013'!Q42)</f>
        <v>296</v>
      </c>
      <c r="S60" s="33">
        <f>IF('2014'!R42=0,0,'2014'!R42-'2013'!R42)</f>
        <v>24</v>
      </c>
      <c r="T60" s="33">
        <f>IF('2014'!S42=0,0,'2014'!S42-'2013'!S42)</f>
        <v>20</v>
      </c>
      <c r="U60" s="33">
        <f>IF('2014'!T42=0,0,'2014'!T42-'2013'!T42)</f>
        <v>-57</v>
      </c>
      <c r="V60" s="33">
        <f>IF('2014'!U42=0,0,'2014'!U42-'2013'!U42)</f>
        <v>-45</v>
      </c>
      <c r="W60" s="33">
        <f>IF('2014'!V42=0,0,'2014'!V42-'2013'!V42)</f>
        <v>-352</v>
      </c>
      <c r="X60" s="33">
        <f>IF('2014'!W42=0,0,'2014'!W42-'2013'!W42)</f>
        <v>-354</v>
      </c>
      <c r="Y60" s="33">
        <f>IF('2014'!X42=0,0,'2014'!X42-'2013'!X42)</f>
        <v>267</v>
      </c>
      <c r="Z60" s="33">
        <f>IF('2014'!Y42=0,0,'2014'!Y42-'2013'!Y42)</f>
        <v>-84</v>
      </c>
      <c r="AA60" s="33">
        <f>IF('2014'!Z42=0,0,'2014'!Z42-'2013'!Z42)</f>
        <v>-68</v>
      </c>
      <c r="AB60" s="33">
        <f>IF('2014'!AA42=0,0,'2014'!AA42-'2013'!AA42)</f>
        <v>357</v>
      </c>
      <c r="AC60" s="33">
        <f>IF('2014'!AB42=0,0,'2014'!AB42-'2013'!AB42)</f>
        <v>665</v>
      </c>
      <c r="AD60" s="33"/>
      <c r="AE60" s="33">
        <f>IF('2014'!AD42=0,0,'2014'!AD42-'2013'!AD42)</f>
        <v>-9</v>
      </c>
      <c r="AF60" s="33">
        <f>IF('2014'!AE42=0,0,'2014'!AE42-'2013'!AE42)</f>
        <v>212</v>
      </c>
      <c r="AG60" s="33">
        <f>IF('2014'!AF42=0,0,'2014'!AF42-'2013'!AF42)</f>
        <v>369</v>
      </c>
      <c r="AH60" s="33">
        <f>IF('2014'!AG42=0,0,'2014'!AG42-'2013'!AG42)</f>
        <v>520</v>
      </c>
      <c r="AI60" s="33">
        <f>IF('2014'!AH42=0,0,'2014'!AH42-'2013'!AH42)</f>
        <v>227</v>
      </c>
      <c r="AJ60" s="33">
        <f>IF('2014'!AI42=0,0,'2014'!AI42-'2013'!AI42)</f>
        <v>50</v>
      </c>
      <c r="AK60" s="33">
        <f>IF('2014'!AJ42=0,0,'2014'!AJ42-'2013'!AJ42)</f>
        <v>-10</v>
      </c>
      <c r="AL60" s="33">
        <f>IF('2014'!AK42=0,0,'2014'!AK42-'2013'!AK42)</f>
        <v>185</v>
      </c>
      <c r="AM60" s="33">
        <f>IF('2014'!AL42=0,0,'2014'!AL42-'2013'!AL42)</f>
        <v>-52</v>
      </c>
      <c r="AN60" s="33">
        <f>IF('2014'!AM42=0,0,'2014'!AM42-'2013'!AM42)</f>
        <v>556</v>
      </c>
      <c r="AO60" s="33">
        <f>IF('2014'!AN42=0,0,'2014'!AN42-'2013'!AN42)</f>
        <v>-94</v>
      </c>
      <c r="AP60" s="33">
        <f>IF('2014'!AO42=0,0,'2014'!AO42-'2013'!AO42)</f>
        <v>111</v>
      </c>
      <c r="AQ60" s="33">
        <f>IF('2014'!AP42=0,0,'2014'!AP42-'2013'!AP42)</f>
        <v>96</v>
      </c>
      <c r="AR60" s="33"/>
      <c r="AS60" s="33">
        <f>IF('2014'!AR42=0,0,'2014'!AR42-'2013'!AR42)</f>
        <v>576</v>
      </c>
      <c r="AT60" s="33">
        <f>IF('2014'!AS42=0,0,'2014'!AS42-'2013'!AS42)</f>
        <v>99</v>
      </c>
      <c r="AU60" s="33">
        <f>IF('2014'!AT42=0,0,'2014'!AT42-'2013'!AT42)</f>
        <v>159</v>
      </c>
      <c r="AV60" s="33">
        <f>IF('2014'!AU42=0,0,'2014'!AU42-'2013'!AU42)</f>
        <v>107</v>
      </c>
      <c r="AW60" s="33">
        <f>IF('2014'!AV42=0,0,'2014'!AV42-'2013'!AV42)</f>
        <v>-23</v>
      </c>
      <c r="AX60" s="33">
        <f>IF('2014'!AW42=0,0,'2014'!AW42-'2013'!AW42)</f>
        <v>461</v>
      </c>
      <c r="AY60" s="33">
        <f>IF('2014'!AX42=0,0,'2014'!AX42-'2013'!AX42)</f>
        <v>178</v>
      </c>
      <c r="AZ60" s="33">
        <f>IF('2014'!AY42=0,0,'2014'!AY42-'2013'!AY42)</f>
        <v>97</v>
      </c>
      <c r="BA60" s="33">
        <f>IF('2014'!AZ42=0,0,'2014'!AZ42-'2013'!AZ42)</f>
        <v>-148</v>
      </c>
      <c r="BB60" s="33">
        <f>IF('2014'!BA42=0,0,'2014'!BA42-'2013'!BA42)</f>
        <v>513</v>
      </c>
      <c r="BC60" s="33">
        <f>IF('2014'!BB42=0,0,'2014'!BB42-'2013'!BB42)</f>
        <v>548</v>
      </c>
      <c r="BD60" s="33">
        <f>IF('2014'!BC42=0,0,'2014'!BC42-'2013'!BC42)</f>
        <v>389</v>
      </c>
      <c r="BE60" s="33">
        <f>IF('2014'!BD42=0,0,'2014'!BD42-'2013'!BD42)</f>
        <v>551</v>
      </c>
      <c r="BF60" s="33">
        <f>IF('2014'!BE42=0,0,'2014'!BE42-'2014'!B42)</f>
        <v>805</v>
      </c>
    </row>
    <row r="61" spans="1:58" x14ac:dyDescent="0.2">
      <c r="B61" s="30" t="s">
        <v>19</v>
      </c>
      <c r="C61" s="31">
        <f>IF('2014'!B43=0,0,'2014'!B43-'2013'!B43)</f>
        <v>327</v>
      </c>
      <c r="D61" s="31">
        <f>IF('2014'!C43=0,0,'2014'!C43-'2013'!C43)</f>
        <v>285</v>
      </c>
      <c r="E61" s="31">
        <f>IF('2014'!D43=0,0,'2014'!D43-'2013'!D43)</f>
        <v>443</v>
      </c>
      <c r="F61" s="31">
        <f>IF('2014'!E43=0,0,'2014'!E43-'2013'!E43)</f>
        <v>645</v>
      </c>
      <c r="G61" s="31">
        <f>IF('2014'!F43=0,0,'2014'!F43-'2013'!F43)</f>
        <v>431.00431034482745</v>
      </c>
      <c r="H61" s="31">
        <f>IF('2014'!G43=0,0,'2014'!G43-'2013'!G43)</f>
        <v>196</v>
      </c>
      <c r="I61" s="31">
        <f>IF('2014'!H43=0,0,'2014'!H43-'2013'!H43)</f>
        <v>-79</v>
      </c>
      <c r="J61" s="31">
        <f>IF('2014'!I43=0,0,'2014'!I43-'2013'!I43)</f>
        <v>449</v>
      </c>
      <c r="K61" s="31">
        <f>IF('2014'!J43=0,0,'2014'!J43-'2013'!J43)</f>
        <v>-297</v>
      </c>
      <c r="L61" s="31">
        <f>IF('2014'!K43=0,0,'2014'!K43-'2013'!K43)</f>
        <v>75</v>
      </c>
      <c r="M61" s="31">
        <f>IF('2014'!L43=0,0,'2014'!L43-'2013'!L43)</f>
        <v>45</v>
      </c>
      <c r="N61" s="31">
        <f>IF('2014'!M43=0,0,'2014'!M43-'2013'!M43)</f>
        <v>38</v>
      </c>
      <c r="O61" s="31">
        <f>IF('2014'!N43=0,0,'2014'!N43-'2013'!N43)</f>
        <v>-347</v>
      </c>
      <c r="P61" s="31"/>
      <c r="Q61" s="31">
        <f>IF('2014'!P43=0,0,'2014'!P43-'2013'!P43)</f>
        <v>-13</v>
      </c>
      <c r="R61" s="31">
        <f>IF('2014'!Q43=0,0,'2014'!Q43-'2013'!Q43)</f>
        <v>117</v>
      </c>
      <c r="S61" s="31">
        <f>IF('2014'!R43=0,0,'2014'!R43-'2013'!R43)</f>
        <v>178</v>
      </c>
      <c r="T61" s="31">
        <f>IF('2014'!S43=0,0,'2014'!S43-'2013'!S43)</f>
        <v>306</v>
      </c>
      <c r="U61" s="31">
        <f>IF('2014'!T43=0,0,'2014'!T43-'2013'!T43)</f>
        <v>369</v>
      </c>
      <c r="V61" s="31">
        <f>IF('2014'!U43=0,0,'2014'!U43-'2013'!U43)</f>
        <v>67</v>
      </c>
      <c r="W61" s="31">
        <f>IF('2014'!V43=0,0,'2014'!V43-'2013'!V43)</f>
        <v>348</v>
      </c>
      <c r="X61" s="31">
        <f>IF('2014'!W43=0,0,'2014'!W43-'2013'!W43)</f>
        <v>158</v>
      </c>
      <c r="Y61" s="31">
        <f>IF('2014'!X43=0,0,'2014'!X43-'2013'!X43)</f>
        <v>-21</v>
      </c>
      <c r="Z61" s="31">
        <f>IF('2014'!Y43=0,0,'2014'!Y43-'2013'!Y43)</f>
        <v>-260</v>
      </c>
      <c r="AA61" s="31">
        <f>IF('2014'!Z43=0,0,'2014'!Z43-'2013'!Z43)</f>
        <v>-49</v>
      </c>
      <c r="AB61" s="31">
        <f>IF('2014'!AA43=0,0,'2014'!AA43-'2013'!AA43)</f>
        <v>-42</v>
      </c>
      <c r="AC61" s="31">
        <f>IF('2014'!AB43=0,0,'2014'!AB43-'2013'!AB43)</f>
        <v>-242</v>
      </c>
      <c r="AD61" s="31"/>
      <c r="AE61" s="31">
        <f>IF('2014'!AD43=0,0,'2014'!AD43-'2013'!AD43)</f>
        <v>-307</v>
      </c>
      <c r="AF61" s="31">
        <f>IF('2014'!AE43=0,0,'2014'!AE43-'2013'!AE43)</f>
        <v>739</v>
      </c>
      <c r="AG61" s="31">
        <f>IF('2014'!AF43=0,0,'2014'!AF43-'2013'!AF43)</f>
        <v>1129</v>
      </c>
      <c r="AH61" s="31">
        <f>IF('2014'!AG43=0,0,'2014'!AG43-'2013'!AG43)</f>
        <v>308</v>
      </c>
      <c r="AI61" s="31">
        <f>IF('2014'!AH43=0,0,'2014'!AH43-'2013'!AH43)</f>
        <v>1112</v>
      </c>
      <c r="AJ61" s="31">
        <f>IF('2014'!AI43=0,0,'2014'!AI43-'2013'!AI43)</f>
        <v>977</v>
      </c>
      <c r="AK61" s="31">
        <f>IF('2014'!AJ43=0,0,'2014'!AJ43-'2013'!AJ43)</f>
        <v>1254</v>
      </c>
      <c r="AL61" s="31">
        <f>IF('2014'!AK43=0,0,'2014'!AK43-'2013'!AK43)</f>
        <v>760</v>
      </c>
      <c r="AM61" s="31">
        <f>IF('2014'!AL43=0,0,'2014'!AL43-'2013'!AL43)</f>
        <v>1289</v>
      </c>
      <c r="AN61" s="31">
        <f>IF('2014'!AM43=0,0,'2014'!AM43-'2013'!AM43)</f>
        <v>1375</v>
      </c>
      <c r="AO61" s="31">
        <f>IF('2014'!AN43=0,0,'2014'!AN43-'2013'!AN43)</f>
        <v>534</v>
      </c>
      <c r="AP61" s="31">
        <f>IF('2014'!AO43=0,0,'2014'!AO43-'2013'!AO43)</f>
        <v>486</v>
      </c>
      <c r="AQ61" s="31">
        <f>IF('2014'!AP43=0,0,'2014'!AP43-'2013'!AP43)</f>
        <v>1095</v>
      </c>
      <c r="AR61" s="31"/>
      <c r="AS61" s="31">
        <f>IF('2014'!AR43=0,0,'2014'!AR43-'2013'!AR43)</f>
        <v>763</v>
      </c>
      <c r="AT61" s="31">
        <f>IF('2014'!AS43=0,0,'2014'!AS43-'2013'!AS43)</f>
        <v>1015</v>
      </c>
      <c r="AU61" s="31">
        <f>IF('2014'!AT43=0,0,'2014'!AT43-'2013'!AT43)</f>
        <v>492</v>
      </c>
      <c r="AV61" s="31">
        <f>IF('2014'!AU43=0,0,'2014'!AU43-'2013'!AU43)</f>
        <v>812</v>
      </c>
      <c r="AW61" s="31">
        <f>IF('2014'!AV43=0,0,'2014'!AV43-'2013'!AV43)</f>
        <v>632</v>
      </c>
      <c r="AX61" s="31">
        <f>IF('2014'!AW43=0,0,'2014'!AW43-'2013'!AW43)</f>
        <v>271</v>
      </c>
      <c r="AY61" s="31">
        <f>IF('2014'!AX43=0,0,'2014'!AX43-'2013'!AX43)</f>
        <v>-663</v>
      </c>
      <c r="AZ61" s="31">
        <f>IF('2014'!AY43=0,0,'2014'!AY43-'2013'!AY43)</f>
        <v>810</v>
      </c>
      <c r="BA61" s="31">
        <f>IF('2014'!AZ43=0,0,'2014'!AZ43-'2013'!AZ43)</f>
        <v>-453</v>
      </c>
      <c r="BB61" s="31">
        <f>IF('2014'!BA43=0,0,'2014'!BA43-'2013'!BA43)</f>
        <v>-32</v>
      </c>
      <c r="BC61" s="31">
        <f>IF('2014'!BB43=0,0,'2014'!BB43-'2013'!BB43)</f>
        <v>278</v>
      </c>
      <c r="BD61" s="31">
        <f>IF('2014'!BC43=0,0,'2014'!BC43-'2013'!BC43)</f>
        <v>155</v>
      </c>
      <c r="BE61" s="31">
        <f>IF('2014'!BD43=0,0,'2014'!BD43-'2013'!BD43)</f>
        <v>28</v>
      </c>
      <c r="BF61" s="31">
        <f>IF('2014'!BE43=0,0,'2014'!BE43-'2014'!B43)</f>
        <v>214</v>
      </c>
    </row>
    <row r="62" spans="1:58" x14ac:dyDescent="0.2">
      <c r="B62" s="32" t="s">
        <v>20</v>
      </c>
      <c r="C62" s="33">
        <f>IF('2014'!B44=0,0,'2014'!B44-'2013'!B44)</f>
        <v>67</v>
      </c>
      <c r="D62" s="33">
        <f>IF('2014'!C44=0,0,'2014'!C44-'2013'!C44)</f>
        <v>-152</v>
      </c>
      <c r="E62" s="33">
        <f>IF('2014'!D44=0,0,'2014'!D44-'2013'!D44)</f>
        <v>-42</v>
      </c>
      <c r="F62" s="33">
        <f>IF('2014'!E44=0,0,'2014'!E44-'2013'!E44)</f>
        <v>-392</v>
      </c>
      <c r="G62" s="33">
        <f>IF('2014'!F44=0,0,'2014'!F44-'2013'!F44)</f>
        <v>-1012.1206896551726</v>
      </c>
      <c r="H62" s="33">
        <f>IF('2014'!G44=0,0,'2014'!G44-'2013'!G44)</f>
        <v>105</v>
      </c>
      <c r="I62" s="33">
        <f>IF('2014'!H44=0,0,'2014'!H44-'2013'!H44)</f>
        <v>-77</v>
      </c>
      <c r="J62" s="33">
        <f>IF('2014'!I44=0,0,'2014'!I44-'2013'!I44)</f>
        <v>-125</v>
      </c>
      <c r="K62" s="33">
        <f>IF('2014'!J44=0,0,'2014'!J44-'2013'!J44)</f>
        <v>-13</v>
      </c>
      <c r="L62" s="33">
        <f>IF('2014'!K44=0,0,'2014'!K44-'2013'!K44)</f>
        <v>-301</v>
      </c>
      <c r="M62" s="33">
        <f>IF('2014'!L44=0,0,'2014'!L44-'2013'!L44)</f>
        <v>396</v>
      </c>
      <c r="N62" s="33">
        <f>IF('2014'!M44=0,0,'2014'!M44-'2013'!M44)</f>
        <v>174</v>
      </c>
      <c r="O62" s="33">
        <f>IF('2014'!N44=0,0,'2014'!N44-'2013'!N44)</f>
        <v>630</v>
      </c>
      <c r="P62" s="33"/>
      <c r="Q62" s="33">
        <f>IF('2014'!P44=0,0,'2014'!P44-'2013'!P44)</f>
        <v>375</v>
      </c>
      <c r="R62" s="33">
        <f>IF('2014'!Q44=0,0,'2014'!Q44-'2013'!Q44)</f>
        <v>548</v>
      </c>
      <c r="S62" s="33">
        <f>IF('2014'!R44=0,0,'2014'!R44-'2013'!R44)</f>
        <v>-186</v>
      </c>
      <c r="T62" s="33">
        <f>IF('2014'!S44=0,0,'2014'!S44-'2013'!S44)</f>
        <v>436</v>
      </c>
      <c r="U62" s="33">
        <f>IF('2014'!T44=0,0,'2014'!T44-'2013'!T44)</f>
        <v>368</v>
      </c>
      <c r="V62" s="33">
        <f>IF('2014'!U44=0,0,'2014'!U44-'2013'!U44)</f>
        <v>-137</v>
      </c>
      <c r="W62" s="33">
        <f>IF('2014'!V44=0,0,'2014'!V44-'2013'!V44)</f>
        <v>105</v>
      </c>
      <c r="X62" s="33">
        <f>IF('2014'!W44=0,0,'2014'!W44-'2013'!W44)</f>
        <v>-468</v>
      </c>
      <c r="Y62" s="33">
        <f>IF('2014'!X44=0,0,'2014'!X44-'2013'!X44)</f>
        <v>464</v>
      </c>
      <c r="Z62" s="33">
        <f>IF('2014'!Y44=0,0,'2014'!Y44-'2013'!Y44)</f>
        <v>21</v>
      </c>
      <c r="AA62" s="33">
        <f>IF('2014'!Z44=0,0,'2014'!Z44-'2013'!Z44)</f>
        <v>-11</v>
      </c>
      <c r="AB62" s="33">
        <f>IF('2014'!AA44=0,0,'2014'!AA44-'2013'!AA44)</f>
        <v>269</v>
      </c>
      <c r="AC62" s="33">
        <f>IF('2014'!AB44=0,0,'2014'!AB44-'2013'!AB44)</f>
        <v>661</v>
      </c>
      <c r="AD62" s="33"/>
      <c r="AE62" s="33">
        <f>IF('2014'!AD44=0,0,'2014'!AD44-'2013'!AD44)</f>
        <v>127</v>
      </c>
      <c r="AF62" s="33">
        <f>IF('2014'!AE44=0,0,'2014'!AE44-'2013'!AE44)</f>
        <v>768</v>
      </c>
      <c r="AG62" s="33">
        <f>IF('2014'!AF44=0,0,'2014'!AF44-'2013'!AF44)</f>
        <v>907</v>
      </c>
      <c r="AH62" s="33">
        <f>IF('2014'!AG44=0,0,'2014'!AG44-'2013'!AG44)</f>
        <v>1056</v>
      </c>
      <c r="AI62" s="33">
        <f>IF('2014'!AH44=0,0,'2014'!AH44-'2013'!AH44)</f>
        <v>1326</v>
      </c>
      <c r="AJ62" s="33">
        <f>IF('2014'!AI44=0,0,'2014'!AI44-'2013'!AI44)</f>
        <v>880</v>
      </c>
      <c r="AK62" s="33">
        <f>IF('2014'!AJ44=0,0,'2014'!AJ44-'2013'!AJ44)</f>
        <v>485</v>
      </c>
      <c r="AL62" s="33">
        <f>IF('2014'!AK44=0,0,'2014'!AK44-'2013'!AK44)</f>
        <v>724</v>
      </c>
      <c r="AM62" s="33">
        <f>IF('2014'!AL44=0,0,'2014'!AL44-'2013'!AL44)</f>
        <v>464</v>
      </c>
      <c r="AN62" s="33">
        <f>IF('2014'!AM44=0,0,'2014'!AM44-'2013'!AM44)</f>
        <v>878</v>
      </c>
      <c r="AO62" s="33">
        <f>IF('2014'!AN44=0,0,'2014'!AN44-'2013'!AN44)</f>
        <v>532</v>
      </c>
      <c r="AP62" s="33">
        <f>IF('2014'!AO44=0,0,'2014'!AO44-'2013'!AO44)</f>
        <v>46</v>
      </c>
      <c r="AQ62" s="33">
        <f>IF('2014'!AP44=0,0,'2014'!AP44-'2013'!AP44)</f>
        <v>176</v>
      </c>
      <c r="AR62" s="33"/>
      <c r="AS62" s="33">
        <f>IF('2014'!AR44=0,0,'2014'!AR44-'2013'!AR44)</f>
        <v>157</v>
      </c>
      <c r="AT62" s="33">
        <f>IF('2014'!AS44=0,0,'2014'!AS44-'2013'!AS44)</f>
        <v>557</v>
      </c>
      <c r="AU62" s="33">
        <f>IF('2014'!AT44=0,0,'2014'!AT44-'2013'!AT44)</f>
        <v>74</v>
      </c>
      <c r="AV62" s="33">
        <f>IF('2014'!AU44=0,0,'2014'!AU44-'2013'!AU44)</f>
        <v>337</v>
      </c>
      <c r="AW62" s="33">
        <f>IF('2014'!AV44=0,0,'2014'!AV44-'2013'!AV44)</f>
        <v>530</v>
      </c>
      <c r="AX62" s="33">
        <f>IF('2014'!AW44=0,0,'2014'!AW44-'2013'!AW44)</f>
        <v>96</v>
      </c>
      <c r="AY62" s="33">
        <f>IF('2014'!AX44=0,0,'2014'!AX44-'2013'!AX44)</f>
        <v>475</v>
      </c>
      <c r="AZ62" s="33">
        <f>IF('2014'!AY44=0,0,'2014'!AY44-'2013'!AY44)</f>
        <v>177</v>
      </c>
      <c r="BA62" s="33">
        <f>IF('2014'!AZ44=0,0,'2014'!AZ44-'2013'!AZ44)</f>
        <v>455</v>
      </c>
      <c r="BB62" s="33">
        <f>IF('2014'!BA44=0,0,'2014'!BA44-'2013'!BA44)</f>
        <v>1196</v>
      </c>
      <c r="BC62" s="33">
        <f>IF('2014'!BB44=0,0,'2014'!BB44-'2013'!BB44)</f>
        <v>901</v>
      </c>
      <c r="BD62" s="33">
        <f>IF('2014'!BC44=0,0,'2014'!BC44-'2013'!BC44)</f>
        <v>819</v>
      </c>
      <c r="BE62" s="33">
        <f>IF('2014'!BD44=0,0,'2014'!BD44-'2013'!BD44)</f>
        <v>752</v>
      </c>
      <c r="BF62" s="33">
        <f>IF('2014'!BE44=0,0,'2014'!BE44-'2014'!B44)</f>
        <v>674</v>
      </c>
    </row>
    <row r="63" spans="1:58" x14ac:dyDescent="0.2">
      <c r="B63" s="30" t="s">
        <v>21</v>
      </c>
      <c r="C63" s="31">
        <f>IF('2014'!B45=0,0,'2014'!B45-'2013'!B45)</f>
        <v>-43</v>
      </c>
      <c r="D63" s="31">
        <f>IF('2014'!C45=0,0,'2014'!C45-'2013'!C45)</f>
        <v>-903</v>
      </c>
      <c r="E63" s="31">
        <f>IF('2014'!D45=0,0,'2014'!D45-'2013'!D45)</f>
        <v>-403</v>
      </c>
      <c r="F63" s="31">
        <f>IF('2014'!E45=0,0,'2014'!E45-'2013'!E45)</f>
        <v>21</v>
      </c>
      <c r="G63" s="31">
        <f>IF('2014'!F45=0,0,'2014'!F45-'2013'!F45)</f>
        <v>-146.79253879310363</v>
      </c>
      <c r="H63" s="31">
        <f>IF('2014'!G45=0,0,'2014'!G45-'2013'!G45)</f>
        <v>-879</v>
      </c>
      <c r="I63" s="31">
        <f>IF('2014'!H45=0,0,'2014'!H45-'2013'!H45)</f>
        <v>-588</v>
      </c>
      <c r="J63" s="31">
        <f>IF('2014'!I45=0,0,'2014'!I45-'2013'!I45)</f>
        <v>-313</v>
      </c>
      <c r="K63" s="31">
        <f>IF('2014'!J45=0,0,'2014'!J45-'2013'!J45)</f>
        <v>-722</v>
      </c>
      <c r="L63" s="31">
        <f>IF('2014'!K45=0,0,'2014'!K45-'2013'!K45)</f>
        <v>-868</v>
      </c>
      <c r="M63" s="31">
        <f>IF('2014'!L45=0,0,'2014'!L45-'2013'!L45)</f>
        <v>-503</v>
      </c>
      <c r="N63" s="31">
        <f>IF('2014'!M45=0,0,'2014'!M45-'2013'!M45)</f>
        <v>-643</v>
      </c>
      <c r="O63" s="31">
        <f>IF('2014'!N45=0,0,'2014'!N45-'2013'!N45)</f>
        <v>-162</v>
      </c>
      <c r="P63" s="31"/>
      <c r="Q63" s="31">
        <f>IF('2014'!P45=0,0,'2014'!P45-'2013'!P45)</f>
        <v>-978</v>
      </c>
      <c r="R63" s="31">
        <f>IF('2014'!Q45=0,0,'2014'!Q45-'2013'!Q45)</f>
        <v>-673</v>
      </c>
      <c r="S63" s="31">
        <f>IF('2014'!R45=0,0,'2014'!R45-'2013'!R45)</f>
        <v>-536</v>
      </c>
      <c r="T63" s="31">
        <f>IF('2014'!S45=0,0,'2014'!S45-'2013'!S45)</f>
        <v>516</v>
      </c>
      <c r="U63" s="31">
        <f>IF('2014'!T45=0,0,'2014'!T45-'2013'!T45)</f>
        <v>-64</v>
      </c>
      <c r="V63" s="31">
        <f>IF('2014'!U45=0,0,'2014'!U45-'2013'!U45)</f>
        <v>289</v>
      </c>
      <c r="W63" s="31">
        <f>IF('2014'!V45=0,0,'2014'!V45-'2013'!V45)</f>
        <v>-71</v>
      </c>
      <c r="X63" s="31">
        <f>IF('2014'!W45=0,0,'2014'!W45-'2013'!W45)</f>
        <v>339</v>
      </c>
      <c r="Y63" s="31">
        <f>IF('2014'!X45=0,0,'2014'!X45-'2013'!X45)</f>
        <v>-84</v>
      </c>
      <c r="Z63" s="31">
        <f>IF('2014'!Y45=0,0,'2014'!Y45-'2013'!Y45)</f>
        <v>69</v>
      </c>
      <c r="AA63" s="31">
        <f>IF('2014'!Z45=0,0,'2014'!Z45-'2013'!Z45)</f>
        <v>-132</v>
      </c>
      <c r="AB63" s="31">
        <f>IF('2014'!AA45=0,0,'2014'!AA45-'2013'!AA45)</f>
        <v>-120</v>
      </c>
      <c r="AC63" s="31">
        <f>IF('2014'!AB45=0,0,'2014'!AB45-'2013'!AB45)</f>
        <v>117</v>
      </c>
      <c r="AD63" s="31"/>
      <c r="AE63" s="31">
        <f>IF('2014'!AD45=0,0,'2014'!AD45-'2013'!AD45)</f>
        <v>-69</v>
      </c>
      <c r="AF63" s="31">
        <f>IF('2014'!AE45=0,0,'2014'!AE45-'2013'!AE45)</f>
        <v>348</v>
      </c>
      <c r="AG63" s="31">
        <f>IF('2014'!AF45=0,0,'2014'!AF45-'2013'!AF45)</f>
        <v>430</v>
      </c>
      <c r="AH63" s="31">
        <f>IF('2014'!AG45=0,0,'2014'!AG45-'2013'!AG45)</f>
        <v>-66</v>
      </c>
      <c r="AI63" s="31">
        <f>IF('2014'!AH45=0,0,'2014'!AH45-'2013'!AH45)</f>
        <v>-10</v>
      </c>
      <c r="AJ63" s="31">
        <f>IF('2014'!AI45=0,0,'2014'!AI45-'2013'!AI45)</f>
        <v>-312</v>
      </c>
      <c r="AK63" s="31">
        <f>IF('2014'!AJ45=0,0,'2014'!AJ45-'2013'!AJ45)</f>
        <v>-463</v>
      </c>
      <c r="AL63" s="31">
        <f>IF('2014'!AK45=0,0,'2014'!AK45-'2013'!AK45)</f>
        <v>108</v>
      </c>
      <c r="AM63" s="31">
        <f>IF('2014'!AL45=0,0,'2014'!AL45-'2013'!AL45)</f>
        <v>-167</v>
      </c>
      <c r="AN63" s="31">
        <f>IF('2014'!AM45=0,0,'2014'!AM45-'2013'!AM45)</f>
        <v>-516</v>
      </c>
      <c r="AO63" s="31">
        <f>IF('2014'!AN45=0,0,'2014'!AN45-'2013'!AN45)</f>
        <v>-160</v>
      </c>
      <c r="AP63" s="31">
        <f>IF('2014'!AO45=0,0,'2014'!AO45-'2013'!AO45)</f>
        <v>19</v>
      </c>
      <c r="AQ63" s="31">
        <f>IF('2014'!AP45=0,0,'2014'!AP45-'2013'!AP45)</f>
        <v>-612</v>
      </c>
      <c r="AR63" s="31"/>
      <c r="AS63" s="31">
        <f>IF('2014'!AR45=0,0,'2014'!AR45-'2013'!AR45)</f>
        <v>-750</v>
      </c>
      <c r="AT63" s="31">
        <f>IF('2014'!AS45=0,0,'2014'!AS45-'2013'!AS45)</f>
        <v>-709</v>
      </c>
      <c r="AU63" s="31">
        <f>IF('2014'!AT45=0,0,'2014'!AT45-'2013'!AT45)</f>
        <v>95</v>
      </c>
      <c r="AV63" s="31">
        <f>IF('2014'!AU45=0,0,'2014'!AU45-'2013'!AU45)</f>
        <v>-240</v>
      </c>
      <c r="AW63" s="31">
        <f>IF('2014'!AV45=0,0,'2014'!AV45-'2013'!AV45)</f>
        <v>-446</v>
      </c>
      <c r="AX63" s="31">
        <f>IF('2014'!AW45=0,0,'2014'!AW45-'2013'!AW45)</f>
        <v>-546</v>
      </c>
      <c r="AY63" s="31">
        <f>IF('2014'!AX45=0,0,'2014'!AX45-'2013'!AX45)</f>
        <v>-168</v>
      </c>
      <c r="AZ63" s="31">
        <f>IF('2014'!AY45=0,0,'2014'!AY45-'2013'!AY45)</f>
        <v>-1094</v>
      </c>
      <c r="BA63" s="31">
        <f>IF('2014'!AZ45=0,0,'2014'!AZ45-'2013'!AZ45)</f>
        <v>-693</v>
      </c>
      <c r="BB63" s="31">
        <f>IF('2014'!BA45=0,0,'2014'!BA45-'2013'!BA45)</f>
        <v>-311</v>
      </c>
      <c r="BC63" s="31">
        <f>IF('2014'!BB45=0,0,'2014'!BB45-'2013'!BB45)</f>
        <v>-302</v>
      </c>
      <c r="BD63" s="31">
        <f>IF('2014'!BC45=0,0,'2014'!BC45-'2013'!BC45)</f>
        <v>143</v>
      </c>
      <c r="BE63" s="31">
        <f>IF('2014'!BD45=0,0,'2014'!BD45-'2013'!BD45)</f>
        <v>102</v>
      </c>
      <c r="BF63" s="31">
        <f>IF('2014'!BE45=0,0,'2014'!BE45-'2014'!B45)</f>
        <v>75</v>
      </c>
    </row>
    <row r="64" spans="1:58" x14ac:dyDescent="0.2">
      <c r="B64" s="32" t="s">
        <v>22</v>
      </c>
      <c r="C64" s="33">
        <f>IF('2014'!B46=0,0,'2014'!B46-'2013'!B46)</f>
        <v>170</v>
      </c>
      <c r="D64" s="33">
        <f>IF('2014'!C46=0,0,'2014'!C46-'2013'!C46)</f>
        <v>-698</v>
      </c>
      <c r="E64" s="33">
        <f>IF('2014'!D46=0,0,'2014'!D46-'2013'!D46)</f>
        <v>675</v>
      </c>
      <c r="F64" s="33">
        <f>IF('2014'!E46=0,0,'2014'!E46-'2013'!E46)</f>
        <v>-567</v>
      </c>
      <c r="G64" s="33">
        <f>IF('2014'!F46=0,0,'2014'!F46-'2013'!F46)</f>
        <v>1163.3793103448279</v>
      </c>
      <c r="H64" s="33">
        <f>IF('2014'!G46=0,0,'2014'!G46-'2013'!G46)</f>
        <v>1049</v>
      </c>
      <c r="I64" s="33">
        <f>IF('2014'!H46=0,0,'2014'!H46-'2013'!H46)</f>
        <v>864</v>
      </c>
      <c r="J64" s="33">
        <f>IF('2014'!I46=0,0,'2014'!I46-'2013'!I46)</f>
        <v>928</v>
      </c>
      <c r="K64" s="33">
        <f>IF('2014'!J46=0,0,'2014'!J46-'2013'!J46)</f>
        <v>336</v>
      </c>
      <c r="L64" s="33">
        <f>IF('2014'!K46=0,0,'2014'!K46-'2013'!K46)</f>
        <v>-130</v>
      </c>
      <c r="M64" s="33">
        <f>IF('2014'!L46=0,0,'2014'!L46-'2013'!L46)</f>
        <v>602</v>
      </c>
      <c r="N64" s="33">
        <f>IF('2014'!M46=0,0,'2014'!M46-'2013'!M46)</f>
        <v>1614</v>
      </c>
      <c r="O64" s="33">
        <f>IF('2014'!N46=0,0,'2014'!N46-'2013'!N46)</f>
        <v>1499</v>
      </c>
      <c r="P64" s="33"/>
      <c r="Q64" s="33">
        <f>IF('2014'!P46=0,0,'2014'!P46-'2013'!P46)</f>
        <v>1501</v>
      </c>
      <c r="R64" s="33">
        <f>IF('2014'!Q46=0,0,'2014'!Q46-'2013'!Q46)</f>
        <v>600</v>
      </c>
      <c r="S64" s="33">
        <f>IF('2014'!R46=0,0,'2014'!R46-'2013'!R46)</f>
        <v>942</v>
      </c>
      <c r="T64" s="33">
        <f>IF('2014'!S46=0,0,'2014'!S46-'2013'!S46)</f>
        <v>851</v>
      </c>
      <c r="U64" s="33">
        <f>IF('2014'!T46=0,0,'2014'!T46-'2013'!T46)</f>
        <v>1734</v>
      </c>
      <c r="V64" s="33">
        <f>IF('2014'!U46=0,0,'2014'!U46-'2013'!U46)</f>
        <v>1317</v>
      </c>
      <c r="W64" s="33">
        <f>IF('2014'!V46=0,0,'2014'!V46-'2013'!V46)</f>
        <v>1745</v>
      </c>
      <c r="X64" s="33">
        <f>IF('2014'!W46=0,0,'2014'!W46-'2013'!W46)</f>
        <v>790</v>
      </c>
      <c r="Y64" s="33">
        <f>IF('2014'!X46=0,0,'2014'!X46-'2013'!X46)</f>
        <v>1534</v>
      </c>
      <c r="Z64" s="33">
        <f>IF('2014'!Y46=0,0,'2014'!Y46-'2013'!Y46)</f>
        <v>2040</v>
      </c>
      <c r="AA64" s="33">
        <f>IF('2014'!Z46=0,0,'2014'!Z46-'2013'!Z46)</f>
        <v>1683</v>
      </c>
      <c r="AB64" s="33">
        <f>IF('2014'!AA46=0,0,'2014'!AA46-'2013'!AA46)</f>
        <v>896</v>
      </c>
      <c r="AC64" s="33">
        <f>IF('2014'!AB46=0,0,'2014'!AB46-'2013'!AB46)</f>
        <v>1044</v>
      </c>
      <c r="AD64" s="33"/>
      <c r="AE64" s="33">
        <f>IF('2014'!AD46=0,0,'2014'!AD46-'2013'!AD46)</f>
        <v>1623</v>
      </c>
      <c r="AF64" s="33">
        <f>IF('2014'!AE46=0,0,'2014'!AE46-'2013'!AE46)</f>
        <v>1067</v>
      </c>
      <c r="AG64" s="33">
        <f>IF('2014'!AF46=0,0,'2014'!AF46-'2013'!AF46)</f>
        <v>1263</v>
      </c>
      <c r="AH64" s="33">
        <f>IF('2014'!AG46=0,0,'2014'!AG46-'2013'!AG46)</f>
        <v>1193</v>
      </c>
      <c r="AI64" s="33">
        <f>IF('2014'!AH46=0,0,'2014'!AH46-'2013'!AH46)</f>
        <v>999</v>
      </c>
      <c r="AJ64" s="33">
        <f>IF('2014'!AI46=0,0,'2014'!AI46-'2013'!AI46)</f>
        <v>1183</v>
      </c>
      <c r="AK64" s="33">
        <f>IF('2014'!AJ46=0,0,'2014'!AJ46-'2013'!AJ46)</f>
        <v>1198</v>
      </c>
      <c r="AL64" s="33">
        <f>IF('2014'!AK46=0,0,'2014'!AK46-'2013'!AK46)</f>
        <v>1300</v>
      </c>
      <c r="AM64" s="33">
        <f>IF('2014'!AL46=0,0,'2014'!AL46-'2013'!AL46)</f>
        <v>1855</v>
      </c>
      <c r="AN64" s="33">
        <f>IF('2014'!AM46=0,0,'2014'!AM46-'2013'!AM46)</f>
        <v>1064</v>
      </c>
      <c r="AO64" s="33">
        <f>IF('2014'!AN46=0,0,'2014'!AN46-'2013'!AN46)</f>
        <v>1600</v>
      </c>
      <c r="AP64" s="33">
        <f>IF('2014'!AO46=0,0,'2014'!AO46-'2013'!AO46)</f>
        <v>1171</v>
      </c>
      <c r="AQ64" s="33">
        <f>IF('2014'!AP46=0,0,'2014'!AP46-'2013'!AP46)</f>
        <v>1149</v>
      </c>
      <c r="AR64" s="33"/>
      <c r="AS64" s="33">
        <f>IF('2014'!AR46=0,0,'2014'!AR46-'2013'!AR46)</f>
        <v>1282</v>
      </c>
      <c r="AT64" s="33">
        <f>IF('2014'!AS46=0,0,'2014'!AS46-'2013'!AS46)</f>
        <v>1674</v>
      </c>
      <c r="AU64" s="33">
        <f>IF('2014'!AT46=0,0,'2014'!AT46-'2013'!AT46)</f>
        <v>1522</v>
      </c>
      <c r="AV64" s="33">
        <f>IF('2014'!AU46=0,0,'2014'!AU46-'2013'!AU46)</f>
        <v>1380</v>
      </c>
      <c r="AW64" s="33">
        <f>IF('2014'!AV46=0,0,'2014'!AV46-'2013'!AV46)</f>
        <v>1545</v>
      </c>
      <c r="AX64" s="33">
        <f>IF('2014'!AW46=0,0,'2014'!AW46-'2013'!AW46)</f>
        <v>844</v>
      </c>
      <c r="AY64" s="33">
        <f>IF('2014'!AX46=0,0,'2014'!AX46-'2013'!AX46)</f>
        <v>749</v>
      </c>
      <c r="AZ64" s="33">
        <f>IF('2014'!AY46=0,0,'2014'!AY46-'2013'!AY46)</f>
        <v>1196</v>
      </c>
      <c r="BA64" s="33">
        <f>IF('2014'!AZ46=0,0,'2014'!AZ46-'2013'!AZ46)</f>
        <v>636</v>
      </c>
      <c r="BB64" s="33">
        <f>IF('2014'!BA46=0,0,'2014'!BA46-'2013'!BA46)</f>
        <v>1952</v>
      </c>
      <c r="BC64" s="33">
        <f>IF('2014'!BB46=0,0,'2014'!BB46-'2013'!BB46)</f>
        <v>1294</v>
      </c>
      <c r="BD64" s="33">
        <f>IF('2014'!BC46=0,0,'2014'!BC46-'2013'!BC46)</f>
        <v>1586</v>
      </c>
      <c r="BE64" s="33">
        <f>IF('2014'!BD46=0,0,'2014'!BD46-'2013'!BD46)</f>
        <v>911</v>
      </c>
      <c r="BF64" s="33">
        <f>IF('2014'!BE46=0,0,'2014'!BE46-'2014'!B46)</f>
        <v>534</v>
      </c>
    </row>
    <row r="65" spans="2:58" ht="13.5" thickBot="1" x14ac:dyDescent="0.25">
      <c r="B65" s="30" t="s">
        <v>23</v>
      </c>
      <c r="C65" s="31">
        <f>IF('2014'!B47=0,0,'2014'!B47-'2013'!B47)</f>
        <v>-845</v>
      </c>
      <c r="D65" s="31">
        <f>IF('2014'!C47=0,0,'2014'!C47-'2013'!C47)</f>
        <v>-1843</v>
      </c>
      <c r="E65" s="31">
        <f>IF('2014'!D47=0,0,'2014'!D47-'2013'!D47)</f>
        <v>-446</v>
      </c>
      <c r="F65" s="31">
        <f>IF('2014'!E47=0,0,'2014'!E47-'2013'!E47)</f>
        <v>-3048</v>
      </c>
      <c r="G65" s="31">
        <f>IF('2014'!F47=0,0,'2014'!F47-'2013'!F47)</f>
        <v>-1508.3146551724149</v>
      </c>
      <c r="H65" s="31">
        <f>IF('2014'!G47=0,0,'2014'!G47-'2013'!G47)</f>
        <v>-1835</v>
      </c>
      <c r="I65" s="31">
        <f>IF('2014'!H47=0,0,'2014'!H47-'2013'!H47)</f>
        <v>-1931</v>
      </c>
      <c r="J65" s="31">
        <f>IF('2014'!I47=0,0,'2014'!I47-'2013'!I47)</f>
        <v>-2583</v>
      </c>
      <c r="K65" s="31">
        <f>IF('2014'!J47=0,0,'2014'!J47-'2013'!J47)</f>
        <v>-3055</v>
      </c>
      <c r="L65" s="31">
        <f>IF('2014'!K47=0,0,'2014'!K47-'2013'!K47)</f>
        <v>-1639</v>
      </c>
      <c r="M65" s="31">
        <f>IF('2014'!L47=0,0,'2014'!L47-'2013'!L47)</f>
        <v>-1428</v>
      </c>
      <c r="N65" s="31">
        <f>IF('2014'!M47=0,0,'2014'!M47-'2013'!M47)</f>
        <v>-1513</v>
      </c>
      <c r="O65" s="31">
        <f>IF('2014'!N47=0,0,'2014'!N47-'2013'!N47)</f>
        <v>-578</v>
      </c>
      <c r="P65" s="31"/>
      <c r="Q65" s="31">
        <f>IF('2014'!P47=0,0,'2014'!P47-'2013'!P47)</f>
        <v>611</v>
      </c>
      <c r="R65" s="31">
        <f>IF('2014'!Q47=0,0,'2014'!Q47-'2013'!Q47)</f>
        <v>-1071</v>
      </c>
      <c r="S65" s="31">
        <f>IF('2014'!R47=0,0,'2014'!R47-'2013'!R47)</f>
        <v>-1498</v>
      </c>
      <c r="T65" s="31">
        <f>IF('2014'!S47=0,0,'2014'!S47-'2013'!S47)</f>
        <v>-667</v>
      </c>
      <c r="U65" s="31">
        <f>IF('2014'!T47=0,0,'2014'!T47-'2013'!T47)</f>
        <v>-424</v>
      </c>
      <c r="V65" s="31">
        <f>IF('2014'!U47=0,0,'2014'!U47-'2013'!U47)</f>
        <v>-1586</v>
      </c>
      <c r="W65" s="31">
        <f>IF('2014'!V47=0,0,'2014'!V47-'2013'!V47)</f>
        <v>-1376</v>
      </c>
      <c r="X65" s="31">
        <f>IF('2014'!W47=0,0,'2014'!W47-'2013'!W47)</f>
        <v>-1906</v>
      </c>
      <c r="Y65" s="31">
        <f>IF('2014'!X47=0,0,'2014'!X47-'2013'!X47)</f>
        <v>-1827</v>
      </c>
      <c r="Z65" s="31">
        <f>IF('2014'!Y47=0,0,'2014'!Y47-'2013'!Y47)</f>
        <v>-745</v>
      </c>
      <c r="AA65" s="31">
        <f>IF('2014'!Z47=0,0,'2014'!Z47-'2013'!Z47)</f>
        <v>-2576</v>
      </c>
      <c r="AB65" s="31">
        <f>IF('2014'!AA47=0,0,'2014'!AA47-'2013'!AA47)</f>
        <v>-1851</v>
      </c>
      <c r="AC65" s="31">
        <f>IF('2014'!AB47=0,0,'2014'!AB47-'2013'!AB47)</f>
        <v>-954</v>
      </c>
      <c r="AD65" s="31"/>
      <c r="AE65" s="31">
        <f>IF('2014'!AD47=0,0,'2014'!AD47-'2013'!AD47)</f>
        <v>-1496</v>
      </c>
      <c r="AF65" s="31">
        <f>IF('2014'!AE47=0,0,'2014'!AE47-'2013'!AE47)</f>
        <v>-1419</v>
      </c>
      <c r="AG65" s="31">
        <f>IF('2014'!AF47=0,0,'2014'!AF47-'2013'!AF47)</f>
        <v>-2820</v>
      </c>
      <c r="AH65" s="31">
        <f>IF('2014'!AG47=0,0,'2014'!AG47-'2013'!AG47)</f>
        <v>-1858</v>
      </c>
      <c r="AI65" s="31">
        <f>IF('2014'!AH47=0,0,'2014'!AH47-'2013'!AH47)</f>
        <v>-968</v>
      </c>
      <c r="AJ65" s="31">
        <f>IF('2014'!AI47=0,0,'2014'!AI47-'2013'!AI47)</f>
        <v>-1014</v>
      </c>
      <c r="AK65" s="31">
        <f>IF('2014'!AJ47=0,0,'2014'!AJ47-'2013'!AJ47)</f>
        <v>-2178</v>
      </c>
      <c r="AL65" s="31">
        <f>IF('2014'!AK47=0,0,'2014'!AK47-'2013'!AK47)</f>
        <v>-1769</v>
      </c>
      <c r="AM65" s="31">
        <f>IF('2014'!AL47=0,0,'2014'!AL47-'2013'!AL47)</f>
        <v>-1455</v>
      </c>
      <c r="AN65" s="31">
        <f>IF('2014'!AM47=0,0,'2014'!AM47-'2013'!AM47)</f>
        <v>-2455</v>
      </c>
      <c r="AO65" s="31">
        <f>IF('2014'!AN47=0,0,'2014'!AN47-'2013'!AN47)</f>
        <v>-1503</v>
      </c>
      <c r="AP65" s="31">
        <f>IF('2014'!AO47=0,0,'2014'!AO47-'2013'!AO47)</f>
        <v>-1801</v>
      </c>
      <c r="AQ65" s="31">
        <f>IF('2014'!AP47=0,0,'2014'!AP47-'2013'!AP47)</f>
        <v>-1458</v>
      </c>
      <c r="AR65" s="31"/>
      <c r="AS65" s="31">
        <f>IF('2014'!AR47=0,0,'2014'!AR47-'2013'!AR47)</f>
        <v>-2326</v>
      </c>
      <c r="AT65" s="31">
        <f>IF('2014'!AS47=0,0,'2014'!AS47-'2013'!AS47)</f>
        <v>-1862</v>
      </c>
      <c r="AU65" s="31">
        <f>IF('2014'!AT47=0,0,'2014'!AT47-'2013'!AT47)</f>
        <v>-3114</v>
      </c>
      <c r="AV65" s="31">
        <f>IF('2014'!AU47=0,0,'2014'!AU47-'2013'!AU47)</f>
        <v>-1513</v>
      </c>
      <c r="AW65" s="31">
        <f>IF('2014'!AV47=0,0,'2014'!AV47-'2013'!AV47)</f>
        <v>-1056</v>
      </c>
      <c r="AX65" s="31">
        <f>IF('2014'!AW47=0,0,'2014'!AW47-'2013'!AW47)</f>
        <v>-3424</v>
      </c>
      <c r="AY65" s="31">
        <f>IF('2014'!AX47=0,0,'2014'!AX47-'2013'!AX47)</f>
        <v>-2427</v>
      </c>
      <c r="AZ65" s="31">
        <f>IF('2014'!AY47=0,0,'2014'!AY47-'2013'!AY47)</f>
        <v>-2879</v>
      </c>
      <c r="BA65" s="31">
        <f>IF('2014'!AZ47=0,0,'2014'!AZ47-'2013'!AZ47)</f>
        <v>-2332</v>
      </c>
      <c r="BB65" s="31">
        <f>IF('2014'!BA47=0,0,'2014'!BA47-'2013'!BA47)</f>
        <v>-2329</v>
      </c>
      <c r="BC65" s="31">
        <f>IF('2014'!BB47=0,0,'2014'!BB47-'2013'!BB47)</f>
        <v>-2342</v>
      </c>
      <c r="BD65" s="31">
        <f>IF('2014'!BC47=0,0,'2014'!BC47-'2013'!BC47)</f>
        <v>1346</v>
      </c>
      <c r="BE65" s="31">
        <f>IF('2014'!BD47=0,0,'2014'!BD47-'2013'!BD47)</f>
        <v>-909</v>
      </c>
      <c r="BF65" s="31">
        <f>IF('2014'!BE47=0,0,'2014'!BE47-'2014'!B47)</f>
        <v>-1276</v>
      </c>
    </row>
    <row r="66" spans="2:58" ht="13.5" thickBot="1" x14ac:dyDescent="0.25">
      <c r="B66" s="34" t="s">
        <v>24</v>
      </c>
      <c r="C66" s="35">
        <f>IF('2014'!B48=0,0,'2014'!B48-'2013'!B48)</f>
        <v>-2529</v>
      </c>
      <c r="D66" s="35">
        <f>IF('2014'!C48=0,0,'2014'!C48-'2013'!C48)</f>
        <v>-4209</v>
      </c>
      <c r="E66" s="35">
        <f>IF('2014'!D48=0,0,'2014'!D48-'2013'!D48)</f>
        <v>-666</v>
      </c>
      <c r="F66" s="35">
        <f>IF('2014'!E48=0,0,'2014'!E48-'2013'!E48)</f>
        <v>-4332</v>
      </c>
      <c r="G66" s="35">
        <f>IF('2014'!F48=0,0,'2014'!F48-'2013'!F48)</f>
        <v>-2394.6847801724143</v>
      </c>
      <c r="H66" s="35">
        <f>IF('2014'!G48=0,0,'2014'!G48-'2013'!G48)</f>
        <v>-5524</v>
      </c>
      <c r="I66" s="35">
        <f>IF('2014'!H48=0,0,'2014'!H48-'2013'!H48)</f>
        <v>-4689</v>
      </c>
      <c r="J66" s="35">
        <f>IF('2014'!I48=0,0,'2014'!I48-'2013'!I48)</f>
        <v>-2566</v>
      </c>
      <c r="K66" s="35">
        <f>IF('2014'!J48=0,0,'2014'!J48-'2013'!J48)</f>
        <v>-7136</v>
      </c>
      <c r="L66" s="35">
        <f>IF('2014'!K48=0,0,'2014'!K48-'2013'!K48)</f>
        <v>-7305</v>
      </c>
      <c r="M66" s="35">
        <f>IF('2014'!L48=0,0,'2014'!L48-'2013'!L48)</f>
        <v>-4430</v>
      </c>
      <c r="N66" s="35">
        <f>IF('2014'!M48=0,0,'2014'!M48-'2013'!M48)</f>
        <v>-537</v>
      </c>
      <c r="O66" s="35">
        <f>IF('2014'!N48=0,0,'2014'!N48-'2013'!N48)</f>
        <v>-609</v>
      </c>
      <c r="P66" s="35"/>
      <c r="Q66" s="35">
        <f>IF('2014'!P48=0,0,'2014'!P48-'2013'!P48)</f>
        <v>-2461</v>
      </c>
      <c r="R66" s="35">
        <f>IF('2014'!Q48=0,0,'2014'!Q48-'2013'!Q48)</f>
        <v>-1173</v>
      </c>
      <c r="S66" s="35">
        <f>IF('2014'!R48=0,0,'2014'!R48-'2013'!R48)</f>
        <v>-499</v>
      </c>
      <c r="T66" s="35">
        <f>IF('2014'!S48=0,0,'2014'!S48-'2013'!S48)</f>
        <v>2942</v>
      </c>
      <c r="U66" s="35">
        <f>IF('2014'!T48=0,0,'2014'!T48-'2013'!T48)</f>
        <v>1694</v>
      </c>
      <c r="V66" s="35">
        <f>IF('2014'!U48=0,0,'2014'!U48-'2013'!U48)</f>
        <v>2244</v>
      </c>
      <c r="W66" s="35">
        <f>IF('2014'!V48=0,0,'2014'!V48-'2013'!V48)</f>
        <v>3302</v>
      </c>
      <c r="X66" s="35">
        <f>IF('2014'!W48=0,0,'2014'!W48-'2013'!W48)</f>
        <v>1487</v>
      </c>
      <c r="Y66" s="35">
        <f>IF('2014'!X48=0,0,'2014'!X48-'2013'!X48)</f>
        <v>4995</v>
      </c>
      <c r="Z66" s="35">
        <f>IF('2014'!Y48=0,0,'2014'!Y48-'2013'!Y48)</f>
        <v>4124</v>
      </c>
      <c r="AA66" s="35">
        <f>IF('2014'!Z48=0,0,'2014'!Z48-'2013'!Z48)</f>
        <v>1411</v>
      </c>
      <c r="AB66" s="35">
        <f>IF('2014'!AA48=0,0,'2014'!AA48-'2013'!AA48)</f>
        <v>2024</v>
      </c>
      <c r="AC66" s="35">
        <f>IF('2014'!AB48=0,0,'2014'!AB48-'2013'!AB48)</f>
        <v>2629</v>
      </c>
      <c r="AD66" s="35"/>
      <c r="AE66" s="35">
        <f>IF('2014'!AD48=0,0,'2014'!AD48-'2013'!AD48)</f>
        <v>1371</v>
      </c>
      <c r="AF66" s="35">
        <f>IF('2014'!AE48=0,0,'2014'!AE48-'2013'!AE48)</f>
        <v>1822</v>
      </c>
      <c r="AG66" s="35">
        <f>IF('2014'!AF48=0,0,'2014'!AF48-'2013'!AF48)</f>
        <v>-119</v>
      </c>
      <c r="AH66" s="35">
        <f>IF('2014'!AG48=0,0,'2014'!AG48-'2013'!AG48)</f>
        <v>-395</v>
      </c>
      <c r="AI66" s="35">
        <f>IF('2014'!AH48=0,0,'2014'!AH48-'2013'!AH48)</f>
        <v>2233</v>
      </c>
      <c r="AJ66" s="35">
        <f>IF('2014'!AI48=0,0,'2014'!AI48-'2013'!AI48)</f>
        <v>2212</v>
      </c>
      <c r="AK66" s="35">
        <f>IF('2014'!AJ48=0,0,'2014'!AJ48-'2013'!AJ48)</f>
        <v>-878</v>
      </c>
      <c r="AL66" s="35">
        <f>IF('2014'!AK48=0,0,'2014'!AK48-'2013'!AK48)</f>
        <v>1923</v>
      </c>
      <c r="AM66" s="35">
        <f>IF('2014'!AL48=0,0,'2014'!AL48-'2013'!AL48)</f>
        <v>1666</v>
      </c>
      <c r="AN66" s="35">
        <f>IF('2014'!AM48=0,0,'2014'!AM48-'2013'!AM48)</f>
        <v>1369</v>
      </c>
      <c r="AO66" s="35">
        <f>IF('2014'!AN48=0,0,'2014'!AN48-'2013'!AN48)</f>
        <v>-799</v>
      </c>
      <c r="AP66" s="35">
        <f>IF('2014'!AO48=0,0,'2014'!AO48-'2013'!AO48)</f>
        <v>-1529</v>
      </c>
      <c r="AQ66" s="35">
        <f>IF('2014'!AP48=0,0,'2014'!AP48-'2013'!AP48)</f>
        <v>-821</v>
      </c>
      <c r="AR66" s="35"/>
      <c r="AS66" s="35">
        <f>IF('2014'!AR48=0,0,'2014'!AR48-'2013'!AR48)</f>
        <v>-882</v>
      </c>
      <c r="AT66" s="35">
        <f>IF('2014'!AS48=0,0,'2014'!AS48-'2013'!AS48)</f>
        <v>370</v>
      </c>
      <c r="AU66" s="35">
        <f>IF('2014'!AT48=0,0,'2014'!AT48-'2013'!AT48)</f>
        <v>-1964</v>
      </c>
      <c r="AV66" s="35">
        <f>IF('2014'!AU48=0,0,'2014'!AU48-'2013'!AU48)</f>
        <v>2664</v>
      </c>
      <c r="AW66" s="35">
        <f>IF('2014'!AV48=0,0,'2014'!AV48-'2013'!AV48)</f>
        <v>723</v>
      </c>
      <c r="AX66" s="35">
        <f>IF('2014'!AW48=0,0,'2014'!AW48-'2013'!AW48)</f>
        <v>-4443</v>
      </c>
      <c r="AY66" s="35">
        <f>IF('2014'!AX48=0,0,'2014'!AX48-'2013'!AX48)</f>
        <v>-1607</v>
      </c>
      <c r="AZ66" s="35">
        <f>IF('2014'!AY48=0,0,'2014'!AY48-'2013'!AY48)</f>
        <v>-792</v>
      </c>
      <c r="BA66" s="35">
        <f>IF('2014'!AZ48=0,0,'2014'!AZ48-'2013'!AZ48)</f>
        <v>-3169</v>
      </c>
      <c r="BB66" s="35">
        <f>IF('2014'!BA48=0,0,'2014'!BA48-'2013'!BA48)</f>
        <v>2223</v>
      </c>
      <c r="BC66" s="35">
        <f>IF('2014'!BB48=0,0,'2014'!BB48-'2013'!BB48)</f>
        <v>385</v>
      </c>
      <c r="BD66" s="35">
        <f>IF('2014'!BC48=0,0,'2014'!BC48-'2013'!BC48)</f>
        <v>6163</v>
      </c>
      <c r="BE66" s="35">
        <f>IF('2014'!BD48=0,0,'2014'!BD48-'2013'!BD48)</f>
        <v>3363</v>
      </c>
      <c r="BF66" s="35">
        <f>IF('2014'!BE48=0,0,'2014'!BE48-'2014'!B48)</f>
        <v>3803</v>
      </c>
    </row>
    <row r="67" spans="2:58" x14ac:dyDescent="0.2">
      <c r="F67" s="37"/>
    </row>
    <row r="68" spans="2:58" x14ac:dyDescent="0.2">
      <c r="B68" s="212" t="s">
        <v>39</v>
      </c>
      <c r="C68" s="212"/>
      <c r="D68" s="212"/>
      <c r="E68" s="212"/>
      <c r="F68" s="212"/>
      <c r="G68" s="212"/>
      <c r="H68" s="212"/>
      <c r="I68" s="212"/>
      <c r="J68" s="212"/>
      <c r="K68" s="212"/>
      <c r="L68" s="212"/>
      <c r="M68" s="212"/>
      <c r="N68" s="212"/>
      <c r="O68" s="212"/>
      <c r="P68" s="52"/>
    </row>
    <row r="69" spans="2:58" x14ac:dyDescent="0.2">
      <c r="B69" s="51"/>
      <c r="F69" s="37"/>
      <c r="P69" s="52"/>
    </row>
    <row r="70" spans="2:58" x14ac:dyDescent="0.2">
      <c r="B70" s="51"/>
      <c r="F70" s="37"/>
      <c r="P70" s="52"/>
    </row>
    <row r="71" spans="2:58" x14ac:dyDescent="0.2">
      <c r="B71" s="51"/>
      <c r="F71" s="37"/>
      <c r="P71" s="52"/>
    </row>
    <row r="72" spans="2:58" x14ac:dyDescent="0.2">
      <c r="B72" s="51"/>
      <c r="F72" s="37"/>
      <c r="P72" s="52"/>
    </row>
    <row r="73" spans="2:58" x14ac:dyDescent="0.2">
      <c r="B73" s="51"/>
      <c r="F73" s="53"/>
      <c r="P73" s="52"/>
    </row>
    <row r="74" spans="2:58" x14ac:dyDescent="0.2">
      <c r="F74" s="53"/>
      <c r="P74" s="52"/>
    </row>
    <row r="75" spans="2:58" x14ac:dyDescent="0.2">
      <c r="P75" s="52"/>
    </row>
    <row r="76" spans="2:58" x14ac:dyDescent="0.2">
      <c r="P76" s="52"/>
    </row>
    <row r="77" spans="2:58" x14ac:dyDescent="0.2">
      <c r="P77" s="52"/>
    </row>
    <row r="78" spans="2:58" x14ac:dyDescent="0.2">
      <c r="P78" s="52"/>
    </row>
    <row r="79" spans="2:58" x14ac:dyDescent="0.2">
      <c r="P79" s="52"/>
    </row>
    <row r="80" spans="2:58" x14ac:dyDescent="0.2">
      <c r="P80" s="52"/>
    </row>
    <row r="81" spans="16:16" x14ac:dyDescent="0.2">
      <c r="P81" s="52"/>
    </row>
    <row r="82" spans="16:16" x14ac:dyDescent="0.2">
      <c r="P82" s="52"/>
    </row>
    <row r="83" spans="16:16" x14ac:dyDescent="0.2">
      <c r="P83" s="52"/>
    </row>
  </sheetData>
  <mergeCells count="16">
    <mergeCell ref="B68:O68"/>
    <mergeCell ref="BJ6:BJ7"/>
    <mergeCell ref="BK6:BK7"/>
    <mergeCell ref="B12:BF12"/>
    <mergeCell ref="B2:BF2"/>
    <mergeCell ref="BG2:BK2"/>
    <mergeCell ref="BG3:BG4"/>
    <mergeCell ref="BH3:BH4"/>
    <mergeCell ref="BI3:BI4"/>
    <mergeCell ref="BJ3:BJ4"/>
    <mergeCell ref="BK3:BK4"/>
    <mergeCell ref="B30:BF30"/>
    <mergeCell ref="B49:BF49"/>
    <mergeCell ref="BG6:BG7"/>
    <mergeCell ref="BH6:BH7"/>
    <mergeCell ref="BI6:BI7"/>
  </mergeCells>
  <pageMargins left="0.7" right="0.7" top="0.75" bottom="0.75" header="0.3" footer="0.3"/>
  <pageSetup paperSize="3" scale="41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105"/>
  <sheetViews>
    <sheetView zoomScaleNormal="100" workbookViewId="0">
      <selection activeCell="A2" sqref="A2"/>
    </sheetView>
  </sheetViews>
  <sheetFormatPr defaultRowHeight="12.75" outlineLevelCol="1" x14ac:dyDescent="0.2"/>
  <cols>
    <col min="1" max="1" width="32" style="141" bestFit="1" customWidth="1"/>
    <col min="2" max="13" width="6.5703125" style="141" customWidth="1" outlineLevel="1"/>
    <col min="14" max="14" width="3.28515625" style="141" customWidth="1"/>
    <col min="15" max="27" width="6.5703125" style="141" customWidth="1" outlineLevel="1"/>
    <col min="28" max="28" width="3.28515625" style="141" customWidth="1"/>
    <col min="29" max="41" width="6.5703125" style="141" customWidth="1" outlineLevel="1"/>
    <col min="42" max="42" width="3.28515625" style="141" customWidth="1"/>
    <col min="43" max="43" width="8" style="141" customWidth="1" outlineLevel="1"/>
    <col min="44" max="48" width="6.5703125" style="141" customWidth="1" outlineLevel="1"/>
    <col min="49" max="49" width="7.28515625" style="141" bestFit="1" customWidth="1" outlineLevel="1"/>
    <col min="50" max="56" width="6.5703125" style="141" customWidth="1" outlineLevel="1"/>
    <col min="57" max="57" width="8.140625" style="141" customWidth="1"/>
    <col min="58" max="58" width="7.85546875" style="141" customWidth="1"/>
    <col min="59" max="59" width="9.7109375" style="141" bestFit="1" customWidth="1"/>
    <col min="60" max="256" width="9.140625" style="141"/>
    <col min="257" max="257" width="32" style="141" bestFit="1" customWidth="1"/>
    <col min="258" max="269" width="6.5703125" style="141" customWidth="1"/>
    <col min="270" max="270" width="3.28515625" style="141" customWidth="1"/>
    <col min="271" max="283" width="6.5703125" style="141" customWidth="1"/>
    <col min="284" max="284" width="3.28515625" style="141" customWidth="1"/>
    <col min="285" max="297" width="6.5703125" style="141" customWidth="1"/>
    <col min="298" max="298" width="3.28515625" style="141" customWidth="1"/>
    <col min="299" max="299" width="8" style="141" customWidth="1"/>
    <col min="300" max="304" width="6.5703125" style="141" customWidth="1"/>
    <col min="305" max="305" width="7.28515625" style="141" bestFit="1" customWidth="1"/>
    <col min="306" max="312" width="6.5703125" style="141" customWidth="1"/>
    <col min="313" max="313" width="8.140625" style="141" customWidth="1"/>
    <col min="314" max="314" width="7.85546875" style="141" customWidth="1"/>
    <col min="315" max="315" width="9.7109375" style="141" bestFit="1" customWidth="1"/>
    <col min="316" max="512" width="9.140625" style="141"/>
    <col min="513" max="513" width="32" style="141" bestFit="1" customWidth="1"/>
    <col min="514" max="525" width="6.5703125" style="141" customWidth="1"/>
    <col min="526" max="526" width="3.28515625" style="141" customWidth="1"/>
    <col min="527" max="539" width="6.5703125" style="141" customWidth="1"/>
    <col min="540" max="540" width="3.28515625" style="141" customWidth="1"/>
    <col min="541" max="553" width="6.5703125" style="141" customWidth="1"/>
    <col min="554" max="554" width="3.28515625" style="141" customWidth="1"/>
    <col min="555" max="555" width="8" style="141" customWidth="1"/>
    <col min="556" max="560" width="6.5703125" style="141" customWidth="1"/>
    <col min="561" max="561" width="7.28515625" style="141" bestFit="1" customWidth="1"/>
    <col min="562" max="568" width="6.5703125" style="141" customWidth="1"/>
    <col min="569" max="569" width="8.140625" style="141" customWidth="1"/>
    <col min="570" max="570" width="7.85546875" style="141" customWidth="1"/>
    <col min="571" max="571" width="9.7109375" style="141" bestFit="1" customWidth="1"/>
    <col min="572" max="768" width="9.140625" style="141"/>
    <col min="769" max="769" width="32" style="141" bestFit="1" customWidth="1"/>
    <col min="770" max="781" width="6.5703125" style="141" customWidth="1"/>
    <col min="782" max="782" width="3.28515625" style="141" customWidth="1"/>
    <col min="783" max="795" width="6.5703125" style="141" customWidth="1"/>
    <col min="796" max="796" width="3.28515625" style="141" customWidth="1"/>
    <col min="797" max="809" width="6.5703125" style="141" customWidth="1"/>
    <col min="810" max="810" width="3.28515625" style="141" customWidth="1"/>
    <col min="811" max="811" width="8" style="141" customWidth="1"/>
    <col min="812" max="816" width="6.5703125" style="141" customWidth="1"/>
    <col min="817" max="817" width="7.28515625" style="141" bestFit="1" customWidth="1"/>
    <col min="818" max="824" width="6.5703125" style="141" customWidth="1"/>
    <col min="825" max="825" width="8.140625" style="141" customWidth="1"/>
    <col min="826" max="826" width="7.85546875" style="141" customWidth="1"/>
    <col min="827" max="827" width="9.7109375" style="141" bestFit="1" customWidth="1"/>
    <col min="828" max="1024" width="9.140625" style="141"/>
    <col min="1025" max="1025" width="32" style="141" bestFit="1" customWidth="1"/>
    <col min="1026" max="1037" width="6.5703125" style="141" customWidth="1"/>
    <col min="1038" max="1038" width="3.28515625" style="141" customWidth="1"/>
    <col min="1039" max="1051" width="6.5703125" style="141" customWidth="1"/>
    <col min="1052" max="1052" width="3.28515625" style="141" customWidth="1"/>
    <col min="1053" max="1065" width="6.5703125" style="141" customWidth="1"/>
    <col min="1066" max="1066" width="3.28515625" style="141" customWidth="1"/>
    <col min="1067" max="1067" width="8" style="141" customWidth="1"/>
    <col min="1068" max="1072" width="6.5703125" style="141" customWidth="1"/>
    <col min="1073" max="1073" width="7.28515625" style="141" bestFit="1" customWidth="1"/>
    <col min="1074" max="1080" width="6.5703125" style="141" customWidth="1"/>
    <col min="1081" max="1081" width="8.140625" style="141" customWidth="1"/>
    <col min="1082" max="1082" width="7.85546875" style="141" customWidth="1"/>
    <col min="1083" max="1083" width="9.7109375" style="141" bestFit="1" customWidth="1"/>
    <col min="1084" max="1280" width="9.140625" style="141"/>
    <col min="1281" max="1281" width="32" style="141" bestFit="1" customWidth="1"/>
    <col min="1282" max="1293" width="6.5703125" style="141" customWidth="1"/>
    <col min="1294" max="1294" width="3.28515625" style="141" customWidth="1"/>
    <col min="1295" max="1307" width="6.5703125" style="141" customWidth="1"/>
    <col min="1308" max="1308" width="3.28515625" style="141" customWidth="1"/>
    <col min="1309" max="1321" width="6.5703125" style="141" customWidth="1"/>
    <col min="1322" max="1322" width="3.28515625" style="141" customWidth="1"/>
    <col min="1323" max="1323" width="8" style="141" customWidth="1"/>
    <col min="1324" max="1328" width="6.5703125" style="141" customWidth="1"/>
    <col min="1329" max="1329" width="7.28515625" style="141" bestFit="1" customWidth="1"/>
    <col min="1330" max="1336" width="6.5703125" style="141" customWidth="1"/>
    <col min="1337" max="1337" width="8.140625" style="141" customWidth="1"/>
    <col min="1338" max="1338" width="7.85546875" style="141" customWidth="1"/>
    <col min="1339" max="1339" width="9.7109375" style="141" bestFit="1" customWidth="1"/>
    <col min="1340" max="1536" width="9.140625" style="141"/>
    <col min="1537" max="1537" width="32" style="141" bestFit="1" customWidth="1"/>
    <col min="1538" max="1549" width="6.5703125" style="141" customWidth="1"/>
    <col min="1550" max="1550" width="3.28515625" style="141" customWidth="1"/>
    <col min="1551" max="1563" width="6.5703125" style="141" customWidth="1"/>
    <col min="1564" max="1564" width="3.28515625" style="141" customWidth="1"/>
    <col min="1565" max="1577" width="6.5703125" style="141" customWidth="1"/>
    <col min="1578" max="1578" width="3.28515625" style="141" customWidth="1"/>
    <col min="1579" max="1579" width="8" style="141" customWidth="1"/>
    <col min="1580" max="1584" width="6.5703125" style="141" customWidth="1"/>
    <col min="1585" max="1585" width="7.28515625" style="141" bestFit="1" customWidth="1"/>
    <col min="1586" max="1592" width="6.5703125" style="141" customWidth="1"/>
    <col min="1593" max="1593" width="8.140625" style="141" customWidth="1"/>
    <col min="1594" max="1594" width="7.85546875" style="141" customWidth="1"/>
    <col min="1595" max="1595" width="9.7109375" style="141" bestFit="1" customWidth="1"/>
    <col min="1596" max="1792" width="9.140625" style="141"/>
    <col min="1793" max="1793" width="32" style="141" bestFit="1" customWidth="1"/>
    <col min="1794" max="1805" width="6.5703125" style="141" customWidth="1"/>
    <col min="1806" max="1806" width="3.28515625" style="141" customWidth="1"/>
    <col min="1807" max="1819" width="6.5703125" style="141" customWidth="1"/>
    <col min="1820" max="1820" width="3.28515625" style="141" customWidth="1"/>
    <col min="1821" max="1833" width="6.5703125" style="141" customWidth="1"/>
    <col min="1834" max="1834" width="3.28515625" style="141" customWidth="1"/>
    <col min="1835" max="1835" width="8" style="141" customWidth="1"/>
    <col min="1836" max="1840" width="6.5703125" style="141" customWidth="1"/>
    <col min="1841" max="1841" width="7.28515625" style="141" bestFit="1" customWidth="1"/>
    <col min="1842" max="1848" width="6.5703125" style="141" customWidth="1"/>
    <col min="1849" max="1849" width="8.140625" style="141" customWidth="1"/>
    <col min="1850" max="1850" width="7.85546875" style="141" customWidth="1"/>
    <col min="1851" max="1851" width="9.7109375" style="141" bestFit="1" customWidth="1"/>
    <col min="1852" max="2048" width="9.140625" style="141"/>
    <col min="2049" max="2049" width="32" style="141" bestFit="1" customWidth="1"/>
    <col min="2050" max="2061" width="6.5703125" style="141" customWidth="1"/>
    <col min="2062" max="2062" width="3.28515625" style="141" customWidth="1"/>
    <col min="2063" max="2075" width="6.5703125" style="141" customWidth="1"/>
    <col min="2076" max="2076" width="3.28515625" style="141" customWidth="1"/>
    <col min="2077" max="2089" width="6.5703125" style="141" customWidth="1"/>
    <col min="2090" max="2090" width="3.28515625" style="141" customWidth="1"/>
    <col min="2091" max="2091" width="8" style="141" customWidth="1"/>
    <col min="2092" max="2096" width="6.5703125" style="141" customWidth="1"/>
    <col min="2097" max="2097" width="7.28515625" style="141" bestFit="1" customWidth="1"/>
    <col min="2098" max="2104" width="6.5703125" style="141" customWidth="1"/>
    <col min="2105" max="2105" width="8.140625" style="141" customWidth="1"/>
    <col min="2106" max="2106" width="7.85546875" style="141" customWidth="1"/>
    <col min="2107" max="2107" width="9.7109375" style="141" bestFit="1" customWidth="1"/>
    <col min="2108" max="2304" width="9.140625" style="141"/>
    <col min="2305" max="2305" width="32" style="141" bestFit="1" customWidth="1"/>
    <col min="2306" max="2317" width="6.5703125" style="141" customWidth="1"/>
    <col min="2318" max="2318" width="3.28515625" style="141" customWidth="1"/>
    <col min="2319" max="2331" width="6.5703125" style="141" customWidth="1"/>
    <col min="2332" max="2332" width="3.28515625" style="141" customWidth="1"/>
    <col min="2333" max="2345" width="6.5703125" style="141" customWidth="1"/>
    <col min="2346" max="2346" width="3.28515625" style="141" customWidth="1"/>
    <col min="2347" max="2347" width="8" style="141" customWidth="1"/>
    <col min="2348" max="2352" width="6.5703125" style="141" customWidth="1"/>
    <col min="2353" max="2353" width="7.28515625" style="141" bestFit="1" customWidth="1"/>
    <col min="2354" max="2360" width="6.5703125" style="141" customWidth="1"/>
    <col min="2361" max="2361" width="8.140625" style="141" customWidth="1"/>
    <col min="2362" max="2362" width="7.85546875" style="141" customWidth="1"/>
    <col min="2363" max="2363" width="9.7109375" style="141" bestFit="1" customWidth="1"/>
    <col min="2364" max="2560" width="9.140625" style="141"/>
    <col min="2561" max="2561" width="32" style="141" bestFit="1" customWidth="1"/>
    <col min="2562" max="2573" width="6.5703125" style="141" customWidth="1"/>
    <col min="2574" max="2574" width="3.28515625" style="141" customWidth="1"/>
    <col min="2575" max="2587" width="6.5703125" style="141" customWidth="1"/>
    <col min="2588" max="2588" width="3.28515625" style="141" customWidth="1"/>
    <col min="2589" max="2601" width="6.5703125" style="141" customWidth="1"/>
    <col min="2602" max="2602" width="3.28515625" style="141" customWidth="1"/>
    <col min="2603" max="2603" width="8" style="141" customWidth="1"/>
    <col min="2604" max="2608" width="6.5703125" style="141" customWidth="1"/>
    <col min="2609" max="2609" width="7.28515625" style="141" bestFit="1" customWidth="1"/>
    <col min="2610" max="2616" width="6.5703125" style="141" customWidth="1"/>
    <col min="2617" max="2617" width="8.140625" style="141" customWidth="1"/>
    <col min="2618" max="2618" width="7.85546875" style="141" customWidth="1"/>
    <col min="2619" max="2619" width="9.7109375" style="141" bestFit="1" customWidth="1"/>
    <col min="2620" max="2816" width="9.140625" style="141"/>
    <col min="2817" max="2817" width="32" style="141" bestFit="1" customWidth="1"/>
    <col min="2818" max="2829" width="6.5703125" style="141" customWidth="1"/>
    <col min="2830" max="2830" width="3.28515625" style="141" customWidth="1"/>
    <col min="2831" max="2843" width="6.5703125" style="141" customWidth="1"/>
    <col min="2844" max="2844" width="3.28515625" style="141" customWidth="1"/>
    <col min="2845" max="2857" width="6.5703125" style="141" customWidth="1"/>
    <col min="2858" max="2858" width="3.28515625" style="141" customWidth="1"/>
    <col min="2859" max="2859" width="8" style="141" customWidth="1"/>
    <col min="2860" max="2864" width="6.5703125" style="141" customWidth="1"/>
    <col min="2865" max="2865" width="7.28515625" style="141" bestFit="1" customWidth="1"/>
    <col min="2866" max="2872" width="6.5703125" style="141" customWidth="1"/>
    <col min="2873" max="2873" width="8.140625" style="141" customWidth="1"/>
    <col min="2874" max="2874" width="7.85546875" style="141" customWidth="1"/>
    <col min="2875" max="2875" width="9.7109375" style="141" bestFit="1" customWidth="1"/>
    <col min="2876" max="3072" width="9.140625" style="141"/>
    <col min="3073" max="3073" width="32" style="141" bestFit="1" customWidth="1"/>
    <col min="3074" max="3085" width="6.5703125" style="141" customWidth="1"/>
    <col min="3086" max="3086" width="3.28515625" style="141" customWidth="1"/>
    <col min="3087" max="3099" width="6.5703125" style="141" customWidth="1"/>
    <col min="3100" max="3100" width="3.28515625" style="141" customWidth="1"/>
    <col min="3101" max="3113" width="6.5703125" style="141" customWidth="1"/>
    <col min="3114" max="3114" width="3.28515625" style="141" customWidth="1"/>
    <col min="3115" max="3115" width="8" style="141" customWidth="1"/>
    <col min="3116" max="3120" width="6.5703125" style="141" customWidth="1"/>
    <col min="3121" max="3121" width="7.28515625" style="141" bestFit="1" customWidth="1"/>
    <col min="3122" max="3128" width="6.5703125" style="141" customWidth="1"/>
    <col min="3129" max="3129" width="8.140625" style="141" customWidth="1"/>
    <col min="3130" max="3130" width="7.85546875" style="141" customWidth="1"/>
    <col min="3131" max="3131" width="9.7109375" style="141" bestFit="1" customWidth="1"/>
    <col min="3132" max="3328" width="9.140625" style="141"/>
    <col min="3329" max="3329" width="32" style="141" bestFit="1" customWidth="1"/>
    <col min="3330" max="3341" width="6.5703125" style="141" customWidth="1"/>
    <col min="3342" max="3342" width="3.28515625" style="141" customWidth="1"/>
    <col min="3343" max="3355" width="6.5703125" style="141" customWidth="1"/>
    <col min="3356" max="3356" width="3.28515625" style="141" customWidth="1"/>
    <col min="3357" max="3369" width="6.5703125" style="141" customWidth="1"/>
    <col min="3370" max="3370" width="3.28515625" style="141" customWidth="1"/>
    <col min="3371" max="3371" width="8" style="141" customWidth="1"/>
    <col min="3372" max="3376" width="6.5703125" style="141" customWidth="1"/>
    <col min="3377" max="3377" width="7.28515625" style="141" bestFit="1" customWidth="1"/>
    <col min="3378" max="3384" width="6.5703125" style="141" customWidth="1"/>
    <col min="3385" max="3385" width="8.140625" style="141" customWidth="1"/>
    <col min="3386" max="3386" width="7.85546875" style="141" customWidth="1"/>
    <col min="3387" max="3387" width="9.7109375" style="141" bestFit="1" customWidth="1"/>
    <col min="3388" max="3584" width="9.140625" style="141"/>
    <col min="3585" max="3585" width="32" style="141" bestFit="1" customWidth="1"/>
    <col min="3586" max="3597" width="6.5703125" style="141" customWidth="1"/>
    <col min="3598" max="3598" width="3.28515625" style="141" customWidth="1"/>
    <col min="3599" max="3611" width="6.5703125" style="141" customWidth="1"/>
    <col min="3612" max="3612" width="3.28515625" style="141" customWidth="1"/>
    <col min="3613" max="3625" width="6.5703125" style="141" customWidth="1"/>
    <col min="3626" max="3626" width="3.28515625" style="141" customWidth="1"/>
    <col min="3627" max="3627" width="8" style="141" customWidth="1"/>
    <col min="3628" max="3632" width="6.5703125" style="141" customWidth="1"/>
    <col min="3633" max="3633" width="7.28515625" style="141" bestFit="1" customWidth="1"/>
    <col min="3634" max="3640" width="6.5703125" style="141" customWidth="1"/>
    <col min="3641" max="3641" width="8.140625" style="141" customWidth="1"/>
    <col min="3642" max="3642" width="7.85546875" style="141" customWidth="1"/>
    <col min="3643" max="3643" width="9.7109375" style="141" bestFit="1" customWidth="1"/>
    <col min="3644" max="3840" width="9.140625" style="141"/>
    <col min="3841" max="3841" width="32" style="141" bestFit="1" customWidth="1"/>
    <col min="3842" max="3853" width="6.5703125" style="141" customWidth="1"/>
    <col min="3854" max="3854" width="3.28515625" style="141" customWidth="1"/>
    <col min="3855" max="3867" width="6.5703125" style="141" customWidth="1"/>
    <col min="3868" max="3868" width="3.28515625" style="141" customWidth="1"/>
    <col min="3869" max="3881" width="6.5703125" style="141" customWidth="1"/>
    <col min="3882" max="3882" width="3.28515625" style="141" customWidth="1"/>
    <col min="3883" max="3883" width="8" style="141" customWidth="1"/>
    <col min="3884" max="3888" width="6.5703125" style="141" customWidth="1"/>
    <col min="3889" max="3889" width="7.28515625" style="141" bestFit="1" customWidth="1"/>
    <col min="3890" max="3896" width="6.5703125" style="141" customWidth="1"/>
    <col min="3897" max="3897" width="8.140625" style="141" customWidth="1"/>
    <col min="3898" max="3898" width="7.85546875" style="141" customWidth="1"/>
    <col min="3899" max="3899" width="9.7109375" style="141" bestFit="1" customWidth="1"/>
    <col min="3900" max="4096" width="9.140625" style="141"/>
    <col min="4097" max="4097" width="32" style="141" bestFit="1" customWidth="1"/>
    <col min="4098" max="4109" width="6.5703125" style="141" customWidth="1"/>
    <col min="4110" max="4110" width="3.28515625" style="141" customWidth="1"/>
    <col min="4111" max="4123" width="6.5703125" style="141" customWidth="1"/>
    <col min="4124" max="4124" width="3.28515625" style="141" customWidth="1"/>
    <col min="4125" max="4137" width="6.5703125" style="141" customWidth="1"/>
    <col min="4138" max="4138" width="3.28515625" style="141" customWidth="1"/>
    <col min="4139" max="4139" width="8" style="141" customWidth="1"/>
    <col min="4140" max="4144" width="6.5703125" style="141" customWidth="1"/>
    <col min="4145" max="4145" width="7.28515625" style="141" bestFit="1" customWidth="1"/>
    <col min="4146" max="4152" width="6.5703125" style="141" customWidth="1"/>
    <col min="4153" max="4153" width="8.140625" style="141" customWidth="1"/>
    <col min="4154" max="4154" width="7.85546875" style="141" customWidth="1"/>
    <col min="4155" max="4155" width="9.7109375" style="141" bestFit="1" customWidth="1"/>
    <col min="4156" max="4352" width="9.140625" style="141"/>
    <col min="4353" max="4353" width="32" style="141" bestFit="1" customWidth="1"/>
    <col min="4354" max="4365" width="6.5703125" style="141" customWidth="1"/>
    <col min="4366" max="4366" width="3.28515625" style="141" customWidth="1"/>
    <col min="4367" max="4379" width="6.5703125" style="141" customWidth="1"/>
    <col min="4380" max="4380" width="3.28515625" style="141" customWidth="1"/>
    <col min="4381" max="4393" width="6.5703125" style="141" customWidth="1"/>
    <col min="4394" max="4394" width="3.28515625" style="141" customWidth="1"/>
    <col min="4395" max="4395" width="8" style="141" customWidth="1"/>
    <col min="4396" max="4400" width="6.5703125" style="141" customWidth="1"/>
    <col min="4401" max="4401" width="7.28515625" style="141" bestFit="1" customWidth="1"/>
    <col min="4402" max="4408" width="6.5703125" style="141" customWidth="1"/>
    <col min="4409" max="4409" width="8.140625" style="141" customWidth="1"/>
    <col min="4410" max="4410" width="7.85546875" style="141" customWidth="1"/>
    <col min="4411" max="4411" width="9.7109375" style="141" bestFit="1" customWidth="1"/>
    <col min="4412" max="4608" width="9.140625" style="141"/>
    <col min="4609" max="4609" width="32" style="141" bestFit="1" customWidth="1"/>
    <col min="4610" max="4621" width="6.5703125" style="141" customWidth="1"/>
    <col min="4622" max="4622" width="3.28515625" style="141" customWidth="1"/>
    <col min="4623" max="4635" width="6.5703125" style="141" customWidth="1"/>
    <col min="4636" max="4636" width="3.28515625" style="141" customWidth="1"/>
    <col min="4637" max="4649" width="6.5703125" style="141" customWidth="1"/>
    <col min="4650" max="4650" width="3.28515625" style="141" customWidth="1"/>
    <col min="4651" max="4651" width="8" style="141" customWidth="1"/>
    <col min="4652" max="4656" width="6.5703125" style="141" customWidth="1"/>
    <col min="4657" max="4657" width="7.28515625" style="141" bestFit="1" customWidth="1"/>
    <col min="4658" max="4664" width="6.5703125" style="141" customWidth="1"/>
    <col min="4665" max="4665" width="8.140625" style="141" customWidth="1"/>
    <col min="4666" max="4666" width="7.85546875" style="141" customWidth="1"/>
    <col min="4667" max="4667" width="9.7109375" style="141" bestFit="1" customWidth="1"/>
    <col min="4668" max="4864" width="9.140625" style="141"/>
    <col min="4865" max="4865" width="32" style="141" bestFit="1" customWidth="1"/>
    <col min="4866" max="4877" width="6.5703125" style="141" customWidth="1"/>
    <col min="4878" max="4878" width="3.28515625" style="141" customWidth="1"/>
    <col min="4879" max="4891" width="6.5703125" style="141" customWidth="1"/>
    <col min="4892" max="4892" width="3.28515625" style="141" customWidth="1"/>
    <col min="4893" max="4905" width="6.5703125" style="141" customWidth="1"/>
    <col min="4906" max="4906" width="3.28515625" style="141" customWidth="1"/>
    <col min="4907" max="4907" width="8" style="141" customWidth="1"/>
    <col min="4908" max="4912" width="6.5703125" style="141" customWidth="1"/>
    <col min="4913" max="4913" width="7.28515625" style="141" bestFit="1" customWidth="1"/>
    <col min="4914" max="4920" width="6.5703125" style="141" customWidth="1"/>
    <col min="4921" max="4921" width="8.140625" style="141" customWidth="1"/>
    <col min="4922" max="4922" width="7.85546875" style="141" customWidth="1"/>
    <col min="4923" max="4923" width="9.7109375" style="141" bestFit="1" customWidth="1"/>
    <col min="4924" max="5120" width="9.140625" style="141"/>
    <col min="5121" max="5121" width="32" style="141" bestFit="1" customWidth="1"/>
    <col min="5122" max="5133" width="6.5703125" style="141" customWidth="1"/>
    <col min="5134" max="5134" width="3.28515625" style="141" customWidth="1"/>
    <col min="5135" max="5147" width="6.5703125" style="141" customWidth="1"/>
    <col min="5148" max="5148" width="3.28515625" style="141" customWidth="1"/>
    <col min="5149" max="5161" width="6.5703125" style="141" customWidth="1"/>
    <col min="5162" max="5162" width="3.28515625" style="141" customWidth="1"/>
    <col min="5163" max="5163" width="8" style="141" customWidth="1"/>
    <col min="5164" max="5168" width="6.5703125" style="141" customWidth="1"/>
    <col min="5169" max="5169" width="7.28515625" style="141" bestFit="1" customWidth="1"/>
    <col min="5170" max="5176" width="6.5703125" style="141" customWidth="1"/>
    <col min="5177" max="5177" width="8.140625" style="141" customWidth="1"/>
    <col min="5178" max="5178" width="7.85546875" style="141" customWidth="1"/>
    <col min="5179" max="5179" width="9.7109375" style="141" bestFit="1" customWidth="1"/>
    <col min="5180" max="5376" width="9.140625" style="141"/>
    <col min="5377" max="5377" width="32" style="141" bestFit="1" customWidth="1"/>
    <col min="5378" max="5389" width="6.5703125" style="141" customWidth="1"/>
    <col min="5390" max="5390" width="3.28515625" style="141" customWidth="1"/>
    <col min="5391" max="5403" width="6.5703125" style="141" customWidth="1"/>
    <col min="5404" max="5404" width="3.28515625" style="141" customWidth="1"/>
    <col min="5405" max="5417" width="6.5703125" style="141" customWidth="1"/>
    <col min="5418" max="5418" width="3.28515625" style="141" customWidth="1"/>
    <col min="5419" max="5419" width="8" style="141" customWidth="1"/>
    <col min="5420" max="5424" width="6.5703125" style="141" customWidth="1"/>
    <col min="5425" max="5425" width="7.28515625" style="141" bestFit="1" customWidth="1"/>
    <col min="5426" max="5432" width="6.5703125" style="141" customWidth="1"/>
    <col min="5433" max="5433" width="8.140625" style="141" customWidth="1"/>
    <col min="5434" max="5434" width="7.85546875" style="141" customWidth="1"/>
    <col min="5435" max="5435" width="9.7109375" style="141" bestFit="1" customWidth="1"/>
    <col min="5436" max="5632" width="9.140625" style="141"/>
    <col min="5633" max="5633" width="32" style="141" bestFit="1" customWidth="1"/>
    <col min="5634" max="5645" width="6.5703125" style="141" customWidth="1"/>
    <col min="5646" max="5646" width="3.28515625" style="141" customWidth="1"/>
    <col min="5647" max="5659" width="6.5703125" style="141" customWidth="1"/>
    <col min="5660" max="5660" width="3.28515625" style="141" customWidth="1"/>
    <col min="5661" max="5673" width="6.5703125" style="141" customWidth="1"/>
    <col min="5674" max="5674" width="3.28515625" style="141" customWidth="1"/>
    <col min="5675" max="5675" width="8" style="141" customWidth="1"/>
    <col min="5676" max="5680" width="6.5703125" style="141" customWidth="1"/>
    <col min="5681" max="5681" width="7.28515625" style="141" bestFit="1" customWidth="1"/>
    <col min="5682" max="5688" width="6.5703125" style="141" customWidth="1"/>
    <col min="5689" max="5689" width="8.140625" style="141" customWidth="1"/>
    <col min="5690" max="5690" width="7.85546875" style="141" customWidth="1"/>
    <col min="5691" max="5691" width="9.7109375" style="141" bestFit="1" customWidth="1"/>
    <col min="5692" max="5888" width="9.140625" style="141"/>
    <col min="5889" max="5889" width="32" style="141" bestFit="1" customWidth="1"/>
    <col min="5890" max="5901" width="6.5703125" style="141" customWidth="1"/>
    <col min="5902" max="5902" width="3.28515625" style="141" customWidth="1"/>
    <col min="5903" max="5915" width="6.5703125" style="141" customWidth="1"/>
    <col min="5916" max="5916" width="3.28515625" style="141" customWidth="1"/>
    <col min="5917" max="5929" width="6.5703125" style="141" customWidth="1"/>
    <col min="5930" max="5930" width="3.28515625" style="141" customWidth="1"/>
    <col min="5931" max="5931" width="8" style="141" customWidth="1"/>
    <col min="5932" max="5936" width="6.5703125" style="141" customWidth="1"/>
    <col min="5937" max="5937" width="7.28515625" style="141" bestFit="1" customWidth="1"/>
    <col min="5938" max="5944" width="6.5703125" style="141" customWidth="1"/>
    <col min="5945" max="5945" width="8.140625" style="141" customWidth="1"/>
    <col min="5946" max="5946" width="7.85546875" style="141" customWidth="1"/>
    <col min="5947" max="5947" width="9.7109375" style="141" bestFit="1" customWidth="1"/>
    <col min="5948" max="6144" width="9.140625" style="141"/>
    <col min="6145" max="6145" width="32" style="141" bestFit="1" customWidth="1"/>
    <col min="6146" max="6157" width="6.5703125" style="141" customWidth="1"/>
    <col min="6158" max="6158" width="3.28515625" style="141" customWidth="1"/>
    <col min="6159" max="6171" width="6.5703125" style="141" customWidth="1"/>
    <col min="6172" max="6172" width="3.28515625" style="141" customWidth="1"/>
    <col min="6173" max="6185" width="6.5703125" style="141" customWidth="1"/>
    <col min="6186" max="6186" width="3.28515625" style="141" customWidth="1"/>
    <col min="6187" max="6187" width="8" style="141" customWidth="1"/>
    <col min="6188" max="6192" width="6.5703125" style="141" customWidth="1"/>
    <col min="6193" max="6193" width="7.28515625" style="141" bestFit="1" customWidth="1"/>
    <col min="6194" max="6200" width="6.5703125" style="141" customWidth="1"/>
    <col min="6201" max="6201" width="8.140625" style="141" customWidth="1"/>
    <col min="6202" max="6202" width="7.85546875" style="141" customWidth="1"/>
    <col min="6203" max="6203" width="9.7109375" style="141" bestFit="1" customWidth="1"/>
    <col min="6204" max="6400" width="9.140625" style="141"/>
    <col min="6401" max="6401" width="32" style="141" bestFit="1" customWidth="1"/>
    <col min="6402" max="6413" width="6.5703125" style="141" customWidth="1"/>
    <col min="6414" max="6414" width="3.28515625" style="141" customWidth="1"/>
    <col min="6415" max="6427" width="6.5703125" style="141" customWidth="1"/>
    <col min="6428" max="6428" width="3.28515625" style="141" customWidth="1"/>
    <col min="6429" max="6441" width="6.5703125" style="141" customWidth="1"/>
    <col min="6442" max="6442" width="3.28515625" style="141" customWidth="1"/>
    <col min="6443" max="6443" width="8" style="141" customWidth="1"/>
    <col min="6444" max="6448" width="6.5703125" style="141" customWidth="1"/>
    <col min="6449" max="6449" width="7.28515625" style="141" bestFit="1" customWidth="1"/>
    <col min="6450" max="6456" width="6.5703125" style="141" customWidth="1"/>
    <col min="6457" max="6457" width="8.140625" style="141" customWidth="1"/>
    <col min="6458" max="6458" width="7.85546875" style="141" customWidth="1"/>
    <col min="6459" max="6459" width="9.7109375" style="141" bestFit="1" customWidth="1"/>
    <col min="6460" max="6656" width="9.140625" style="141"/>
    <col min="6657" max="6657" width="32" style="141" bestFit="1" customWidth="1"/>
    <col min="6658" max="6669" width="6.5703125" style="141" customWidth="1"/>
    <col min="6670" max="6670" width="3.28515625" style="141" customWidth="1"/>
    <col min="6671" max="6683" width="6.5703125" style="141" customWidth="1"/>
    <col min="6684" max="6684" width="3.28515625" style="141" customWidth="1"/>
    <col min="6685" max="6697" width="6.5703125" style="141" customWidth="1"/>
    <col min="6698" max="6698" width="3.28515625" style="141" customWidth="1"/>
    <col min="6699" max="6699" width="8" style="141" customWidth="1"/>
    <col min="6700" max="6704" width="6.5703125" style="141" customWidth="1"/>
    <col min="6705" max="6705" width="7.28515625" style="141" bestFit="1" customWidth="1"/>
    <col min="6706" max="6712" width="6.5703125" style="141" customWidth="1"/>
    <col min="6713" max="6713" width="8.140625" style="141" customWidth="1"/>
    <col min="6714" max="6714" width="7.85546875" style="141" customWidth="1"/>
    <col min="6715" max="6715" width="9.7109375" style="141" bestFit="1" customWidth="1"/>
    <col min="6716" max="6912" width="9.140625" style="141"/>
    <col min="6913" max="6913" width="32" style="141" bestFit="1" customWidth="1"/>
    <col min="6914" max="6925" width="6.5703125" style="141" customWidth="1"/>
    <col min="6926" max="6926" width="3.28515625" style="141" customWidth="1"/>
    <col min="6927" max="6939" width="6.5703125" style="141" customWidth="1"/>
    <col min="6940" max="6940" width="3.28515625" style="141" customWidth="1"/>
    <col min="6941" max="6953" width="6.5703125" style="141" customWidth="1"/>
    <col min="6954" max="6954" width="3.28515625" style="141" customWidth="1"/>
    <col min="6955" max="6955" width="8" style="141" customWidth="1"/>
    <col min="6956" max="6960" width="6.5703125" style="141" customWidth="1"/>
    <col min="6961" max="6961" width="7.28515625" style="141" bestFit="1" customWidth="1"/>
    <col min="6962" max="6968" width="6.5703125" style="141" customWidth="1"/>
    <col min="6969" max="6969" width="8.140625" style="141" customWidth="1"/>
    <col min="6970" max="6970" width="7.85546875" style="141" customWidth="1"/>
    <col min="6971" max="6971" width="9.7109375" style="141" bestFit="1" customWidth="1"/>
    <col min="6972" max="7168" width="9.140625" style="141"/>
    <col min="7169" max="7169" width="32" style="141" bestFit="1" customWidth="1"/>
    <col min="7170" max="7181" width="6.5703125" style="141" customWidth="1"/>
    <col min="7182" max="7182" width="3.28515625" style="141" customWidth="1"/>
    <col min="7183" max="7195" width="6.5703125" style="141" customWidth="1"/>
    <col min="7196" max="7196" width="3.28515625" style="141" customWidth="1"/>
    <col min="7197" max="7209" width="6.5703125" style="141" customWidth="1"/>
    <col min="7210" max="7210" width="3.28515625" style="141" customWidth="1"/>
    <col min="7211" max="7211" width="8" style="141" customWidth="1"/>
    <col min="7212" max="7216" width="6.5703125" style="141" customWidth="1"/>
    <col min="7217" max="7217" width="7.28515625" style="141" bestFit="1" customWidth="1"/>
    <col min="7218" max="7224" width="6.5703125" style="141" customWidth="1"/>
    <col min="7225" max="7225" width="8.140625" style="141" customWidth="1"/>
    <col min="7226" max="7226" width="7.85546875" style="141" customWidth="1"/>
    <col min="7227" max="7227" width="9.7109375" style="141" bestFit="1" customWidth="1"/>
    <col min="7228" max="7424" width="9.140625" style="141"/>
    <col min="7425" max="7425" width="32" style="141" bestFit="1" customWidth="1"/>
    <col min="7426" max="7437" width="6.5703125" style="141" customWidth="1"/>
    <col min="7438" max="7438" width="3.28515625" style="141" customWidth="1"/>
    <col min="7439" max="7451" width="6.5703125" style="141" customWidth="1"/>
    <col min="7452" max="7452" width="3.28515625" style="141" customWidth="1"/>
    <col min="7453" max="7465" width="6.5703125" style="141" customWidth="1"/>
    <col min="7466" max="7466" width="3.28515625" style="141" customWidth="1"/>
    <col min="7467" max="7467" width="8" style="141" customWidth="1"/>
    <col min="7468" max="7472" width="6.5703125" style="141" customWidth="1"/>
    <col min="7473" max="7473" width="7.28515625" style="141" bestFit="1" customWidth="1"/>
    <col min="7474" max="7480" width="6.5703125" style="141" customWidth="1"/>
    <col min="7481" max="7481" width="8.140625" style="141" customWidth="1"/>
    <col min="7482" max="7482" width="7.85546875" style="141" customWidth="1"/>
    <col min="7483" max="7483" width="9.7109375" style="141" bestFit="1" customWidth="1"/>
    <col min="7484" max="7680" width="9.140625" style="141"/>
    <col min="7681" max="7681" width="32" style="141" bestFit="1" customWidth="1"/>
    <col min="7682" max="7693" width="6.5703125" style="141" customWidth="1"/>
    <col min="7694" max="7694" width="3.28515625" style="141" customWidth="1"/>
    <col min="7695" max="7707" width="6.5703125" style="141" customWidth="1"/>
    <col min="7708" max="7708" width="3.28515625" style="141" customWidth="1"/>
    <col min="7709" max="7721" width="6.5703125" style="141" customWidth="1"/>
    <col min="7722" max="7722" width="3.28515625" style="141" customWidth="1"/>
    <col min="7723" max="7723" width="8" style="141" customWidth="1"/>
    <col min="7724" max="7728" width="6.5703125" style="141" customWidth="1"/>
    <col min="7729" max="7729" width="7.28515625" style="141" bestFit="1" customWidth="1"/>
    <col min="7730" max="7736" width="6.5703125" style="141" customWidth="1"/>
    <col min="7737" max="7737" width="8.140625" style="141" customWidth="1"/>
    <col min="7738" max="7738" width="7.85546875" style="141" customWidth="1"/>
    <col min="7739" max="7739" width="9.7109375" style="141" bestFit="1" customWidth="1"/>
    <col min="7740" max="7936" width="9.140625" style="141"/>
    <col min="7937" max="7937" width="32" style="141" bestFit="1" customWidth="1"/>
    <col min="7938" max="7949" width="6.5703125" style="141" customWidth="1"/>
    <col min="7950" max="7950" width="3.28515625" style="141" customWidth="1"/>
    <col min="7951" max="7963" width="6.5703125" style="141" customWidth="1"/>
    <col min="7964" max="7964" width="3.28515625" style="141" customWidth="1"/>
    <col min="7965" max="7977" width="6.5703125" style="141" customWidth="1"/>
    <col min="7978" max="7978" width="3.28515625" style="141" customWidth="1"/>
    <col min="7979" max="7979" width="8" style="141" customWidth="1"/>
    <col min="7980" max="7984" width="6.5703125" style="141" customWidth="1"/>
    <col min="7985" max="7985" width="7.28515625" style="141" bestFit="1" customWidth="1"/>
    <col min="7986" max="7992" width="6.5703125" style="141" customWidth="1"/>
    <col min="7993" max="7993" width="8.140625" style="141" customWidth="1"/>
    <col min="7994" max="7994" width="7.85546875" style="141" customWidth="1"/>
    <col min="7995" max="7995" width="9.7109375" style="141" bestFit="1" customWidth="1"/>
    <col min="7996" max="8192" width="9.140625" style="141"/>
    <col min="8193" max="8193" width="32" style="141" bestFit="1" customWidth="1"/>
    <col min="8194" max="8205" width="6.5703125" style="141" customWidth="1"/>
    <col min="8206" max="8206" width="3.28515625" style="141" customWidth="1"/>
    <col min="8207" max="8219" width="6.5703125" style="141" customWidth="1"/>
    <col min="8220" max="8220" width="3.28515625" style="141" customWidth="1"/>
    <col min="8221" max="8233" width="6.5703125" style="141" customWidth="1"/>
    <col min="8234" max="8234" width="3.28515625" style="141" customWidth="1"/>
    <col min="8235" max="8235" width="8" style="141" customWidth="1"/>
    <col min="8236" max="8240" width="6.5703125" style="141" customWidth="1"/>
    <col min="8241" max="8241" width="7.28515625" style="141" bestFit="1" customWidth="1"/>
    <col min="8242" max="8248" width="6.5703125" style="141" customWidth="1"/>
    <col min="8249" max="8249" width="8.140625" style="141" customWidth="1"/>
    <col min="8250" max="8250" width="7.85546875" style="141" customWidth="1"/>
    <col min="8251" max="8251" width="9.7109375" style="141" bestFit="1" customWidth="1"/>
    <col min="8252" max="8448" width="9.140625" style="141"/>
    <col min="8449" max="8449" width="32" style="141" bestFit="1" customWidth="1"/>
    <col min="8450" max="8461" width="6.5703125" style="141" customWidth="1"/>
    <col min="8462" max="8462" width="3.28515625" style="141" customWidth="1"/>
    <col min="8463" max="8475" width="6.5703125" style="141" customWidth="1"/>
    <col min="8476" max="8476" width="3.28515625" style="141" customWidth="1"/>
    <col min="8477" max="8489" width="6.5703125" style="141" customWidth="1"/>
    <col min="8490" max="8490" width="3.28515625" style="141" customWidth="1"/>
    <col min="8491" max="8491" width="8" style="141" customWidth="1"/>
    <col min="8492" max="8496" width="6.5703125" style="141" customWidth="1"/>
    <col min="8497" max="8497" width="7.28515625" style="141" bestFit="1" customWidth="1"/>
    <col min="8498" max="8504" width="6.5703125" style="141" customWidth="1"/>
    <col min="8505" max="8505" width="8.140625" style="141" customWidth="1"/>
    <col min="8506" max="8506" width="7.85546875" style="141" customWidth="1"/>
    <col min="8507" max="8507" width="9.7109375" style="141" bestFit="1" customWidth="1"/>
    <col min="8508" max="8704" width="9.140625" style="141"/>
    <col min="8705" max="8705" width="32" style="141" bestFit="1" customWidth="1"/>
    <col min="8706" max="8717" width="6.5703125" style="141" customWidth="1"/>
    <col min="8718" max="8718" width="3.28515625" style="141" customWidth="1"/>
    <col min="8719" max="8731" width="6.5703125" style="141" customWidth="1"/>
    <col min="8732" max="8732" width="3.28515625" style="141" customWidth="1"/>
    <col min="8733" max="8745" width="6.5703125" style="141" customWidth="1"/>
    <col min="8746" max="8746" width="3.28515625" style="141" customWidth="1"/>
    <col min="8747" max="8747" width="8" style="141" customWidth="1"/>
    <col min="8748" max="8752" width="6.5703125" style="141" customWidth="1"/>
    <col min="8753" max="8753" width="7.28515625" style="141" bestFit="1" customWidth="1"/>
    <col min="8754" max="8760" width="6.5703125" style="141" customWidth="1"/>
    <col min="8761" max="8761" width="8.140625" style="141" customWidth="1"/>
    <col min="8762" max="8762" width="7.85546875" style="141" customWidth="1"/>
    <col min="8763" max="8763" width="9.7109375" style="141" bestFit="1" customWidth="1"/>
    <col min="8764" max="8960" width="9.140625" style="141"/>
    <col min="8961" max="8961" width="32" style="141" bestFit="1" customWidth="1"/>
    <col min="8962" max="8973" width="6.5703125" style="141" customWidth="1"/>
    <col min="8974" max="8974" width="3.28515625" style="141" customWidth="1"/>
    <col min="8975" max="8987" width="6.5703125" style="141" customWidth="1"/>
    <col min="8988" max="8988" width="3.28515625" style="141" customWidth="1"/>
    <col min="8989" max="9001" width="6.5703125" style="141" customWidth="1"/>
    <col min="9002" max="9002" width="3.28515625" style="141" customWidth="1"/>
    <col min="9003" max="9003" width="8" style="141" customWidth="1"/>
    <col min="9004" max="9008" width="6.5703125" style="141" customWidth="1"/>
    <col min="9009" max="9009" width="7.28515625" style="141" bestFit="1" customWidth="1"/>
    <col min="9010" max="9016" width="6.5703125" style="141" customWidth="1"/>
    <col min="9017" max="9017" width="8.140625" style="141" customWidth="1"/>
    <col min="9018" max="9018" width="7.85546875" style="141" customWidth="1"/>
    <col min="9019" max="9019" width="9.7109375" style="141" bestFit="1" customWidth="1"/>
    <col min="9020" max="9216" width="9.140625" style="141"/>
    <col min="9217" max="9217" width="32" style="141" bestFit="1" customWidth="1"/>
    <col min="9218" max="9229" width="6.5703125" style="141" customWidth="1"/>
    <col min="9230" max="9230" width="3.28515625" style="141" customWidth="1"/>
    <col min="9231" max="9243" width="6.5703125" style="141" customWidth="1"/>
    <col min="9244" max="9244" width="3.28515625" style="141" customWidth="1"/>
    <col min="9245" max="9257" width="6.5703125" style="141" customWidth="1"/>
    <col min="9258" max="9258" width="3.28515625" style="141" customWidth="1"/>
    <col min="9259" max="9259" width="8" style="141" customWidth="1"/>
    <col min="9260" max="9264" width="6.5703125" style="141" customWidth="1"/>
    <col min="9265" max="9265" width="7.28515625" style="141" bestFit="1" customWidth="1"/>
    <col min="9266" max="9272" width="6.5703125" style="141" customWidth="1"/>
    <col min="9273" max="9273" width="8.140625" style="141" customWidth="1"/>
    <col min="9274" max="9274" width="7.85546875" style="141" customWidth="1"/>
    <col min="9275" max="9275" width="9.7109375" style="141" bestFit="1" customWidth="1"/>
    <col min="9276" max="9472" width="9.140625" style="141"/>
    <col min="9473" max="9473" width="32" style="141" bestFit="1" customWidth="1"/>
    <col min="9474" max="9485" width="6.5703125" style="141" customWidth="1"/>
    <col min="9486" max="9486" width="3.28515625" style="141" customWidth="1"/>
    <col min="9487" max="9499" width="6.5703125" style="141" customWidth="1"/>
    <col min="9500" max="9500" width="3.28515625" style="141" customWidth="1"/>
    <col min="9501" max="9513" width="6.5703125" style="141" customWidth="1"/>
    <col min="9514" max="9514" width="3.28515625" style="141" customWidth="1"/>
    <col min="9515" max="9515" width="8" style="141" customWidth="1"/>
    <col min="9516" max="9520" width="6.5703125" style="141" customWidth="1"/>
    <col min="9521" max="9521" width="7.28515625" style="141" bestFit="1" customWidth="1"/>
    <col min="9522" max="9528" width="6.5703125" style="141" customWidth="1"/>
    <col min="9529" max="9529" width="8.140625" style="141" customWidth="1"/>
    <col min="9530" max="9530" width="7.85546875" style="141" customWidth="1"/>
    <col min="9531" max="9531" width="9.7109375" style="141" bestFit="1" customWidth="1"/>
    <col min="9532" max="9728" width="9.140625" style="141"/>
    <col min="9729" max="9729" width="32" style="141" bestFit="1" customWidth="1"/>
    <col min="9730" max="9741" width="6.5703125" style="141" customWidth="1"/>
    <col min="9742" max="9742" width="3.28515625" style="141" customWidth="1"/>
    <col min="9743" max="9755" width="6.5703125" style="141" customWidth="1"/>
    <col min="9756" max="9756" width="3.28515625" style="141" customWidth="1"/>
    <col min="9757" max="9769" width="6.5703125" style="141" customWidth="1"/>
    <col min="9770" max="9770" width="3.28515625" style="141" customWidth="1"/>
    <col min="9771" max="9771" width="8" style="141" customWidth="1"/>
    <col min="9772" max="9776" width="6.5703125" style="141" customWidth="1"/>
    <col min="9777" max="9777" width="7.28515625" style="141" bestFit="1" customWidth="1"/>
    <col min="9778" max="9784" width="6.5703125" style="141" customWidth="1"/>
    <col min="9785" max="9785" width="8.140625" style="141" customWidth="1"/>
    <col min="9786" max="9786" width="7.85546875" style="141" customWidth="1"/>
    <col min="9787" max="9787" width="9.7109375" style="141" bestFit="1" customWidth="1"/>
    <col min="9788" max="9984" width="9.140625" style="141"/>
    <col min="9985" max="9985" width="32" style="141" bestFit="1" customWidth="1"/>
    <col min="9986" max="9997" width="6.5703125" style="141" customWidth="1"/>
    <col min="9998" max="9998" width="3.28515625" style="141" customWidth="1"/>
    <col min="9999" max="10011" width="6.5703125" style="141" customWidth="1"/>
    <col min="10012" max="10012" width="3.28515625" style="141" customWidth="1"/>
    <col min="10013" max="10025" width="6.5703125" style="141" customWidth="1"/>
    <col min="10026" max="10026" width="3.28515625" style="141" customWidth="1"/>
    <col min="10027" max="10027" width="8" style="141" customWidth="1"/>
    <col min="10028" max="10032" width="6.5703125" style="141" customWidth="1"/>
    <col min="10033" max="10033" width="7.28515625" style="141" bestFit="1" customWidth="1"/>
    <col min="10034" max="10040" width="6.5703125" style="141" customWidth="1"/>
    <col min="10041" max="10041" width="8.140625" style="141" customWidth="1"/>
    <col min="10042" max="10042" width="7.85546875" style="141" customWidth="1"/>
    <col min="10043" max="10043" width="9.7109375" style="141" bestFit="1" customWidth="1"/>
    <col min="10044" max="10240" width="9.140625" style="141"/>
    <col min="10241" max="10241" width="32" style="141" bestFit="1" customWidth="1"/>
    <col min="10242" max="10253" width="6.5703125" style="141" customWidth="1"/>
    <col min="10254" max="10254" width="3.28515625" style="141" customWidth="1"/>
    <col min="10255" max="10267" width="6.5703125" style="141" customWidth="1"/>
    <col min="10268" max="10268" width="3.28515625" style="141" customWidth="1"/>
    <col min="10269" max="10281" width="6.5703125" style="141" customWidth="1"/>
    <col min="10282" max="10282" width="3.28515625" style="141" customWidth="1"/>
    <col min="10283" max="10283" width="8" style="141" customWidth="1"/>
    <col min="10284" max="10288" width="6.5703125" style="141" customWidth="1"/>
    <col min="10289" max="10289" width="7.28515625" style="141" bestFit="1" customWidth="1"/>
    <col min="10290" max="10296" width="6.5703125" style="141" customWidth="1"/>
    <col min="10297" max="10297" width="8.140625" style="141" customWidth="1"/>
    <col min="10298" max="10298" width="7.85546875" style="141" customWidth="1"/>
    <col min="10299" max="10299" width="9.7109375" style="141" bestFit="1" customWidth="1"/>
    <col min="10300" max="10496" width="9.140625" style="141"/>
    <col min="10497" max="10497" width="32" style="141" bestFit="1" customWidth="1"/>
    <col min="10498" max="10509" width="6.5703125" style="141" customWidth="1"/>
    <col min="10510" max="10510" width="3.28515625" style="141" customWidth="1"/>
    <col min="10511" max="10523" width="6.5703125" style="141" customWidth="1"/>
    <col min="10524" max="10524" width="3.28515625" style="141" customWidth="1"/>
    <col min="10525" max="10537" width="6.5703125" style="141" customWidth="1"/>
    <col min="10538" max="10538" width="3.28515625" style="141" customWidth="1"/>
    <col min="10539" max="10539" width="8" style="141" customWidth="1"/>
    <col min="10540" max="10544" width="6.5703125" style="141" customWidth="1"/>
    <col min="10545" max="10545" width="7.28515625" style="141" bestFit="1" customWidth="1"/>
    <col min="10546" max="10552" width="6.5703125" style="141" customWidth="1"/>
    <col min="10553" max="10553" width="8.140625" style="141" customWidth="1"/>
    <col min="10554" max="10554" width="7.85546875" style="141" customWidth="1"/>
    <col min="10555" max="10555" width="9.7109375" style="141" bestFit="1" customWidth="1"/>
    <col min="10556" max="10752" width="9.140625" style="141"/>
    <col min="10753" max="10753" width="32" style="141" bestFit="1" customWidth="1"/>
    <col min="10754" max="10765" width="6.5703125" style="141" customWidth="1"/>
    <col min="10766" max="10766" width="3.28515625" style="141" customWidth="1"/>
    <col min="10767" max="10779" width="6.5703125" style="141" customWidth="1"/>
    <col min="10780" max="10780" width="3.28515625" style="141" customWidth="1"/>
    <col min="10781" max="10793" width="6.5703125" style="141" customWidth="1"/>
    <col min="10794" max="10794" width="3.28515625" style="141" customWidth="1"/>
    <col min="10795" max="10795" width="8" style="141" customWidth="1"/>
    <col min="10796" max="10800" width="6.5703125" style="141" customWidth="1"/>
    <col min="10801" max="10801" width="7.28515625" style="141" bestFit="1" customWidth="1"/>
    <col min="10802" max="10808" width="6.5703125" style="141" customWidth="1"/>
    <col min="10809" max="10809" width="8.140625" style="141" customWidth="1"/>
    <col min="10810" max="10810" width="7.85546875" style="141" customWidth="1"/>
    <col min="10811" max="10811" width="9.7109375" style="141" bestFit="1" customWidth="1"/>
    <col min="10812" max="11008" width="9.140625" style="141"/>
    <col min="11009" max="11009" width="32" style="141" bestFit="1" customWidth="1"/>
    <col min="11010" max="11021" width="6.5703125" style="141" customWidth="1"/>
    <col min="11022" max="11022" width="3.28515625" style="141" customWidth="1"/>
    <col min="11023" max="11035" width="6.5703125" style="141" customWidth="1"/>
    <col min="11036" max="11036" width="3.28515625" style="141" customWidth="1"/>
    <col min="11037" max="11049" width="6.5703125" style="141" customWidth="1"/>
    <col min="11050" max="11050" width="3.28515625" style="141" customWidth="1"/>
    <col min="11051" max="11051" width="8" style="141" customWidth="1"/>
    <col min="11052" max="11056" width="6.5703125" style="141" customWidth="1"/>
    <col min="11057" max="11057" width="7.28515625" style="141" bestFit="1" customWidth="1"/>
    <col min="11058" max="11064" width="6.5703125" style="141" customWidth="1"/>
    <col min="11065" max="11065" width="8.140625" style="141" customWidth="1"/>
    <col min="11066" max="11066" width="7.85546875" style="141" customWidth="1"/>
    <col min="11067" max="11067" width="9.7109375" style="141" bestFit="1" customWidth="1"/>
    <col min="11068" max="11264" width="9.140625" style="141"/>
    <col min="11265" max="11265" width="32" style="141" bestFit="1" customWidth="1"/>
    <col min="11266" max="11277" width="6.5703125" style="141" customWidth="1"/>
    <col min="11278" max="11278" width="3.28515625" style="141" customWidth="1"/>
    <col min="11279" max="11291" width="6.5703125" style="141" customWidth="1"/>
    <col min="11292" max="11292" width="3.28515625" style="141" customWidth="1"/>
    <col min="11293" max="11305" width="6.5703125" style="141" customWidth="1"/>
    <col min="11306" max="11306" width="3.28515625" style="141" customWidth="1"/>
    <col min="11307" max="11307" width="8" style="141" customWidth="1"/>
    <col min="11308" max="11312" width="6.5703125" style="141" customWidth="1"/>
    <col min="11313" max="11313" width="7.28515625" style="141" bestFit="1" customWidth="1"/>
    <col min="11314" max="11320" width="6.5703125" style="141" customWidth="1"/>
    <col min="11321" max="11321" width="8.140625" style="141" customWidth="1"/>
    <col min="11322" max="11322" width="7.85546875" style="141" customWidth="1"/>
    <col min="11323" max="11323" width="9.7109375" style="141" bestFit="1" customWidth="1"/>
    <col min="11324" max="11520" width="9.140625" style="141"/>
    <col min="11521" max="11521" width="32" style="141" bestFit="1" customWidth="1"/>
    <col min="11522" max="11533" width="6.5703125" style="141" customWidth="1"/>
    <col min="11534" max="11534" width="3.28515625" style="141" customWidth="1"/>
    <col min="11535" max="11547" width="6.5703125" style="141" customWidth="1"/>
    <col min="11548" max="11548" width="3.28515625" style="141" customWidth="1"/>
    <col min="11549" max="11561" width="6.5703125" style="141" customWidth="1"/>
    <col min="11562" max="11562" width="3.28515625" style="141" customWidth="1"/>
    <col min="11563" max="11563" width="8" style="141" customWidth="1"/>
    <col min="11564" max="11568" width="6.5703125" style="141" customWidth="1"/>
    <col min="11569" max="11569" width="7.28515625" style="141" bestFit="1" customWidth="1"/>
    <col min="11570" max="11576" width="6.5703125" style="141" customWidth="1"/>
    <col min="11577" max="11577" width="8.140625" style="141" customWidth="1"/>
    <col min="11578" max="11578" width="7.85546875" style="141" customWidth="1"/>
    <col min="11579" max="11579" width="9.7109375" style="141" bestFit="1" customWidth="1"/>
    <col min="11580" max="11776" width="9.140625" style="141"/>
    <col min="11777" max="11777" width="32" style="141" bestFit="1" customWidth="1"/>
    <col min="11778" max="11789" width="6.5703125" style="141" customWidth="1"/>
    <col min="11790" max="11790" width="3.28515625" style="141" customWidth="1"/>
    <col min="11791" max="11803" width="6.5703125" style="141" customWidth="1"/>
    <col min="11804" max="11804" width="3.28515625" style="141" customWidth="1"/>
    <col min="11805" max="11817" width="6.5703125" style="141" customWidth="1"/>
    <col min="11818" max="11818" width="3.28515625" style="141" customWidth="1"/>
    <col min="11819" max="11819" width="8" style="141" customWidth="1"/>
    <col min="11820" max="11824" width="6.5703125" style="141" customWidth="1"/>
    <col min="11825" max="11825" width="7.28515625" style="141" bestFit="1" customWidth="1"/>
    <col min="11826" max="11832" width="6.5703125" style="141" customWidth="1"/>
    <col min="11833" max="11833" width="8.140625" style="141" customWidth="1"/>
    <col min="11834" max="11834" width="7.85546875" style="141" customWidth="1"/>
    <col min="11835" max="11835" width="9.7109375" style="141" bestFit="1" customWidth="1"/>
    <col min="11836" max="12032" width="9.140625" style="141"/>
    <col min="12033" max="12033" width="32" style="141" bestFit="1" customWidth="1"/>
    <col min="12034" max="12045" width="6.5703125" style="141" customWidth="1"/>
    <col min="12046" max="12046" width="3.28515625" style="141" customWidth="1"/>
    <col min="12047" max="12059" width="6.5703125" style="141" customWidth="1"/>
    <col min="12060" max="12060" width="3.28515625" style="141" customWidth="1"/>
    <col min="12061" max="12073" width="6.5703125" style="141" customWidth="1"/>
    <col min="12074" max="12074" width="3.28515625" style="141" customWidth="1"/>
    <col min="12075" max="12075" width="8" style="141" customWidth="1"/>
    <col min="12076" max="12080" width="6.5703125" style="141" customWidth="1"/>
    <col min="12081" max="12081" width="7.28515625" style="141" bestFit="1" customWidth="1"/>
    <col min="12082" max="12088" width="6.5703125" style="141" customWidth="1"/>
    <col min="12089" max="12089" width="8.140625" style="141" customWidth="1"/>
    <col min="12090" max="12090" width="7.85546875" style="141" customWidth="1"/>
    <col min="12091" max="12091" width="9.7109375" style="141" bestFit="1" customWidth="1"/>
    <col min="12092" max="12288" width="9.140625" style="141"/>
    <col min="12289" max="12289" width="32" style="141" bestFit="1" customWidth="1"/>
    <col min="12290" max="12301" width="6.5703125" style="141" customWidth="1"/>
    <col min="12302" max="12302" width="3.28515625" style="141" customWidth="1"/>
    <col min="12303" max="12315" width="6.5703125" style="141" customWidth="1"/>
    <col min="12316" max="12316" width="3.28515625" style="141" customWidth="1"/>
    <col min="12317" max="12329" width="6.5703125" style="141" customWidth="1"/>
    <col min="12330" max="12330" width="3.28515625" style="141" customWidth="1"/>
    <col min="12331" max="12331" width="8" style="141" customWidth="1"/>
    <col min="12332" max="12336" width="6.5703125" style="141" customWidth="1"/>
    <col min="12337" max="12337" width="7.28515625" style="141" bestFit="1" customWidth="1"/>
    <col min="12338" max="12344" width="6.5703125" style="141" customWidth="1"/>
    <col min="12345" max="12345" width="8.140625" style="141" customWidth="1"/>
    <col min="12346" max="12346" width="7.85546875" style="141" customWidth="1"/>
    <col min="12347" max="12347" width="9.7109375" style="141" bestFit="1" customWidth="1"/>
    <col min="12348" max="12544" width="9.140625" style="141"/>
    <col min="12545" max="12545" width="32" style="141" bestFit="1" customWidth="1"/>
    <col min="12546" max="12557" width="6.5703125" style="141" customWidth="1"/>
    <col min="12558" max="12558" width="3.28515625" style="141" customWidth="1"/>
    <col min="12559" max="12571" width="6.5703125" style="141" customWidth="1"/>
    <col min="12572" max="12572" width="3.28515625" style="141" customWidth="1"/>
    <col min="12573" max="12585" width="6.5703125" style="141" customWidth="1"/>
    <col min="12586" max="12586" width="3.28515625" style="141" customWidth="1"/>
    <col min="12587" max="12587" width="8" style="141" customWidth="1"/>
    <col min="12588" max="12592" width="6.5703125" style="141" customWidth="1"/>
    <col min="12593" max="12593" width="7.28515625" style="141" bestFit="1" customWidth="1"/>
    <col min="12594" max="12600" width="6.5703125" style="141" customWidth="1"/>
    <col min="12601" max="12601" width="8.140625" style="141" customWidth="1"/>
    <col min="12602" max="12602" width="7.85546875" style="141" customWidth="1"/>
    <col min="12603" max="12603" width="9.7109375" style="141" bestFit="1" customWidth="1"/>
    <col min="12604" max="12800" width="9.140625" style="141"/>
    <col min="12801" max="12801" width="32" style="141" bestFit="1" customWidth="1"/>
    <col min="12802" max="12813" width="6.5703125" style="141" customWidth="1"/>
    <col min="12814" max="12814" width="3.28515625" style="141" customWidth="1"/>
    <col min="12815" max="12827" width="6.5703125" style="141" customWidth="1"/>
    <col min="12828" max="12828" width="3.28515625" style="141" customWidth="1"/>
    <col min="12829" max="12841" width="6.5703125" style="141" customWidth="1"/>
    <col min="12842" max="12842" width="3.28515625" style="141" customWidth="1"/>
    <col min="12843" max="12843" width="8" style="141" customWidth="1"/>
    <col min="12844" max="12848" width="6.5703125" style="141" customWidth="1"/>
    <col min="12849" max="12849" width="7.28515625" style="141" bestFit="1" customWidth="1"/>
    <col min="12850" max="12856" width="6.5703125" style="141" customWidth="1"/>
    <col min="12857" max="12857" width="8.140625" style="141" customWidth="1"/>
    <col min="12858" max="12858" width="7.85546875" style="141" customWidth="1"/>
    <col min="12859" max="12859" width="9.7109375" style="141" bestFit="1" customWidth="1"/>
    <col min="12860" max="13056" width="9.140625" style="141"/>
    <col min="13057" max="13057" width="32" style="141" bestFit="1" customWidth="1"/>
    <col min="13058" max="13069" width="6.5703125" style="141" customWidth="1"/>
    <col min="13070" max="13070" width="3.28515625" style="141" customWidth="1"/>
    <col min="13071" max="13083" width="6.5703125" style="141" customWidth="1"/>
    <col min="13084" max="13084" width="3.28515625" style="141" customWidth="1"/>
    <col min="13085" max="13097" width="6.5703125" style="141" customWidth="1"/>
    <col min="13098" max="13098" width="3.28515625" style="141" customWidth="1"/>
    <col min="13099" max="13099" width="8" style="141" customWidth="1"/>
    <col min="13100" max="13104" width="6.5703125" style="141" customWidth="1"/>
    <col min="13105" max="13105" width="7.28515625" style="141" bestFit="1" customWidth="1"/>
    <col min="13106" max="13112" width="6.5703125" style="141" customWidth="1"/>
    <col min="13113" max="13113" width="8.140625" style="141" customWidth="1"/>
    <col min="13114" max="13114" width="7.85546875" style="141" customWidth="1"/>
    <col min="13115" max="13115" width="9.7109375" style="141" bestFit="1" customWidth="1"/>
    <col min="13116" max="13312" width="9.140625" style="141"/>
    <col min="13313" max="13313" width="32" style="141" bestFit="1" customWidth="1"/>
    <col min="13314" max="13325" width="6.5703125" style="141" customWidth="1"/>
    <col min="13326" max="13326" width="3.28515625" style="141" customWidth="1"/>
    <col min="13327" max="13339" width="6.5703125" style="141" customWidth="1"/>
    <col min="13340" max="13340" width="3.28515625" style="141" customWidth="1"/>
    <col min="13341" max="13353" width="6.5703125" style="141" customWidth="1"/>
    <col min="13354" max="13354" width="3.28515625" style="141" customWidth="1"/>
    <col min="13355" max="13355" width="8" style="141" customWidth="1"/>
    <col min="13356" max="13360" width="6.5703125" style="141" customWidth="1"/>
    <col min="13361" max="13361" width="7.28515625" style="141" bestFit="1" customWidth="1"/>
    <col min="13362" max="13368" width="6.5703125" style="141" customWidth="1"/>
    <col min="13369" max="13369" width="8.140625" style="141" customWidth="1"/>
    <col min="13370" max="13370" width="7.85546875" style="141" customWidth="1"/>
    <col min="13371" max="13371" width="9.7109375" style="141" bestFit="1" customWidth="1"/>
    <col min="13372" max="13568" width="9.140625" style="141"/>
    <col min="13569" max="13569" width="32" style="141" bestFit="1" customWidth="1"/>
    <col min="13570" max="13581" width="6.5703125" style="141" customWidth="1"/>
    <col min="13582" max="13582" width="3.28515625" style="141" customWidth="1"/>
    <col min="13583" max="13595" width="6.5703125" style="141" customWidth="1"/>
    <col min="13596" max="13596" width="3.28515625" style="141" customWidth="1"/>
    <col min="13597" max="13609" width="6.5703125" style="141" customWidth="1"/>
    <col min="13610" max="13610" width="3.28515625" style="141" customWidth="1"/>
    <col min="13611" max="13611" width="8" style="141" customWidth="1"/>
    <col min="13612" max="13616" width="6.5703125" style="141" customWidth="1"/>
    <col min="13617" max="13617" width="7.28515625" style="141" bestFit="1" customWidth="1"/>
    <col min="13618" max="13624" width="6.5703125" style="141" customWidth="1"/>
    <col min="13625" max="13625" width="8.140625" style="141" customWidth="1"/>
    <col min="13626" max="13626" width="7.85546875" style="141" customWidth="1"/>
    <col min="13627" max="13627" width="9.7109375" style="141" bestFit="1" customWidth="1"/>
    <col min="13628" max="13824" width="9.140625" style="141"/>
    <col min="13825" max="13825" width="32" style="141" bestFit="1" customWidth="1"/>
    <col min="13826" max="13837" width="6.5703125" style="141" customWidth="1"/>
    <col min="13838" max="13838" width="3.28515625" style="141" customWidth="1"/>
    <col min="13839" max="13851" width="6.5703125" style="141" customWidth="1"/>
    <col min="13852" max="13852" width="3.28515625" style="141" customWidth="1"/>
    <col min="13853" max="13865" width="6.5703125" style="141" customWidth="1"/>
    <col min="13866" max="13866" width="3.28515625" style="141" customWidth="1"/>
    <col min="13867" max="13867" width="8" style="141" customWidth="1"/>
    <col min="13868" max="13872" width="6.5703125" style="141" customWidth="1"/>
    <col min="13873" max="13873" width="7.28515625" style="141" bestFit="1" customWidth="1"/>
    <col min="13874" max="13880" width="6.5703125" style="141" customWidth="1"/>
    <col min="13881" max="13881" width="8.140625" style="141" customWidth="1"/>
    <col min="13882" max="13882" width="7.85546875" style="141" customWidth="1"/>
    <col min="13883" max="13883" width="9.7109375" style="141" bestFit="1" customWidth="1"/>
    <col min="13884" max="14080" width="9.140625" style="141"/>
    <col min="14081" max="14081" width="32" style="141" bestFit="1" customWidth="1"/>
    <col min="14082" max="14093" width="6.5703125" style="141" customWidth="1"/>
    <col min="14094" max="14094" width="3.28515625" style="141" customWidth="1"/>
    <col min="14095" max="14107" width="6.5703125" style="141" customWidth="1"/>
    <col min="14108" max="14108" width="3.28515625" style="141" customWidth="1"/>
    <col min="14109" max="14121" width="6.5703125" style="141" customWidth="1"/>
    <col min="14122" max="14122" width="3.28515625" style="141" customWidth="1"/>
    <col min="14123" max="14123" width="8" style="141" customWidth="1"/>
    <col min="14124" max="14128" width="6.5703125" style="141" customWidth="1"/>
    <col min="14129" max="14129" width="7.28515625" style="141" bestFit="1" customWidth="1"/>
    <col min="14130" max="14136" width="6.5703125" style="141" customWidth="1"/>
    <col min="14137" max="14137" width="8.140625" style="141" customWidth="1"/>
    <col min="14138" max="14138" width="7.85546875" style="141" customWidth="1"/>
    <col min="14139" max="14139" width="9.7109375" style="141" bestFit="1" customWidth="1"/>
    <col min="14140" max="14336" width="9.140625" style="141"/>
    <col min="14337" max="14337" width="32" style="141" bestFit="1" customWidth="1"/>
    <col min="14338" max="14349" width="6.5703125" style="141" customWidth="1"/>
    <col min="14350" max="14350" width="3.28515625" style="141" customWidth="1"/>
    <col min="14351" max="14363" width="6.5703125" style="141" customWidth="1"/>
    <col min="14364" max="14364" width="3.28515625" style="141" customWidth="1"/>
    <col min="14365" max="14377" width="6.5703125" style="141" customWidth="1"/>
    <col min="14378" max="14378" width="3.28515625" style="141" customWidth="1"/>
    <col min="14379" max="14379" width="8" style="141" customWidth="1"/>
    <col min="14380" max="14384" width="6.5703125" style="141" customWidth="1"/>
    <col min="14385" max="14385" width="7.28515625" style="141" bestFit="1" customWidth="1"/>
    <col min="14386" max="14392" width="6.5703125" style="141" customWidth="1"/>
    <col min="14393" max="14393" width="8.140625" style="141" customWidth="1"/>
    <col min="14394" max="14394" width="7.85546875" style="141" customWidth="1"/>
    <col min="14395" max="14395" width="9.7109375" style="141" bestFit="1" customWidth="1"/>
    <col min="14396" max="14592" width="9.140625" style="141"/>
    <col min="14593" max="14593" width="32" style="141" bestFit="1" customWidth="1"/>
    <col min="14594" max="14605" width="6.5703125" style="141" customWidth="1"/>
    <col min="14606" max="14606" width="3.28515625" style="141" customWidth="1"/>
    <col min="14607" max="14619" width="6.5703125" style="141" customWidth="1"/>
    <col min="14620" max="14620" width="3.28515625" style="141" customWidth="1"/>
    <col min="14621" max="14633" width="6.5703125" style="141" customWidth="1"/>
    <col min="14634" max="14634" width="3.28515625" style="141" customWidth="1"/>
    <col min="14635" max="14635" width="8" style="141" customWidth="1"/>
    <col min="14636" max="14640" width="6.5703125" style="141" customWidth="1"/>
    <col min="14641" max="14641" width="7.28515625" style="141" bestFit="1" customWidth="1"/>
    <col min="14642" max="14648" width="6.5703125" style="141" customWidth="1"/>
    <col min="14649" max="14649" width="8.140625" style="141" customWidth="1"/>
    <col min="14650" max="14650" width="7.85546875" style="141" customWidth="1"/>
    <col min="14651" max="14651" width="9.7109375" style="141" bestFit="1" customWidth="1"/>
    <col min="14652" max="14848" width="9.140625" style="141"/>
    <col min="14849" max="14849" width="32" style="141" bestFit="1" customWidth="1"/>
    <col min="14850" max="14861" width="6.5703125" style="141" customWidth="1"/>
    <col min="14862" max="14862" width="3.28515625" style="141" customWidth="1"/>
    <col min="14863" max="14875" width="6.5703125" style="141" customWidth="1"/>
    <col min="14876" max="14876" width="3.28515625" style="141" customWidth="1"/>
    <col min="14877" max="14889" width="6.5703125" style="141" customWidth="1"/>
    <col min="14890" max="14890" width="3.28515625" style="141" customWidth="1"/>
    <col min="14891" max="14891" width="8" style="141" customWidth="1"/>
    <col min="14892" max="14896" width="6.5703125" style="141" customWidth="1"/>
    <col min="14897" max="14897" width="7.28515625" style="141" bestFit="1" customWidth="1"/>
    <col min="14898" max="14904" width="6.5703125" style="141" customWidth="1"/>
    <col min="14905" max="14905" width="8.140625" style="141" customWidth="1"/>
    <col min="14906" max="14906" width="7.85546875" style="141" customWidth="1"/>
    <col min="14907" max="14907" width="9.7109375" style="141" bestFit="1" customWidth="1"/>
    <col min="14908" max="15104" width="9.140625" style="141"/>
    <col min="15105" max="15105" width="32" style="141" bestFit="1" customWidth="1"/>
    <col min="15106" max="15117" width="6.5703125" style="141" customWidth="1"/>
    <col min="15118" max="15118" width="3.28515625" style="141" customWidth="1"/>
    <col min="15119" max="15131" width="6.5703125" style="141" customWidth="1"/>
    <col min="15132" max="15132" width="3.28515625" style="141" customWidth="1"/>
    <col min="15133" max="15145" width="6.5703125" style="141" customWidth="1"/>
    <col min="15146" max="15146" width="3.28515625" style="141" customWidth="1"/>
    <col min="15147" max="15147" width="8" style="141" customWidth="1"/>
    <col min="15148" max="15152" width="6.5703125" style="141" customWidth="1"/>
    <col min="15153" max="15153" width="7.28515625" style="141" bestFit="1" customWidth="1"/>
    <col min="15154" max="15160" width="6.5703125" style="141" customWidth="1"/>
    <col min="15161" max="15161" width="8.140625" style="141" customWidth="1"/>
    <col min="15162" max="15162" width="7.85546875" style="141" customWidth="1"/>
    <col min="15163" max="15163" width="9.7109375" style="141" bestFit="1" customWidth="1"/>
    <col min="15164" max="15360" width="9.140625" style="141"/>
    <col min="15361" max="15361" width="32" style="141" bestFit="1" customWidth="1"/>
    <col min="15362" max="15373" width="6.5703125" style="141" customWidth="1"/>
    <col min="15374" max="15374" width="3.28515625" style="141" customWidth="1"/>
    <col min="15375" max="15387" width="6.5703125" style="141" customWidth="1"/>
    <col min="15388" max="15388" width="3.28515625" style="141" customWidth="1"/>
    <col min="15389" max="15401" width="6.5703125" style="141" customWidth="1"/>
    <col min="15402" max="15402" width="3.28515625" style="141" customWidth="1"/>
    <col min="15403" max="15403" width="8" style="141" customWidth="1"/>
    <col min="15404" max="15408" width="6.5703125" style="141" customWidth="1"/>
    <col min="15409" max="15409" width="7.28515625" style="141" bestFit="1" customWidth="1"/>
    <col min="15410" max="15416" width="6.5703125" style="141" customWidth="1"/>
    <col min="15417" max="15417" width="8.140625" style="141" customWidth="1"/>
    <col min="15418" max="15418" width="7.85546875" style="141" customWidth="1"/>
    <col min="15419" max="15419" width="9.7109375" style="141" bestFit="1" customWidth="1"/>
    <col min="15420" max="15616" width="9.140625" style="141"/>
    <col min="15617" max="15617" width="32" style="141" bestFit="1" customWidth="1"/>
    <col min="15618" max="15629" width="6.5703125" style="141" customWidth="1"/>
    <col min="15630" max="15630" width="3.28515625" style="141" customWidth="1"/>
    <col min="15631" max="15643" width="6.5703125" style="141" customWidth="1"/>
    <col min="15644" max="15644" width="3.28515625" style="141" customWidth="1"/>
    <col min="15645" max="15657" width="6.5703125" style="141" customWidth="1"/>
    <col min="15658" max="15658" width="3.28515625" style="141" customWidth="1"/>
    <col min="15659" max="15659" width="8" style="141" customWidth="1"/>
    <col min="15660" max="15664" width="6.5703125" style="141" customWidth="1"/>
    <col min="15665" max="15665" width="7.28515625" style="141" bestFit="1" customWidth="1"/>
    <col min="15666" max="15672" width="6.5703125" style="141" customWidth="1"/>
    <col min="15673" max="15673" width="8.140625" style="141" customWidth="1"/>
    <col min="15674" max="15674" width="7.85546875" style="141" customWidth="1"/>
    <col min="15675" max="15675" width="9.7109375" style="141" bestFit="1" customWidth="1"/>
    <col min="15676" max="15872" width="9.140625" style="141"/>
    <col min="15873" max="15873" width="32" style="141" bestFit="1" customWidth="1"/>
    <col min="15874" max="15885" width="6.5703125" style="141" customWidth="1"/>
    <col min="15886" max="15886" width="3.28515625" style="141" customWidth="1"/>
    <col min="15887" max="15899" width="6.5703125" style="141" customWidth="1"/>
    <col min="15900" max="15900" width="3.28515625" style="141" customWidth="1"/>
    <col min="15901" max="15913" width="6.5703125" style="141" customWidth="1"/>
    <col min="15914" max="15914" width="3.28515625" style="141" customWidth="1"/>
    <col min="15915" max="15915" width="8" style="141" customWidth="1"/>
    <col min="15916" max="15920" width="6.5703125" style="141" customWidth="1"/>
    <col min="15921" max="15921" width="7.28515625" style="141" bestFit="1" customWidth="1"/>
    <col min="15922" max="15928" width="6.5703125" style="141" customWidth="1"/>
    <col min="15929" max="15929" width="8.140625" style="141" customWidth="1"/>
    <col min="15930" max="15930" width="7.85546875" style="141" customWidth="1"/>
    <col min="15931" max="15931" width="9.7109375" style="141" bestFit="1" customWidth="1"/>
    <col min="15932" max="16128" width="9.140625" style="141"/>
    <col min="16129" max="16129" width="32" style="141" bestFit="1" customWidth="1"/>
    <col min="16130" max="16141" width="6.5703125" style="141" customWidth="1"/>
    <col min="16142" max="16142" width="3.28515625" style="141" customWidth="1"/>
    <col min="16143" max="16155" width="6.5703125" style="141" customWidth="1"/>
    <col min="16156" max="16156" width="3.28515625" style="141" customWidth="1"/>
    <col min="16157" max="16169" width="6.5703125" style="141" customWidth="1"/>
    <col min="16170" max="16170" width="3.28515625" style="141" customWidth="1"/>
    <col min="16171" max="16171" width="8" style="141" customWidth="1"/>
    <col min="16172" max="16176" width="6.5703125" style="141" customWidth="1"/>
    <col min="16177" max="16177" width="7.28515625" style="141" bestFit="1" customWidth="1"/>
    <col min="16178" max="16184" width="6.5703125" style="141" customWidth="1"/>
    <col min="16185" max="16185" width="8.140625" style="141" customWidth="1"/>
    <col min="16186" max="16186" width="7.85546875" style="141" customWidth="1"/>
    <col min="16187" max="16187" width="9.7109375" style="141" bestFit="1" customWidth="1"/>
    <col min="16188" max="16384" width="9.140625" style="141"/>
  </cols>
  <sheetData>
    <row r="1" spans="1:58" ht="36" customHeight="1" thickBot="1" x14ac:dyDescent="0.6">
      <c r="A1" s="54"/>
      <c r="B1" s="56"/>
      <c r="C1" s="56"/>
      <c r="D1" s="55" t="s">
        <v>53</v>
      </c>
      <c r="E1" s="55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7"/>
    </row>
    <row r="2" spans="1:58" x14ac:dyDescent="0.2">
      <c r="A2" s="58" t="s">
        <v>32</v>
      </c>
      <c r="B2" s="184">
        <v>1</v>
      </c>
      <c r="C2" s="184">
        <f t="shared" ref="C2:BD2" si="0">B2+1</f>
        <v>2</v>
      </c>
      <c r="D2" s="184">
        <f t="shared" si="0"/>
        <v>3</v>
      </c>
      <c r="E2" s="184">
        <f t="shared" si="0"/>
        <v>4</v>
      </c>
      <c r="F2" s="184">
        <f t="shared" si="0"/>
        <v>5</v>
      </c>
      <c r="G2" s="184">
        <f t="shared" si="0"/>
        <v>6</v>
      </c>
      <c r="H2" s="184">
        <f t="shared" si="0"/>
        <v>7</v>
      </c>
      <c r="I2" s="184">
        <f t="shared" si="0"/>
        <v>8</v>
      </c>
      <c r="J2" s="184">
        <f t="shared" si="0"/>
        <v>9</v>
      </c>
      <c r="K2" s="184">
        <f t="shared" si="0"/>
        <v>10</v>
      </c>
      <c r="L2" s="184">
        <f t="shared" si="0"/>
        <v>11</v>
      </c>
      <c r="M2" s="184">
        <f t="shared" si="0"/>
        <v>12</v>
      </c>
      <c r="N2" s="184"/>
      <c r="O2" s="184">
        <f>M2+1</f>
        <v>13</v>
      </c>
      <c r="P2" s="184">
        <f>O2+1</f>
        <v>14</v>
      </c>
      <c r="Q2" s="184">
        <f t="shared" si="0"/>
        <v>15</v>
      </c>
      <c r="R2" s="184">
        <f t="shared" si="0"/>
        <v>16</v>
      </c>
      <c r="S2" s="184">
        <f t="shared" si="0"/>
        <v>17</v>
      </c>
      <c r="T2" s="184">
        <f t="shared" si="0"/>
        <v>18</v>
      </c>
      <c r="U2" s="184">
        <f t="shared" si="0"/>
        <v>19</v>
      </c>
      <c r="V2" s="184">
        <f t="shared" si="0"/>
        <v>20</v>
      </c>
      <c r="W2" s="184">
        <f t="shared" si="0"/>
        <v>21</v>
      </c>
      <c r="X2" s="184">
        <f t="shared" si="0"/>
        <v>22</v>
      </c>
      <c r="Y2" s="184">
        <f t="shared" si="0"/>
        <v>23</v>
      </c>
      <c r="Z2" s="184">
        <f t="shared" si="0"/>
        <v>24</v>
      </c>
      <c r="AA2" s="184">
        <f t="shared" si="0"/>
        <v>25</v>
      </c>
      <c r="AB2" s="184"/>
      <c r="AC2" s="184">
        <f>AA2+1</f>
        <v>26</v>
      </c>
      <c r="AD2" s="184">
        <f>AC2+1</f>
        <v>27</v>
      </c>
      <c r="AE2" s="184">
        <f t="shared" si="0"/>
        <v>28</v>
      </c>
      <c r="AF2" s="184">
        <f t="shared" si="0"/>
        <v>29</v>
      </c>
      <c r="AG2" s="184">
        <f t="shared" si="0"/>
        <v>30</v>
      </c>
      <c r="AH2" s="184">
        <f t="shared" si="0"/>
        <v>31</v>
      </c>
      <c r="AI2" s="184">
        <f t="shared" si="0"/>
        <v>32</v>
      </c>
      <c r="AJ2" s="184">
        <f t="shared" si="0"/>
        <v>33</v>
      </c>
      <c r="AK2" s="184">
        <f t="shared" si="0"/>
        <v>34</v>
      </c>
      <c r="AL2" s="184">
        <f t="shared" si="0"/>
        <v>35</v>
      </c>
      <c r="AM2" s="184">
        <f t="shared" si="0"/>
        <v>36</v>
      </c>
      <c r="AN2" s="184">
        <f t="shared" si="0"/>
        <v>37</v>
      </c>
      <c r="AO2" s="184">
        <f t="shared" si="0"/>
        <v>38</v>
      </c>
      <c r="AP2" s="184"/>
      <c r="AQ2" s="184">
        <f>AO2+1</f>
        <v>39</v>
      </c>
      <c r="AR2" s="184">
        <f>AQ2+1</f>
        <v>40</v>
      </c>
      <c r="AS2" s="184">
        <f t="shared" si="0"/>
        <v>41</v>
      </c>
      <c r="AT2" s="184">
        <f t="shared" si="0"/>
        <v>42</v>
      </c>
      <c r="AU2" s="184">
        <f t="shared" si="0"/>
        <v>43</v>
      </c>
      <c r="AV2" s="184">
        <f t="shared" si="0"/>
        <v>44</v>
      </c>
      <c r="AW2" s="184">
        <f t="shared" si="0"/>
        <v>45</v>
      </c>
      <c r="AX2" s="184">
        <f t="shared" si="0"/>
        <v>46</v>
      </c>
      <c r="AY2" s="184">
        <f t="shared" si="0"/>
        <v>47</v>
      </c>
      <c r="AZ2" s="184">
        <f t="shared" si="0"/>
        <v>48</v>
      </c>
      <c r="BA2" s="184">
        <f t="shared" si="0"/>
        <v>49</v>
      </c>
      <c r="BB2" s="184">
        <f t="shared" si="0"/>
        <v>50</v>
      </c>
      <c r="BC2" s="184">
        <f t="shared" si="0"/>
        <v>51</v>
      </c>
      <c r="BD2" s="184">
        <f t="shared" si="0"/>
        <v>52</v>
      </c>
      <c r="BE2" s="59"/>
    </row>
    <row r="3" spans="1:58" ht="13.5" thickBot="1" x14ac:dyDescent="0.25">
      <c r="A3" s="60" t="s">
        <v>33</v>
      </c>
      <c r="B3" s="185">
        <v>42742</v>
      </c>
      <c r="C3" s="185">
        <f t="shared" ref="C3:BD3" si="1">B3+7</f>
        <v>42749</v>
      </c>
      <c r="D3" s="185">
        <f t="shared" si="1"/>
        <v>42756</v>
      </c>
      <c r="E3" s="185">
        <f t="shared" si="1"/>
        <v>42763</v>
      </c>
      <c r="F3" s="185">
        <f t="shared" si="1"/>
        <v>42770</v>
      </c>
      <c r="G3" s="185">
        <f t="shared" si="1"/>
        <v>42777</v>
      </c>
      <c r="H3" s="185">
        <f t="shared" si="1"/>
        <v>42784</v>
      </c>
      <c r="I3" s="185">
        <f t="shared" si="1"/>
        <v>42791</v>
      </c>
      <c r="J3" s="185">
        <f t="shared" si="1"/>
        <v>42798</v>
      </c>
      <c r="K3" s="185">
        <f t="shared" si="1"/>
        <v>42805</v>
      </c>
      <c r="L3" s="185">
        <f t="shared" si="1"/>
        <v>42812</v>
      </c>
      <c r="M3" s="185">
        <f t="shared" si="1"/>
        <v>42819</v>
      </c>
      <c r="N3" s="185"/>
      <c r="O3" s="185">
        <f>M3+7</f>
        <v>42826</v>
      </c>
      <c r="P3" s="185">
        <f>O3+7</f>
        <v>42833</v>
      </c>
      <c r="Q3" s="185">
        <f t="shared" si="1"/>
        <v>42840</v>
      </c>
      <c r="R3" s="185">
        <f t="shared" si="1"/>
        <v>42847</v>
      </c>
      <c r="S3" s="185">
        <f t="shared" si="1"/>
        <v>42854</v>
      </c>
      <c r="T3" s="185">
        <f t="shared" si="1"/>
        <v>42861</v>
      </c>
      <c r="U3" s="185">
        <f t="shared" si="1"/>
        <v>42868</v>
      </c>
      <c r="V3" s="185">
        <f t="shared" si="1"/>
        <v>42875</v>
      </c>
      <c r="W3" s="185">
        <f t="shared" si="1"/>
        <v>42882</v>
      </c>
      <c r="X3" s="185">
        <f t="shared" si="1"/>
        <v>42889</v>
      </c>
      <c r="Y3" s="185">
        <f t="shared" si="1"/>
        <v>42896</v>
      </c>
      <c r="Z3" s="185">
        <f t="shared" si="1"/>
        <v>42903</v>
      </c>
      <c r="AA3" s="185">
        <f t="shared" si="1"/>
        <v>42910</v>
      </c>
      <c r="AB3" s="185"/>
      <c r="AC3" s="185">
        <f>AA3+7</f>
        <v>42917</v>
      </c>
      <c r="AD3" s="185">
        <f>AC3+7</f>
        <v>42924</v>
      </c>
      <c r="AE3" s="185">
        <f t="shared" si="1"/>
        <v>42931</v>
      </c>
      <c r="AF3" s="185">
        <f t="shared" si="1"/>
        <v>42938</v>
      </c>
      <c r="AG3" s="185">
        <f t="shared" si="1"/>
        <v>42945</v>
      </c>
      <c r="AH3" s="185">
        <f t="shared" si="1"/>
        <v>42952</v>
      </c>
      <c r="AI3" s="185">
        <f t="shared" si="1"/>
        <v>42959</v>
      </c>
      <c r="AJ3" s="185">
        <f t="shared" si="1"/>
        <v>42966</v>
      </c>
      <c r="AK3" s="185">
        <f t="shared" si="1"/>
        <v>42973</v>
      </c>
      <c r="AL3" s="185">
        <f t="shared" si="1"/>
        <v>42980</v>
      </c>
      <c r="AM3" s="185">
        <f t="shared" si="1"/>
        <v>42987</v>
      </c>
      <c r="AN3" s="185">
        <f t="shared" si="1"/>
        <v>42994</v>
      </c>
      <c r="AO3" s="185">
        <f t="shared" si="1"/>
        <v>43001</v>
      </c>
      <c r="AP3" s="185"/>
      <c r="AQ3" s="185">
        <f>AO3+7</f>
        <v>43008</v>
      </c>
      <c r="AR3" s="185">
        <f>AQ3+7</f>
        <v>43015</v>
      </c>
      <c r="AS3" s="185">
        <f t="shared" si="1"/>
        <v>43022</v>
      </c>
      <c r="AT3" s="185">
        <f t="shared" si="1"/>
        <v>43029</v>
      </c>
      <c r="AU3" s="185">
        <f t="shared" si="1"/>
        <v>43036</v>
      </c>
      <c r="AV3" s="185">
        <f t="shared" si="1"/>
        <v>43043</v>
      </c>
      <c r="AW3" s="185">
        <f t="shared" si="1"/>
        <v>43050</v>
      </c>
      <c r="AX3" s="185">
        <f t="shared" si="1"/>
        <v>43057</v>
      </c>
      <c r="AY3" s="185">
        <f t="shared" si="1"/>
        <v>43064</v>
      </c>
      <c r="AZ3" s="185">
        <f t="shared" si="1"/>
        <v>43071</v>
      </c>
      <c r="BA3" s="185">
        <f t="shared" si="1"/>
        <v>43078</v>
      </c>
      <c r="BB3" s="185">
        <f t="shared" si="1"/>
        <v>43085</v>
      </c>
      <c r="BC3" s="185">
        <f t="shared" si="1"/>
        <v>43092</v>
      </c>
      <c r="BD3" s="185">
        <f t="shared" si="1"/>
        <v>43099</v>
      </c>
      <c r="BE3" s="61" t="s">
        <v>34</v>
      </c>
    </row>
    <row r="4" spans="1:58" x14ac:dyDescent="0.2">
      <c r="A4" s="62" t="s">
        <v>12</v>
      </c>
      <c r="B4" s="151">
        <v>3960</v>
      </c>
      <c r="C4" s="151">
        <v>4970</v>
      </c>
      <c r="D4" s="151">
        <v>5052</v>
      </c>
      <c r="E4" s="151">
        <v>4758</v>
      </c>
      <c r="F4" s="186">
        <v>4711</v>
      </c>
      <c r="G4" s="186">
        <v>4107</v>
      </c>
      <c r="H4" s="186">
        <v>4831</v>
      </c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86"/>
      <c r="Y4" s="186"/>
      <c r="Z4" s="186"/>
      <c r="AA4" s="186"/>
      <c r="AB4" s="186"/>
      <c r="AC4" s="186"/>
      <c r="AD4" s="186"/>
      <c r="AE4" s="186"/>
      <c r="AF4" s="186"/>
      <c r="AG4" s="186"/>
      <c r="AH4" s="186"/>
      <c r="AI4" s="186"/>
      <c r="AJ4" s="186"/>
      <c r="AK4" s="186"/>
      <c r="AL4" s="186"/>
      <c r="AM4" s="186"/>
      <c r="AN4" s="186"/>
      <c r="AO4" s="186"/>
      <c r="AP4" s="186"/>
      <c r="AQ4" s="186"/>
      <c r="AR4" s="186"/>
      <c r="AS4" s="186"/>
      <c r="AT4" s="186"/>
      <c r="AU4" s="186"/>
      <c r="AV4" s="186"/>
      <c r="AW4" s="186"/>
      <c r="AX4" s="186"/>
      <c r="AY4" s="186"/>
      <c r="AZ4" s="186"/>
      <c r="BA4" s="186"/>
      <c r="BB4" s="186"/>
      <c r="BC4" s="186"/>
      <c r="BD4" s="186"/>
      <c r="BE4" s="66">
        <f t="shared" ref="BE4:BE16" si="2">SUM(B4:BD4)</f>
        <v>32389</v>
      </c>
      <c r="BF4" s="23"/>
    </row>
    <row r="5" spans="1:58" x14ac:dyDescent="0.2">
      <c r="A5" s="67" t="s">
        <v>13</v>
      </c>
      <c r="B5" s="151">
        <v>2792</v>
      </c>
      <c r="C5" s="151">
        <v>2713</v>
      </c>
      <c r="D5" s="151">
        <v>2185</v>
      </c>
      <c r="E5" s="151">
        <v>3054</v>
      </c>
      <c r="F5" s="186">
        <v>3204</v>
      </c>
      <c r="G5" s="186">
        <v>3416</v>
      </c>
      <c r="H5" s="186">
        <v>3242</v>
      </c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186"/>
      <c r="Y5" s="186"/>
      <c r="Z5" s="186"/>
      <c r="AA5" s="186"/>
      <c r="AB5" s="186"/>
      <c r="AC5" s="186"/>
      <c r="AD5" s="186"/>
      <c r="AE5" s="186"/>
      <c r="AF5" s="186"/>
      <c r="AG5" s="186"/>
      <c r="AH5" s="186"/>
      <c r="AI5" s="186"/>
      <c r="AJ5" s="186"/>
      <c r="AK5" s="186"/>
      <c r="AL5" s="186"/>
      <c r="AM5" s="186"/>
      <c r="AN5" s="186"/>
      <c r="AO5" s="186"/>
      <c r="AP5" s="186"/>
      <c r="AQ5" s="186"/>
      <c r="AR5" s="186"/>
      <c r="AS5" s="186"/>
      <c r="AT5" s="186"/>
      <c r="AU5" s="186"/>
      <c r="AV5" s="186"/>
      <c r="AW5" s="186"/>
      <c r="AX5" s="186"/>
      <c r="AY5" s="186"/>
      <c r="AZ5" s="186"/>
      <c r="BA5" s="186"/>
      <c r="BB5" s="186"/>
      <c r="BC5" s="186"/>
      <c r="BD5" s="186"/>
      <c r="BE5" s="66">
        <f t="shared" si="2"/>
        <v>20606</v>
      </c>
      <c r="BF5" s="23"/>
    </row>
    <row r="6" spans="1:58" x14ac:dyDescent="0.2">
      <c r="A6" s="67" t="s">
        <v>45</v>
      </c>
      <c r="B6" s="151">
        <v>3599</v>
      </c>
      <c r="C6" s="151">
        <v>4334</v>
      </c>
      <c r="D6" s="151">
        <v>4169</v>
      </c>
      <c r="E6" s="151">
        <v>5121</v>
      </c>
      <c r="F6" s="186">
        <v>4873</v>
      </c>
      <c r="G6" s="186">
        <v>3496</v>
      </c>
      <c r="H6" s="186">
        <v>3870</v>
      </c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6"/>
      <c r="AC6" s="186"/>
      <c r="AD6" s="186"/>
      <c r="AE6" s="186"/>
      <c r="AF6" s="186"/>
      <c r="AG6" s="186"/>
      <c r="AH6" s="186"/>
      <c r="AI6" s="186"/>
      <c r="AJ6" s="186"/>
      <c r="AK6" s="186"/>
      <c r="AL6" s="186"/>
      <c r="AM6" s="186"/>
      <c r="AN6" s="186"/>
      <c r="AO6" s="186"/>
      <c r="AP6" s="186"/>
      <c r="AQ6" s="186"/>
      <c r="AR6" s="186"/>
      <c r="AS6" s="186"/>
      <c r="AT6" s="186"/>
      <c r="AU6" s="186"/>
      <c r="AV6" s="186"/>
      <c r="AW6" s="186"/>
      <c r="AX6" s="186"/>
      <c r="AY6" s="186"/>
      <c r="AZ6" s="186"/>
      <c r="BA6" s="186"/>
      <c r="BB6" s="186"/>
      <c r="BC6" s="186"/>
      <c r="BD6" s="186"/>
      <c r="BE6" s="66">
        <f t="shared" si="2"/>
        <v>29462</v>
      </c>
      <c r="BF6" s="23"/>
    </row>
    <row r="7" spans="1:58" x14ac:dyDescent="0.2">
      <c r="A7" s="67" t="s">
        <v>46</v>
      </c>
      <c r="B7" s="151">
        <v>54</v>
      </c>
      <c r="C7" s="151">
        <v>108</v>
      </c>
      <c r="D7" s="151">
        <v>56</v>
      </c>
      <c r="E7" s="151">
        <v>10</v>
      </c>
      <c r="F7" s="186">
        <v>12</v>
      </c>
      <c r="G7" s="186">
        <v>58</v>
      </c>
      <c r="H7" s="186">
        <v>11</v>
      </c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6"/>
      <c r="Z7" s="186"/>
      <c r="AA7" s="186"/>
      <c r="AB7" s="186"/>
      <c r="AC7" s="186"/>
      <c r="AD7" s="186"/>
      <c r="AE7" s="186"/>
      <c r="AF7" s="186"/>
      <c r="AG7" s="186"/>
      <c r="AH7" s="186"/>
      <c r="AI7" s="186"/>
      <c r="AJ7" s="186"/>
      <c r="AK7" s="186"/>
      <c r="AL7" s="186"/>
      <c r="AM7" s="186"/>
      <c r="AN7" s="186"/>
      <c r="AO7" s="186"/>
      <c r="AP7" s="186"/>
      <c r="AQ7" s="186"/>
      <c r="AR7" s="186"/>
      <c r="AS7" s="186"/>
      <c r="AT7" s="186"/>
      <c r="AU7" s="186"/>
      <c r="AV7" s="186"/>
      <c r="AW7" s="186"/>
      <c r="AX7" s="186"/>
      <c r="AY7" s="186"/>
      <c r="AZ7" s="186"/>
      <c r="BA7" s="186"/>
      <c r="BB7" s="186"/>
      <c r="BC7" s="186"/>
      <c r="BD7" s="186"/>
      <c r="BE7" s="66">
        <f t="shared" si="2"/>
        <v>309</v>
      </c>
      <c r="BF7" s="23"/>
    </row>
    <row r="8" spans="1:58" x14ac:dyDescent="0.2">
      <c r="A8" s="67" t="s">
        <v>15</v>
      </c>
      <c r="B8" s="151">
        <v>2352</v>
      </c>
      <c r="C8" s="151">
        <v>2335</v>
      </c>
      <c r="D8" s="151">
        <v>2826</v>
      </c>
      <c r="E8" s="151">
        <v>2401</v>
      </c>
      <c r="F8" s="186">
        <v>2480</v>
      </c>
      <c r="G8" s="186">
        <v>2621</v>
      </c>
      <c r="H8" s="186">
        <v>2124</v>
      </c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6"/>
      <c r="X8" s="186"/>
      <c r="Y8" s="186"/>
      <c r="Z8" s="186"/>
      <c r="AA8" s="186"/>
      <c r="AB8" s="186"/>
      <c r="AC8" s="186"/>
      <c r="AD8" s="186"/>
      <c r="AE8" s="186"/>
      <c r="AF8" s="186"/>
      <c r="AG8" s="186"/>
      <c r="AH8" s="186"/>
      <c r="AI8" s="186"/>
      <c r="AJ8" s="186"/>
      <c r="AK8" s="186"/>
      <c r="AL8" s="186"/>
      <c r="AM8" s="186"/>
      <c r="AN8" s="186"/>
      <c r="AO8" s="186"/>
      <c r="AP8" s="186"/>
      <c r="AQ8" s="186"/>
      <c r="AR8" s="186"/>
      <c r="AS8" s="186"/>
      <c r="AT8" s="186"/>
      <c r="AU8" s="186"/>
      <c r="AV8" s="186"/>
      <c r="AW8" s="186"/>
      <c r="AX8" s="186"/>
      <c r="AY8" s="186"/>
      <c r="AZ8" s="186"/>
      <c r="BA8" s="186"/>
      <c r="BB8" s="186"/>
      <c r="BC8" s="186"/>
      <c r="BD8" s="186"/>
      <c r="BE8" s="66">
        <f t="shared" si="2"/>
        <v>17139</v>
      </c>
      <c r="BF8" s="23"/>
    </row>
    <row r="9" spans="1:58" x14ac:dyDescent="0.2">
      <c r="A9" s="67" t="s">
        <v>16</v>
      </c>
      <c r="B9" s="151">
        <v>802</v>
      </c>
      <c r="C9" s="151">
        <v>825</v>
      </c>
      <c r="D9" s="151">
        <v>847</v>
      </c>
      <c r="E9" s="151">
        <v>925</v>
      </c>
      <c r="F9" s="186">
        <v>715</v>
      </c>
      <c r="G9" s="186">
        <v>960</v>
      </c>
      <c r="H9" s="186">
        <v>718</v>
      </c>
      <c r="I9" s="186"/>
      <c r="J9" s="186"/>
      <c r="K9" s="186"/>
      <c r="L9" s="186"/>
      <c r="M9" s="186"/>
      <c r="N9" s="186"/>
      <c r="O9" s="186"/>
      <c r="P9" s="186"/>
      <c r="Q9" s="186"/>
      <c r="R9" s="186"/>
      <c r="S9" s="186"/>
      <c r="T9" s="186"/>
      <c r="U9" s="186"/>
      <c r="V9" s="186"/>
      <c r="W9" s="186"/>
      <c r="X9" s="186"/>
      <c r="Y9" s="186"/>
      <c r="Z9" s="186"/>
      <c r="AA9" s="186"/>
      <c r="AB9" s="186"/>
      <c r="AC9" s="186"/>
      <c r="AD9" s="186"/>
      <c r="AE9" s="186"/>
      <c r="AF9" s="186"/>
      <c r="AG9" s="186"/>
      <c r="AH9" s="186"/>
      <c r="AI9" s="186"/>
      <c r="AJ9" s="186"/>
      <c r="AK9" s="186"/>
      <c r="AL9" s="186"/>
      <c r="AM9" s="186"/>
      <c r="AN9" s="186"/>
      <c r="AO9" s="186"/>
      <c r="AP9" s="186"/>
      <c r="AQ9" s="186"/>
      <c r="AR9" s="186"/>
      <c r="AS9" s="186"/>
      <c r="AT9" s="186"/>
      <c r="AU9" s="186"/>
      <c r="AV9" s="186"/>
      <c r="AW9" s="186"/>
      <c r="AX9" s="186"/>
      <c r="AY9" s="186"/>
      <c r="AZ9" s="186"/>
      <c r="BA9" s="186"/>
      <c r="BB9" s="186"/>
      <c r="BC9" s="186"/>
      <c r="BD9" s="186"/>
      <c r="BE9" s="66">
        <f t="shared" si="2"/>
        <v>5792</v>
      </c>
      <c r="BF9" s="23"/>
    </row>
    <row r="10" spans="1:58" x14ac:dyDescent="0.2">
      <c r="A10" s="67" t="s">
        <v>17</v>
      </c>
      <c r="B10" s="151">
        <v>707</v>
      </c>
      <c r="C10" s="151">
        <v>829</v>
      </c>
      <c r="D10" s="151">
        <v>842</v>
      </c>
      <c r="E10" s="151">
        <v>900</v>
      </c>
      <c r="F10" s="186">
        <v>875</v>
      </c>
      <c r="G10" s="186">
        <v>873</v>
      </c>
      <c r="H10" s="186">
        <v>891</v>
      </c>
      <c r="I10" s="186"/>
      <c r="J10" s="186"/>
      <c r="K10" s="186"/>
      <c r="L10" s="186"/>
      <c r="M10" s="186"/>
      <c r="N10" s="186"/>
      <c r="O10" s="186"/>
      <c r="P10" s="186"/>
      <c r="Q10" s="186"/>
      <c r="R10" s="186"/>
      <c r="S10" s="186"/>
      <c r="T10" s="186"/>
      <c r="U10" s="186"/>
      <c r="V10" s="186"/>
      <c r="W10" s="186"/>
      <c r="X10" s="186"/>
      <c r="Y10" s="186"/>
      <c r="Z10" s="186"/>
      <c r="AA10" s="186"/>
      <c r="AB10" s="186"/>
      <c r="AC10" s="186"/>
      <c r="AD10" s="186"/>
      <c r="AE10" s="186"/>
      <c r="AF10" s="186"/>
      <c r="AG10" s="186"/>
      <c r="AH10" s="186"/>
      <c r="AI10" s="186"/>
      <c r="AJ10" s="186"/>
      <c r="AK10" s="186"/>
      <c r="AL10" s="186"/>
      <c r="AM10" s="186"/>
      <c r="AN10" s="186"/>
      <c r="AO10" s="186"/>
      <c r="AP10" s="186"/>
      <c r="AQ10" s="186"/>
      <c r="AR10" s="186"/>
      <c r="AS10" s="186"/>
      <c r="AT10" s="186"/>
      <c r="AU10" s="186"/>
      <c r="AV10" s="186"/>
      <c r="AW10" s="186"/>
      <c r="AX10" s="186"/>
      <c r="AY10" s="186"/>
      <c r="AZ10" s="186"/>
      <c r="BA10" s="186"/>
      <c r="BB10" s="186"/>
      <c r="BC10" s="186"/>
      <c r="BD10" s="186"/>
      <c r="BE10" s="66">
        <f t="shared" si="2"/>
        <v>5917</v>
      </c>
      <c r="BF10" s="23"/>
    </row>
    <row r="11" spans="1:58" x14ac:dyDescent="0.2">
      <c r="A11" s="67" t="s">
        <v>18</v>
      </c>
      <c r="B11" s="151">
        <v>3385</v>
      </c>
      <c r="C11" s="151">
        <v>3446</v>
      </c>
      <c r="D11" s="151">
        <v>3441</v>
      </c>
      <c r="E11" s="151">
        <v>3522</v>
      </c>
      <c r="F11" s="186">
        <v>3735</v>
      </c>
      <c r="G11" s="186">
        <v>3634</v>
      </c>
      <c r="H11" s="186">
        <v>3572</v>
      </c>
      <c r="I11" s="186"/>
      <c r="J11" s="186"/>
      <c r="K11" s="186"/>
      <c r="L11" s="186"/>
      <c r="M11" s="186"/>
      <c r="N11" s="186"/>
      <c r="O11" s="186"/>
      <c r="P11" s="186"/>
      <c r="Q11" s="186"/>
      <c r="R11" s="186"/>
      <c r="S11" s="186"/>
      <c r="T11" s="186"/>
      <c r="U11" s="186"/>
      <c r="V11" s="186"/>
      <c r="W11" s="186"/>
      <c r="X11" s="186"/>
      <c r="Y11" s="186"/>
      <c r="Z11" s="186"/>
      <c r="AA11" s="186"/>
      <c r="AB11" s="186"/>
      <c r="AC11" s="186"/>
      <c r="AD11" s="186"/>
      <c r="AE11" s="186"/>
      <c r="AF11" s="186"/>
      <c r="AG11" s="186"/>
      <c r="AH11" s="186"/>
      <c r="AI11" s="186"/>
      <c r="AJ11" s="186"/>
      <c r="AK11" s="186"/>
      <c r="AL11" s="186"/>
      <c r="AM11" s="186"/>
      <c r="AN11" s="186"/>
      <c r="AO11" s="186"/>
      <c r="AP11" s="186"/>
      <c r="AQ11" s="186"/>
      <c r="AR11" s="186"/>
      <c r="AS11" s="186"/>
      <c r="AT11" s="186"/>
      <c r="AU11" s="186"/>
      <c r="AV11" s="186"/>
      <c r="AW11" s="186"/>
      <c r="AX11" s="186"/>
      <c r="AY11" s="186"/>
      <c r="AZ11" s="186"/>
      <c r="BA11" s="186"/>
      <c r="BB11" s="186"/>
      <c r="BC11" s="186"/>
      <c r="BD11" s="186"/>
      <c r="BE11" s="66">
        <f t="shared" si="2"/>
        <v>24735</v>
      </c>
      <c r="BF11" s="23"/>
    </row>
    <row r="12" spans="1:58" ht="12.75" customHeight="1" x14ac:dyDescent="0.2">
      <c r="A12" s="67" t="s">
        <v>19</v>
      </c>
      <c r="B12" s="151">
        <v>599</v>
      </c>
      <c r="C12" s="151">
        <v>635</v>
      </c>
      <c r="D12" s="151">
        <v>837</v>
      </c>
      <c r="E12" s="151">
        <v>1039</v>
      </c>
      <c r="F12" s="186">
        <v>809</v>
      </c>
      <c r="G12" s="186">
        <v>728</v>
      </c>
      <c r="H12" s="186">
        <v>1024</v>
      </c>
      <c r="I12" s="186"/>
      <c r="J12" s="186"/>
      <c r="K12" s="186"/>
      <c r="L12" s="186"/>
      <c r="M12" s="186"/>
      <c r="N12" s="186"/>
      <c r="O12" s="186"/>
      <c r="P12" s="186"/>
      <c r="Q12" s="186"/>
      <c r="R12" s="186"/>
      <c r="S12" s="186"/>
      <c r="T12" s="186"/>
      <c r="U12" s="186"/>
      <c r="V12" s="186"/>
      <c r="W12" s="186"/>
      <c r="X12" s="186"/>
      <c r="Y12" s="186"/>
      <c r="Z12" s="186"/>
      <c r="AA12" s="186"/>
      <c r="AB12" s="186"/>
      <c r="AC12" s="186"/>
      <c r="AD12" s="186"/>
      <c r="AE12" s="186"/>
      <c r="AF12" s="186"/>
      <c r="AG12" s="186"/>
      <c r="AH12" s="186"/>
      <c r="AI12" s="186"/>
      <c r="AJ12" s="186"/>
      <c r="AK12" s="186"/>
      <c r="AL12" s="186"/>
      <c r="AM12" s="186"/>
      <c r="AN12" s="186"/>
      <c r="AO12" s="186"/>
      <c r="AP12" s="186"/>
      <c r="AQ12" s="186"/>
      <c r="AR12" s="186"/>
      <c r="AS12" s="186"/>
      <c r="AT12" s="186"/>
      <c r="AU12" s="186"/>
      <c r="AV12" s="186"/>
      <c r="AW12" s="186"/>
      <c r="AX12" s="186"/>
      <c r="AY12" s="186"/>
      <c r="AZ12" s="186"/>
      <c r="BA12" s="186"/>
      <c r="BB12" s="186"/>
      <c r="BC12" s="186"/>
      <c r="BD12" s="186"/>
      <c r="BE12" s="66">
        <f t="shared" si="2"/>
        <v>5671</v>
      </c>
      <c r="BF12" s="23"/>
    </row>
    <row r="13" spans="1:58" ht="12.75" customHeight="1" x14ac:dyDescent="0.2">
      <c r="A13" s="67" t="s">
        <v>20</v>
      </c>
      <c r="B13" s="151">
        <v>2601</v>
      </c>
      <c r="C13" s="151">
        <v>3037</v>
      </c>
      <c r="D13" s="151">
        <v>3417</v>
      </c>
      <c r="E13" s="151">
        <v>3614</v>
      </c>
      <c r="F13" s="186">
        <v>3645</v>
      </c>
      <c r="G13" s="186">
        <v>3526</v>
      </c>
      <c r="H13" s="186">
        <v>3821</v>
      </c>
      <c r="I13" s="186"/>
      <c r="J13" s="186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186"/>
      <c r="V13" s="186"/>
      <c r="W13" s="186"/>
      <c r="X13" s="186"/>
      <c r="Y13" s="186"/>
      <c r="Z13" s="186"/>
      <c r="AA13" s="186"/>
      <c r="AB13" s="186"/>
      <c r="AC13" s="186"/>
      <c r="AD13" s="186"/>
      <c r="AE13" s="186"/>
      <c r="AF13" s="186"/>
      <c r="AG13" s="186"/>
      <c r="AH13" s="186"/>
      <c r="AI13" s="186"/>
      <c r="AJ13" s="186"/>
      <c r="AK13" s="186"/>
      <c r="AL13" s="186"/>
      <c r="AM13" s="186"/>
      <c r="AN13" s="186"/>
      <c r="AO13" s="186"/>
      <c r="AP13" s="186"/>
      <c r="AQ13" s="186"/>
      <c r="AR13" s="186"/>
      <c r="AS13" s="186"/>
      <c r="AT13" s="186"/>
      <c r="AU13" s="186"/>
      <c r="AV13" s="186"/>
      <c r="AW13" s="186"/>
      <c r="AX13" s="186"/>
      <c r="AY13" s="186"/>
      <c r="AZ13" s="186"/>
      <c r="BA13" s="186"/>
      <c r="BB13" s="186"/>
      <c r="BC13" s="186"/>
      <c r="BD13" s="186"/>
      <c r="BE13" s="66">
        <f t="shared" si="2"/>
        <v>23661</v>
      </c>
      <c r="BF13" s="23"/>
    </row>
    <row r="14" spans="1:58" ht="12.75" customHeight="1" x14ac:dyDescent="0.2">
      <c r="A14" s="67" t="s">
        <v>21</v>
      </c>
      <c r="B14" s="151">
        <v>1316</v>
      </c>
      <c r="C14" s="151">
        <v>1520</v>
      </c>
      <c r="D14" s="151">
        <v>1450</v>
      </c>
      <c r="E14" s="151">
        <v>1817</v>
      </c>
      <c r="F14" s="186">
        <v>1760</v>
      </c>
      <c r="G14" s="186">
        <v>1511</v>
      </c>
      <c r="H14" s="186">
        <v>1676</v>
      </c>
      <c r="I14" s="186"/>
      <c r="J14" s="186"/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Z14" s="186"/>
      <c r="AA14" s="186"/>
      <c r="AB14" s="186"/>
      <c r="AC14" s="186"/>
      <c r="AD14" s="186"/>
      <c r="AE14" s="186"/>
      <c r="AF14" s="186"/>
      <c r="AG14" s="186"/>
      <c r="AH14" s="186"/>
      <c r="AI14" s="186"/>
      <c r="AJ14" s="186"/>
      <c r="AK14" s="186"/>
      <c r="AL14" s="186"/>
      <c r="AM14" s="186"/>
      <c r="AN14" s="186"/>
      <c r="AO14" s="186"/>
      <c r="AP14" s="186"/>
      <c r="AQ14" s="186"/>
      <c r="AR14" s="186"/>
      <c r="AS14" s="186"/>
      <c r="AT14" s="186"/>
      <c r="AU14" s="186"/>
      <c r="AV14" s="186"/>
      <c r="AW14" s="186"/>
      <c r="AX14" s="186"/>
      <c r="AY14" s="186"/>
      <c r="AZ14" s="186"/>
      <c r="BA14" s="186"/>
      <c r="BB14" s="186"/>
      <c r="BC14" s="186"/>
      <c r="BD14" s="186"/>
      <c r="BE14" s="66">
        <f t="shared" si="2"/>
        <v>11050</v>
      </c>
      <c r="BF14" s="23"/>
    </row>
    <row r="15" spans="1:58" ht="12.75" customHeight="1" x14ac:dyDescent="0.2">
      <c r="A15" s="67" t="s">
        <v>22</v>
      </c>
      <c r="B15" s="151">
        <v>5873</v>
      </c>
      <c r="C15" s="151">
        <v>7247</v>
      </c>
      <c r="D15" s="151">
        <v>7934</v>
      </c>
      <c r="E15" s="151">
        <v>7971</v>
      </c>
      <c r="F15" s="186">
        <v>8098</v>
      </c>
      <c r="G15" s="186">
        <v>7672</v>
      </c>
      <c r="H15" s="186">
        <v>8206</v>
      </c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6"/>
      <c r="W15" s="186"/>
      <c r="X15" s="186"/>
      <c r="Y15" s="186"/>
      <c r="Z15" s="186"/>
      <c r="AA15" s="186"/>
      <c r="AB15" s="186"/>
      <c r="AC15" s="186"/>
      <c r="AD15" s="186"/>
      <c r="AE15" s="186"/>
      <c r="AF15" s="186"/>
      <c r="AG15" s="186"/>
      <c r="AH15" s="186"/>
      <c r="AI15" s="186"/>
      <c r="AJ15" s="186"/>
      <c r="AK15" s="186"/>
      <c r="AL15" s="186"/>
      <c r="AM15" s="186"/>
      <c r="AN15" s="186"/>
      <c r="AO15" s="186"/>
      <c r="AP15" s="186"/>
      <c r="AQ15" s="186"/>
      <c r="AR15" s="186"/>
      <c r="AS15" s="186"/>
      <c r="AT15" s="186"/>
      <c r="AU15" s="186"/>
      <c r="AV15" s="186"/>
      <c r="AW15" s="186"/>
      <c r="AX15" s="186"/>
      <c r="AY15" s="186"/>
      <c r="AZ15" s="186"/>
      <c r="BA15" s="186"/>
      <c r="BB15" s="186"/>
      <c r="BC15" s="186"/>
      <c r="BD15" s="186"/>
      <c r="BE15" s="66">
        <f t="shared" si="2"/>
        <v>53001</v>
      </c>
      <c r="BF15" s="23"/>
    </row>
    <row r="16" spans="1:58" ht="12.75" customHeight="1" thickBot="1" x14ac:dyDescent="0.25">
      <c r="A16" s="69" t="s">
        <v>23</v>
      </c>
      <c r="B16" s="151">
        <v>8433</v>
      </c>
      <c r="C16" s="151">
        <v>9704</v>
      </c>
      <c r="D16" s="151">
        <v>9418</v>
      </c>
      <c r="E16" s="151">
        <v>9629</v>
      </c>
      <c r="F16" s="186">
        <v>10490</v>
      </c>
      <c r="G16" s="186">
        <v>10112</v>
      </c>
      <c r="H16" s="186">
        <v>10163</v>
      </c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6"/>
      <c r="W16" s="186"/>
      <c r="X16" s="186"/>
      <c r="Y16" s="186"/>
      <c r="Z16" s="186"/>
      <c r="AA16" s="186"/>
      <c r="AB16" s="186"/>
      <c r="AC16" s="186"/>
      <c r="AD16" s="186"/>
      <c r="AE16" s="186"/>
      <c r="AF16" s="186"/>
      <c r="AG16" s="186"/>
      <c r="AH16" s="186"/>
      <c r="AI16" s="186"/>
      <c r="AJ16" s="186"/>
      <c r="AK16" s="186"/>
      <c r="AL16" s="186"/>
      <c r="AM16" s="186"/>
      <c r="AN16" s="186"/>
      <c r="AO16" s="186"/>
      <c r="AP16" s="186"/>
      <c r="AQ16" s="186"/>
      <c r="AR16" s="186"/>
      <c r="AS16" s="186"/>
      <c r="AT16" s="186"/>
      <c r="AU16" s="186"/>
      <c r="AV16" s="186"/>
      <c r="AW16" s="186"/>
      <c r="AX16" s="186"/>
      <c r="AY16" s="186"/>
      <c r="AZ16" s="186"/>
      <c r="BA16" s="186"/>
      <c r="BB16" s="186"/>
      <c r="BC16" s="186"/>
      <c r="BD16" s="186"/>
      <c r="BE16" s="66">
        <f t="shared" si="2"/>
        <v>67949</v>
      </c>
      <c r="BF16" s="23"/>
    </row>
    <row r="17" spans="1:58" ht="12.75" customHeight="1" thickBot="1" x14ac:dyDescent="0.25">
      <c r="A17" s="71" t="s">
        <v>24</v>
      </c>
      <c r="B17" s="188">
        <v>36473</v>
      </c>
      <c r="C17" s="188">
        <v>41703</v>
      </c>
      <c r="D17" s="188">
        <v>42474</v>
      </c>
      <c r="E17" s="188">
        <v>44761</v>
      </c>
      <c r="F17" s="188">
        <v>45407</v>
      </c>
      <c r="G17" s="188">
        <v>42714</v>
      </c>
      <c r="H17" s="188">
        <v>44149</v>
      </c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  <c r="W17" s="188"/>
      <c r="X17" s="188"/>
      <c r="Y17" s="188"/>
      <c r="Z17" s="188"/>
      <c r="AA17" s="188"/>
      <c r="AB17" s="188"/>
      <c r="AC17" s="188"/>
      <c r="AD17" s="188"/>
      <c r="AE17" s="188"/>
      <c r="AF17" s="188"/>
      <c r="AG17" s="188"/>
      <c r="AH17" s="188"/>
      <c r="AI17" s="188"/>
      <c r="AJ17" s="188"/>
      <c r="AK17" s="188"/>
      <c r="AL17" s="188"/>
      <c r="AM17" s="188"/>
      <c r="AN17" s="188"/>
      <c r="AO17" s="188"/>
      <c r="AP17" s="188"/>
      <c r="AQ17" s="188"/>
      <c r="AR17" s="188"/>
      <c r="AS17" s="188"/>
      <c r="AT17" s="188"/>
      <c r="AU17" s="188"/>
      <c r="AV17" s="188"/>
      <c r="AW17" s="188"/>
      <c r="AX17" s="188"/>
      <c r="AY17" s="188"/>
      <c r="AZ17" s="188"/>
      <c r="BA17" s="188"/>
      <c r="BB17" s="188"/>
      <c r="BC17" s="188"/>
      <c r="BD17" s="188"/>
      <c r="BE17" s="73">
        <f>SUM(BE4:BE16)</f>
        <v>297681</v>
      </c>
      <c r="BF17" s="23"/>
    </row>
    <row r="18" spans="1:58" ht="12.75" customHeight="1" thickBot="1" x14ac:dyDescent="0.25">
      <c r="A18" s="74"/>
      <c r="B18" s="189"/>
      <c r="C18" s="189"/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89"/>
      <c r="U18" s="189"/>
      <c r="V18" s="189"/>
      <c r="W18" s="189"/>
      <c r="X18" s="189"/>
      <c r="Y18" s="189"/>
      <c r="Z18" s="189"/>
      <c r="AA18" s="189"/>
      <c r="AB18" s="189"/>
      <c r="AC18" s="189"/>
      <c r="AD18" s="189"/>
      <c r="AE18" s="189"/>
      <c r="AF18" s="189"/>
      <c r="AG18" s="189"/>
      <c r="AH18" s="189"/>
      <c r="AI18" s="189"/>
      <c r="AJ18" s="189"/>
      <c r="AK18" s="189"/>
      <c r="AL18" s="189"/>
      <c r="AM18" s="189"/>
      <c r="AN18" s="189"/>
      <c r="AO18" s="189"/>
      <c r="AP18" s="189"/>
      <c r="AQ18" s="189"/>
      <c r="AR18" s="189"/>
      <c r="AS18" s="189"/>
      <c r="AT18" s="189"/>
      <c r="AU18" s="189"/>
      <c r="AV18" s="189"/>
      <c r="AW18" s="189"/>
      <c r="AX18" s="189"/>
      <c r="AY18" s="189"/>
      <c r="AZ18" s="189"/>
      <c r="BA18" s="189"/>
      <c r="BB18" s="189"/>
      <c r="BC18" s="189"/>
      <c r="BD18" s="189"/>
      <c r="BE18" s="189"/>
      <c r="BF18" s="23"/>
    </row>
    <row r="19" spans="1:58" ht="12.75" customHeight="1" x14ac:dyDescent="0.2">
      <c r="A19" s="58" t="s">
        <v>32</v>
      </c>
      <c r="B19" s="5">
        <v>1</v>
      </c>
      <c r="C19" s="5">
        <v>2</v>
      </c>
      <c r="D19" s="184">
        <v>3</v>
      </c>
      <c r="E19" s="184">
        <v>4</v>
      </c>
      <c r="F19" s="184">
        <v>5</v>
      </c>
      <c r="G19" s="184">
        <v>6</v>
      </c>
      <c r="H19" s="184">
        <v>7</v>
      </c>
      <c r="I19" s="184">
        <v>8</v>
      </c>
      <c r="J19" s="184">
        <v>9</v>
      </c>
      <c r="K19" s="184">
        <v>10</v>
      </c>
      <c r="L19" s="184">
        <v>11</v>
      </c>
      <c r="M19" s="184">
        <v>12</v>
      </c>
      <c r="N19" s="184"/>
      <c r="O19" s="184">
        <v>13</v>
      </c>
      <c r="P19" s="184">
        <v>14</v>
      </c>
      <c r="Q19" s="184">
        <v>15</v>
      </c>
      <c r="R19" s="184">
        <v>16</v>
      </c>
      <c r="S19" s="184">
        <v>17</v>
      </c>
      <c r="T19" s="184">
        <v>18</v>
      </c>
      <c r="U19" s="184">
        <v>19</v>
      </c>
      <c r="V19" s="184">
        <v>20</v>
      </c>
      <c r="W19" s="184">
        <v>21</v>
      </c>
      <c r="X19" s="184">
        <v>22</v>
      </c>
      <c r="Y19" s="184">
        <v>23</v>
      </c>
      <c r="Z19" s="184">
        <v>24</v>
      </c>
      <c r="AA19" s="184">
        <v>25</v>
      </c>
      <c r="AB19" s="184"/>
      <c r="AC19" s="184">
        <v>26</v>
      </c>
      <c r="AD19" s="184">
        <v>27</v>
      </c>
      <c r="AE19" s="184">
        <v>28</v>
      </c>
      <c r="AF19" s="184">
        <v>29</v>
      </c>
      <c r="AG19" s="184">
        <v>30</v>
      </c>
      <c r="AH19" s="184">
        <v>31</v>
      </c>
      <c r="AI19" s="184">
        <v>32</v>
      </c>
      <c r="AJ19" s="184">
        <v>33</v>
      </c>
      <c r="AK19" s="184">
        <v>34</v>
      </c>
      <c r="AL19" s="184">
        <v>35</v>
      </c>
      <c r="AM19" s="184">
        <v>36</v>
      </c>
      <c r="AN19" s="184">
        <v>37</v>
      </c>
      <c r="AO19" s="184">
        <v>38</v>
      </c>
      <c r="AP19" s="184"/>
      <c r="AQ19" s="184">
        <v>39</v>
      </c>
      <c r="AR19" s="184">
        <v>40</v>
      </c>
      <c r="AS19" s="184">
        <v>41</v>
      </c>
      <c r="AT19" s="184">
        <v>42</v>
      </c>
      <c r="AU19" s="184">
        <v>43</v>
      </c>
      <c r="AV19" s="184">
        <v>44</v>
      </c>
      <c r="AW19" s="184">
        <v>45</v>
      </c>
      <c r="AX19" s="184">
        <v>46</v>
      </c>
      <c r="AY19" s="184">
        <v>47</v>
      </c>
      <c r="AZ19" s="184">
        <v>48</v>
      </c>
      <c r="BA19" s="184">
        <v>49</v>
      </c>
      <c r="BB19" s="184">
        <v>50</v>
      </c>
      <c r="BC19" s="184">
        <v>51</v>
      </c>
      <c r="BD19" s="184">
        <v>52</v>
      </c>
      <c r="BE19" s="59"/>
      <c r="BF19" s="23"/>
    </row>
    <row r="20" spans="1:58" ht="12.75" customHeight="1" thickBot="1" x14ac:dyDescent="0.25">
      <c r="A20" s="60" t="s">
        <v>35</v>
      </c>
      <c r="B20" s="185">
        <v>42742</v>
      </c>
      <c r="C20" s="185">
        <v>42749</v>
      </c>
      <c r="D20" s="185">
        <v>42756</v>
      </c>
      <c r="E20" s="185">
        <v>42763</v>
      </c>
      <c r="F20" s="185">
        <v>42770</v>
      </c>
      <c r="G20" s="185">
        <v>42777</v>
      </c>
      <c r="H20" s="185">
        <v>42784</v>
      </c>
      <c r="I20" s="185">
        <f t="shared" ref="H20:M20" si="3">I3</f>
        <v>42791</v>
      </c>
      <c r="J20" s="185">
        <f t="shared" si="3"/>
        <v>42798</v>
      </c>
      <c r="K20" s="185">
        <f t="shared" si="3"/>
        <v>42805</v>
      </c>
      <c r="L20" s="185">
        <f t="shared" si="3"/>
        <v>42812</v>
      </c>
      <c r="M20" s="185">
        <f t="shared" si="3"/>
        <v>42819</v>
      </c>
      <c r="N20" s="185"/>
      <c r="O20" s="185">
        <f>O3</f>
        <v>42826</v>
      </c>
      <c r="P20" s="185">
        <f t="shared" ref="P20:AA20" si="4">P3</f>
        <v>42833</v>
      </c>
      <c r="Q20" s="185">
        <f t="shared" si="4"/>
        <v>42840</v>
      </c>
      <c r="R20" s="185">
        <f t="shared" si="4"/>
        <v>42847</v>
      </c>
      <c r="S20" s="185">
        <f t="shared" si="4"/>
        <v>42854</v>
      </c>
      <c r="T20" s="185">
        <f t="shared" si="4"/>
        <v>42861</v>
      </c>
      <c r="U20" s="185">
        <f t="shared" si="4"/>
        <v>42868</v>
      </c>
      <c r="V20" s="185">
        <f t="shared" si="4"/>
        <v>42875</v>
      </c>
      <c r="W20" s="185">
        <f t="shared" si="4"/>
        <v>42882</v>
      </c>
      <c r="X20" s="185">
        <f t="shared" si="4"/>
        <v>42889</v>
      </c>
      <c r="Y20" s="185">
        <f t="shared" si="4"/>
        <v>42896</v>
      </c>
      <c r="Z20" s="185">
        <f t="shared" si="4"/>
        <v>42903</v>
      </c>
      <c r="AA20" s="185">
        <f t="shared" si="4"/>
        <v>42910</v>
      </c>
      <c r="AB20" s="185"/>
      <c r="AC20" s="185">
        <f>AC3</f>
        <v>42917</v>
      </c>
      <c r="AD20" s="185">
        <f t="shared" ref="AD20:AO20" si="5">AD3</f>
        <v>42924</v>
      </c>
      <c r="AE20" s="185">
        <f t="shared" si="5"/>
        <v>42931</v>
      </c>
      <c r="AF20" s="185">
        <f t="shared" si="5"/>
        <v>42938</v>
      </c>
      <c r="AG20" s="185">
        <f t="shared" si="5"/>
        <v>42945</v>
      </c>
      <c r="AH20" s="185">
        <f t="shared" si="5"/>
        <v>42952</v>
      </c>
      <c r="AI20" s="185">
        <f t="shared" si="5"/>
        <v>42959</v>
      </c>
      <c r="AJ20" s="185">
        <f t="shared" si="5"/>
        <v>42966</v>
      </c>
      <c r="AK20" s="185">
        <f t="shared" si="5"/>
        <v>42973</v>
      </c>
      <c r="AL20" s="185">
        <f t="shared" si="5"/>
        <v>42980</v>
      </c>
      <c r="AM20" s="185">
        <f t="shared" si="5"/>
        <v>42987</v>
      </c>
      <c r="AN20" s="185">
        <f t="shared" si="5"/>
        <v>42994</v>
      </c>
      <c r="AO20" s="185">
        <f t="shared" si="5"/>
        <v>43001</v>
      </c>
      <c r="AP20" s="185"/>
      <c r="AQ20" s="185">
        <f>AQ3</f>
        <v>43008</v>
      </c>
      <c r="AR20" s="185">
        <f t="shared" ref="AR20:BD20" si="6">AR3</f>
        <v>43015</v>
      </c>
      <c r="AS20" s="185">
        <f t="shared" si="6"/>
        <v>43022</v>
      </c>
      <c r="AT20" s="185">
        <f t="shared" si="6"/>
        <v>43029</v>
      </c>
      <c r="AU20" s="185">
        <f t="shared" si="6"/>
        <v>43036</v>
      </c>
      <c r="AV20" s="185">
        <f t="shared" si="6"/>
        <v>43043</v>
      </c>
      <c r="AW20" s="185">
        <f t="shared" si="6"/>
        <v>43050</v>
      </c>
      <c r="AX20" s="185">
        <f t="shared" si="6"/>
        <v>43057</v>
      </c>
      <c r="AY20" s="185">
        <f t="shared" si="6"/>
        <v>43064</v>
      </c>
      <c r="AZ20" s="185">
        <f t="shared" si="6"/>
        <v>43071</v>
      </c>
      <c r="BA20" s="185">
        <f t="shared" si="6"/>
        <v>43078</v>
      </c>
      <c r="BB20" s="185">
        <f t="shared" si="6"/>
        <v>43085</v>
      </c>
      <c r="BC20" s="185">
        <f t="shared" si="6"/>
        <v>43092</v>
      </c>
      <c r="BD20" s="185">
        <f t="shared" si="6"/>
        <v>43099</v>
      </c>
      <c r="BE20" s="61" t="s">
        <v>34</v>
      </c>
      <c r="BF20" s="23"/>
    </row>
    <row r="21" spans="1:58" ht="12.75" customHeight="1" x14ac:dyDescent="0.2">
      <c r="A21" s="62" t="s">
        <v>12</v>
      </c>
      <c r="B21" s="151">
        <v>28</v>
      </c>
      <c r="C21" s="151">
        <v>91</v>
      </c>
      <c r="D21" s="151">
        <v>1</v>
      </c>
      <c r="E21" s="151">
        <v>172</v>
      </c>
      <c r="F21" s="186">
        <v>128</v>
      </c>
      <c r="G21" s="186">
        <v>53</v>
      </c>
      <c r="H21" s="186">
        <v>61</v>
      </c>
      <c r="I21" s="186"/>
      <c r="J21" s="186"/>
      <c r="K21" s="186"/>
      <c r="L21" s="186"/>
      <c r="M21" s="186"/>
      <c r="N21" s="186"/>
      <c r="O21" s="186"/>
      <c r="P21" s="186"/>
      <c r="Q21" s="186"/>
      <c r="R21" s="186"/>
      <c r="S21" s="186"/>
      <c r="T21" s="186"/>
      <c r="U21" s="186"/>
      <c r="V21" s="186"/>
      <c r="W21" s="186"/>
      <c r="X21" s="186"/>
      <c r="Y21" s="186"/>
      <c r="Z21" s="186"/>
      <c r="AA21" s="186"/>
      <c r="AB21" s="186"/>
      <c r="AC21" s="186"/>
      <c r="AD21" s="186"/>
      <c r="AE21" s="186"/>
      <c r="AF21" s="186"/>
      <c r="AG21" s="186"/>
      <c r="AH21" s="186"/>
      <c r="AI21" s="186"/>
      <c r="AJ21" s="186"/>
      <c r="AK21" s="186"/>
      <c r="AL21" s="186"/>
      <c r="AM21" s="186"/>
      <c r="AN21" s="186"/>
      <c r="AO21" s="186"/>
      <c r="AP21" s="186"/>
      <c r="AQ21" s="186"/>
      <c r="AR21" s="186"/>
      <c r="AS21" s="186"/>
      <c r="AT21" s="186"/>
      <c r="AU21" s="186"/>
      <c r="AV21" s="186"/>
      <c r="AW21" s="186"/>
      <c r="AX21" s="186"/>
      <c r="AY21" s="186"/>
      <c r="AZ21" s="186"/>
      <c r="BA21" s="186"/>
      <c r="BB21" s="186"/>
      <c r="BC21" s="186"/>
      <c r="BD21" s="186"/>
      <c r="BE21" s="66">
        <f t="shared" ref="BE21:BE33" si="7">SUM(B21:BD21)</f>
        <v>534</v>
      </c>
      <c r="BF21" s="23"/>
    </row>
    <row r="22" spans="1:58" ht="12.75" customHeight="1" x14ac:dyDescent="0.2">
      <c r="A22" s="67" t="s">
        <v>13</v>
      </c>
      <c r="B22" s="151">
        <v>374</v>
      </c>
      <c r="C22" s="151">
        <v>453</v>
      </c>
      <c r="D22" s="151">
        <v>409</v>
      </c>
      <c r="E22" s="151">
        <v>465</v>
      </c>
      <c r="F22" s="186">
        <v>584</v>
      </c>
      <c r="G22" s="186">
        <v>463</v>
      </c>
      <c r="H22" s="186">
        <v>527</v>
      </c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186"/>
      <c r="AT22" s="186"/>
      <c r="AU22" s="186"/>
      <c r="AV22" s="186"/>
      <c r="AW22" s="186"/>
      <c r="AX22" s="186"/>
      <c r="AY22" s="186"/>
      <c r="AZ22" s="186"/>
      <c r="BA22" s="186"/>
      <c r="BB22" s="186"/>
      <c r="BC22" s="186"/>
      <c r="BD22" s="186"/>
      <c r="BE22" s="66">
        <f t="shared" si="7"/>
        <v>3275</v>
      </c>
      <c r="BF22" s="23"/>
    </row>
    <row r="23" spans="1:58" ht="12.75" customHeight="1" x14ac:dyDescent="0.2">
      <c r="A23" s="67" t="s">
        <v>45</v>
      </c>
      <c r="B23" s="151">
        <v>0</v>
      </c>
      <c r="C23" s="151">
        <v>15</v>
      </c>
      <c r="D23" s="151">
        <v>0</v>
      </c>
      <c r="E23" s="151">
        <v>22</v>
      </c>
      <c r="F23" s="186">
        <v>0</v>
      </c>
      <c r="G23" s="186">
        <v>0</v>
      </c>
      <c r="H23" s="186">
        <v>0</v>
      </c>
      <c r="I23" s="186"/>
      <c r="J23" s="186"/>
      <c r="K23" s="186"/>
      <c r="L23" s="186"/>
      <c r="M23" s="186"/>
      <c r="N23" s="186"/>
      <c r="O23" s="186"/>
      <c r="P23" s="186"/>
      <c r="Q23" s="186"/>
      <c r="R23" s="186"/>
      <c r="S23" s="186"/>
      <c r="T23" s="186"/>
      <c r="U23" s="186"/>
      <c r="V23" s="186"/>
      <c r="W23" s="186"/>
      <c r="X23" s="186"/>
      <c r="Y23" s="186"/>
      <c r="Z23" s="186"/>
      <c r="AA23" s="186"/>
      <c r="AB23" s="186"/>
      <c r="AC23" s="186"/>
      <c r="AD23" s="186"/>
      <c r="AE23" s="186"/>
      <c r="AF23" s="186"/>
      <c r="AG23" s="186"/>
      <c r="AH23" s="186"/>
      <c r="AI23" s="186"/>
      <c r="AJ23" s="186"/>
      <c r="AK23" s="186"/>
      <c r="AL23" s="186"/>
      <c r="AM23" s="186"/>
      <c r="AN23" s="186"/>
      <c r="AO23" s="186"/>
      <c r="AP23" s="186"/>
      <c r="AQ23" s="186"/>
      <c r="AR23" s="186"/>
      <c r="AS23" s="186"/>
      <c r="AT23" s="186"/>
      <c r="AU23" s="186"/>
      <c r="AV23" s="186"/>
      <c r="AW23" s="186"/>
      <c r="AX23" s="186"/>
      <c r="AY23" s="186"/>
      <c r="AZ23" s="186"/>
      <c r="BA23" s="186"/>
      <c r="BB23" s="186"/>
      <c r="BC23" s="186"/>
      <c r="BD23" s="186"/>
      <c r="BE23" s="66">
        <f t="shared" si="7"/>
        <v>37</v>
      </c>
      <c r="BF23" s="23"/>
    </row>
    <row r="24" spans="1:58" ht="12.75" customHeight="1" x14ac:dyDescent="0.2">
      <c r="A24" s="67" t="s">
        <v>46</v>
      </c>
      <c r="B24" s="151">
        <v>977</v>
      </c>
      <c r="C24" s="151">
        <v>862</v>
      </c>
      <c r="D24" s="151">
        <v>869</v>
      </c>
      <c r="E24" s="151">
        <v>1115</v>
      </c>
      <c r="F24" s="186">
        <v>868</v>
      </c>
      <c r="G24" s="186">
        <v>1097</v>
      </c>
      <c r="H24" s="186">
        <v>884</v>
      </c>
      <c r="I24" s="186"/>
      <c r="J24" s="186"/>
      <c r="K24" s="186"/>
      <c r="L24" s="186"/>
      <c r="M24" s="186"/>
      <c r="N24" s="186"/>
      <c r="O24" s="186"/>
      <c r="P24" s="186"/>
      <c r="Q24" s="186"/>
      <c r="R24" s="186"/>
      <c r="S24" s="186"/>
      <c r="T24" s="186"/>
      <c r="U24" s="186"/>
      <c r="V24" s="186"/>
      <c r="W24" s="186"/>
      <c r="X24" s="186"/>
      <c r="Y24" s="186"/>
      <c r="Z24" s="186"/>
      <c r="AA24" s="186"/>
      <c r="AB24" s="186"/>
      <c r="AC24" s="186"/>
      <c r="AD24" s="186"/>
      <c r="AE24" s="186"/>
      <c r="AF24" s="186"/>
      <c r="AG24" s="186"/>
      <c r="AH24" s="186"/>
      <c r="AI24" s="186"/>
      <c r="AJ24" s="186"/>
      <c r="AK24" s="186"/>
      <c r="AL24" s="186"/>
      <c r="AM24" s="186"/>
      <c r="AN24" s="186"/>
      <c r="AO24" s="186"/>
      <c r="AP24" s="186"/>
      <c r="AQ24" s="186"/>
      <c r="AR24" s="186"/>
      <c r="AS24" s="186"/>
      <c r="AT24" s="186"/>
      <c r="AU24" s="186"/>
      <c r="AV24" s="186"/>
      <c r="AW24" s="186"/>
      <c r="AX24" s="186"/>
      <c r="AY24" s="186"/>
      <c r="AZ24" s="186"/>
      <c r="BA24" s="186"/>
      <c r="BB24" s="186"/>
      <c r="BC24" s="186"/>
      <c r="BD24" s="186"/>
      <c r="BE24" s="66">
        <f t="shared" si="7"/>
        <v>6672</v>
      </c>
      <c r="BF24" s="23"/>
    </row>
    <row r="25" spans="1:58" ht="12.75" customHeight="1" x14ac:dyDescent="0.2">
      <c r="A25" s="67" t="s">
        <v>15</v>
      </c>
      <c r="B25" s="151">
        <v>0</v>
      </c>
      <c r="C25" s="151">
        <v>1</v>
      </c>
      <c r="D25" s="151">
        <v>8</v>
      </c>
      <c r="E25" s="151">
        <v>14</v>
      </c>
      <c r="F25" s="186">
        <v>0</v>
      </c>
      <c r="G25" s="186">
        <v>2</v>
      </c>
      <c r="H25" s="186">
        <v>0</v>
      </c>
      <c r="I25" s="186"/>
      <c r="J25" s="186"/>
      <c r="K25" s="186"/>
      <c r="L25" s="186"/>
      <c r="M25" s="186"/>
      <c r="N25" s="186"/>
      <c r="O25" s="186"/>
      <c r="P25" s="186"/>
      <c r="Q25" s="186"/>
      <c r="R25" s="186"/>
      <c r="S25" s="186"/>
      <c r="T25" s="186"/>
      <c r="U25" s="186"/>
      <c r="V25" s="186"/>
      <c r="W25" s="186"/>
      <c r="X25" s="186"/>
      <c r="Y25" s="186"/>
      <c r="Z25" s="186"/>
      <c r="AA25" s="186"/>
      <c r="AB25" s="186"/>
      <c r="AC25" s="186"/>
      <c r="AD25" s="186"/>
      <c r="AE25" s="186"/>
      <c r="AF25" s="186"/>
      <c r="AG25" s="186"/>
      <c r="AH25" s="186"/>
      <c r="AI25" s="186"/>
      <c r="AJ25" s="186"/>
      <c r="AK25" s="186"/>
      <c r="AL25" s="186"/>
      <c r="AM25" s="186"/>
      <c r="AN25" s="186"/>
      <c r="AO25" s="186"/>
      <c r="AP25" s="186"/>
      <c r="AQ25" s="186"/>
      <c r="AR25" s="186"/>
      <c r="AS25" s="186"/>
      <c r="AT25" s="186"/>
      <c r="AU25" s="186"/>
      <c r="AV25" s="186"/>
      <c r="AW25" s="186"/>
      <c r="AX25" s="186"/>
      <c r="AY25" s="186"/>
      <c r="AZ25" s="186"/>
      <c r="BA25" s="186"/>
      <c r="BB25" s="186"/>
      <c r="BC25" s="186"/>
      <c r="BD25" s="186"/>
      <c r="BE25" s="66">
        <f t="shared" si="7"/>
        <v>25</v>
      </c>
      <c r="BF25" s="23"/>
    </row>
    <row r="26" spans="1:58" ht="12.75" customHeight="1" x14ac:dyDescent="0.2">
      <c r="A26" s="67" t="s">
        <v>16</v>
      </c>
      <c r="B26" s="151">
        <v>236</v>
      </c>
      <c r="C26" s="151">
        <v>190</v>
      </c>
      <c r="D26" s="151">
        <v>173</v>
      </c>
      <c r="E26" s="151">
        <v>233</v>
      </c>
      <c r="F26" s="186">
        <v>172</v>
      </c>
      <c r="G26" s="186">
        <v>250</v>
      </c>
      <c r="H26" s="186">
        <v>356</v>
      </c>
      <c r="I26" s="186"/>
      <c r="J26" s="186"/>
      <c r="K26" s="186"/>
      <c r="L26" s="186"/>
      <c r="M26" s="186"/>
      <c r="N26" s="186"/>
      <c r="O26" s="186"/>
      <c r="P26" s="186"/>
      <c r="Q26" s="186"/>
      <c r="R26" s="186"/>
      <c r="S26" s="186"/>
      <c r="T26" s="186"/>
      <c r="U26" s="186"/>
      <c r="V26" s="186"/>
      <c r="W26" s="186"/>
      <c r="X26" s="186"/>
      <c r="Y26" s="186"/>
      <c r="Z26" s="186"/>
      <c r="AA26" s="186"/>
      <c r="AB26" s="186"/>
      <c r="AC26" s="186"/>
      <c r="AD26" s="186"/>
      <c r="AE26" s="186"/>
      <c r="AF26" s="186"/>
      <c r="AG26" s="186"/>
      <c r="AH26" s="186"/>
      <c r="AI26" s="186"/>
      <c r="AJ26" s="186"/>
      <c r="AK26" s="186"/>
      <c r="AL26" s="186"/>
      <c r="AM26" s="186"/>
      <c r="AN26" s="186"/>
      <c r="AO26" s="186"/>
      <c r="AP26" s="186"/>
      <c r="AQ26" s="186"/>
      <c r="AR26" s="186"/>
      <c r="AS26" s="186"/>
      <c r="AT26" s="186"/>
      <c r="AU26" s="186"/>
      <c r="AV26" s="186"/>
      <c r="AW26" s="186"/>
      <c r="AX26" s="186"/>
      <c r="AY26" s="186"/>
      <c r="AZ26" s="186"/>
      <c r="BA26" s="186"/>
      <c r="BB26" s="186"/>
      <c r="BC26" s="186"/>
      <c r="BD26" s="186"/>
      <c r="BE26" s="66">
        <f t="shared" si="7"/>
        <v>1610</v>
      </c>
      <c r="BF26" s="23"/>
    </row>
    <row r="27" spans="1:58" ht="12.75" customHeight="1" x14ac:dyDescent="0.2">
      <c r="A27" s="67" t="s">
        <v>17</v>
      </c>
      <c r="B27" s="151">
        <v>298</v>
      </c>
      <c r="C27" s="151">
        <v>422</v>
      </c>
      <c r="D27" s="151">
        <v>426</v>
      </c>
      <c r="E27" s="151">
        <v>390</v>
      </c>
      <c r="F27" s="186">
        <v>363</v>
      </c>
      <c r="G27" s="186">
        <v>332</v>
      </c>
      <c r="H27" s="186">
        <v>388</v>
      </c>
      <c r="I27" s="186"/>
      <c r="J27" s="186"/>
      <c r="K27" s="186"/>
      <c r="L27" s="186"/>
      <c r="M27" s="186"/>
      <c r="N27" s="186"/>
      <c r="O27" s="186"/>
      <c r="P27" s="186"/>
      <c r="Q27" s="186"/>
      <c r="R27" s="186"/>
      <c r="S27" s="186"/>
      <c r="T27" s="186"/>
      <c r="U27" s="186"/>
      <c r="V27" s="186"/>
      <c r="W27" s="186"/>
      <c r="X27" s="186"/>
      <c r="Y27" s="186"/>
      <c r="Z27" s="186"/>
      <c r="AA27" s="186"/>
      <c r="AB27" s="186"/>
      <c r="AC27" s="186"/>
      <c r="AD27" s="186"/>
      <c r="AE27" s="186"/>
      <c r="AF27" s="186"/>
      <c r="AG27" s="186"/>
      <c r="AH27" s="186"/>
      <c r="AI27" s="186"/>
      <c r="AJ27" s="186"/>
      <c r="AK27" s="186"/>
      <c r="AL27" s="186"/>
      <c r="AM27" s="186"/>
      <c r="AN27" s="186"/>
      <c r="AO27" s="186"/>
      <c r="AP27" s="186"/>
      <c r="AQ27" s="186"/>
      <c r="AR27" s="186"/>
      <c r="AS27" s="186"/>
      <c r="AT27" s="186"/>
      <c r="AU27" s="186"/>
      <c r="AV27" s="186"/>
      <c r="AW27" s="186"/>
      <c r="AX27" s="186"/>
      <c r="AY27" s="186"/>
      <c r="AZ27" s="186"/>
      <c r="BA27" s="186"/>
      <c r="BB27" s="186"/>
      <c r="BC27" s="186"/>
      <c r="BD27" s="186"/>
      <c r="BE27" s="66">
        <f t="shared" si="7"/>
        <v>2619</v>
      </c>
      <c r="BF27" s="23"/>
    </row>
    <row r="28" spans="1:58" ht="12.75" customHeight="1" x14ac:dyDescent="0.2">
      <c r="A28" s="67" t="s">
        <v>18</v>
      </c>
      <c r="B28" s="151">
        <v>749</v>
      </c>
      <c r="C28" s="151">
        <v>977</v>
      </c>
      <c r="D28" s="151">
        <v>925</v>
      </c>
      <c r="E28" s="151">
        <v>791</v>
      </c>
      <c r="F28" s="186">
        <v>847</v>
      </c>
      <c r="G28" s="186">
        <v>1071</v>
      </c>
      <c r="H28" s="186">
        <v>893</v>
      </c>
      <c r="I28" s="186"/>
      <c r="J28" s="186"/>
      <c r="K28" s="186"/>
      <c r="L28" s="186"/>
      <c r="M28" s="186"/>
      <c r="N28" s="186"/>
      <c r="O28" s="186"/>
      <c r="P28" s="186"/>
      <c r="Q28" s="186"/>
      <c r="R28" s="186"/>
      <c r="S28" s="186"/>
      <c r="T28" s="186"/>
      <c r="U28" s="186"/>
      <c r="V28" s="186"/>
      <c r="W28" s="186"/>
      <c r="X28" s="186"/>
      <c r="Y28" s="186"/>
      <c r="Z28" s="186"/>
      <c r="AA28" s="186"/>
      <c r="AB28" s="186"/>
      <c r="AC28" s="186"/>
      <c r="AD28" s="186"/>
      <c r="AE28" s="186"/>
      <c r="AF28" s="186"/>
      <c r="AG28" s="186"/>
      <c r="AH28" s="186"/>
      <c r="AI28" s="186"/>
      <c r="AJ28" s="186"/>
      <c r="AK28" s="186"/>
      <c r="AL28" s="186"/>
      <c r="AM28" s="186"/>
      <c r="AN28" s="186"/>
      <c r="AO28" s="186"/>
      <c r="AP28" s="186"/>
      <c r="AQ28" s="186"/>
      <c r="AR28" s="186"/>
      <c r="AS28" s="186"/>
      <c r="AT28" s="186"/>
      <c r="AU28" s="186"/>
      <c r="AV28" s="186"/>
      <c r="AW28" s="186"/>
      <c r="AX28" s="186"/>
      <c r="AY28" s="186"/>
      <c r="AZ28" s="186"/>
      <c r="BA28" s="186"/>
      <c r="BB28" s="186"/>
      <c r="BC28" s="186"/>
      <c r="BD28" s="186"/>
      <c r="BE28" s="66">
        <f t="shared" si="7"/>
        <v>6253</v>
      </c>
      <c r="BF28" s="23"/>
    </row>
    <row r="29" spans="1:58" ht="12.75" customHeight="1" x14ac:dyDescent="0.2">
      <c r="A29" s="67" t="s">
        <v>19</v>
      </c>
      <c r="B29" s="151">
        <v>0</v>
      </c>
      <c r="C29" s="151">
        <v>0</v>
      </c>
      <c r="D29" s="151">
        <v>99</v>
      </c>
      <c r="E29" s="151">
        <v>8</v>
      </c>
      <c r="F29" s="186">
        <v>0</v>
      </c>
      <c r="G29" s="186">
        <v>0</v>
      </c>
      <c r="H29" s="186">
        <v>109</v>
      </c>
      <c r="I29" s="186"/>
      <c r="J29" s="186"/>
      <c r="K29" s="186"/>
      <c r="L29" s="186"/>
      <c r="M29" s="186"/>
      <c r="N29" s="186"/>
      <c r="O29" s="186"/>
      <c r="P29" s="186"/>
      <c r="Q29" s="186"/>
      <c r="R29" s="186"/>
      <c r="S29" s="186"/>
      <c r="T29" s="186"/>
      <c r="U29" s="186"/>
      <c r="V29" s="186"/>
      <c r="W29" s="186"/>
      <c r="X29" s="186"/>
      <c r="Y29" s="186"/>
      <c r="Z29" s="186"/>
      <c r="AA29" s="186"/>
      <c r="AB29" s="186"/>
      <c r="AC29" s="186"/>
      <c r="AD29" s="186"/>
      <c r="AE29" s="186"/>
      <c r="AF29" s="186"/>
      <c r="AG29" s="186"/>
      <c r="AH29" s="186"/>
      <c r="AI29" s="186"/>
      <c r="AJ29" s="186"/>
      <c r="AK29" s="186"/>
      <c r="AL29" s="186"/>
      <c r="AM29" s="186"/>
      <c r="AN29" s="186"/>
      <c r="AO29" s="186"/>
      <c r="AP29" s="186"/>
      <c r="AQ29" s="186"/>
      <c r="AR29" s="186"/>
      <c r="AS29" s="186"/>
      <c r="AT29" s="186"/>
      <c r="AU29" s="186"/>
      <c r="AV29" s="186"/>
      <c r="AW29" s="186"/>
      <c r="AX29" s="186"/>
      <c r="AY29" s="186"/>
      <c r="AZ29" s="186"/>
      <c r="BA29" s="186"/>
      <c r="BB29" s="186"/>
      <c r="BC29" s="186"/>
      <c r="BD29" s="186"/>
      <c r="BE29" s="66">
        <f t="shared" si="7"/>
        <v>216</v>
      </c>
      <c r="BF29" s="23"/>
    </row>
    <row r="30" spans="1:58" ht="12.75" customHeight="1" x14ac:dyDescent="0.2">
      <c r="A30" s="67" t="s">
        <v>20</v>
      </c>
      <c r="B30" s="151">
        <v>961</v>
      </c>
      <c r="C30" s="151">
        <v>940</v>
      </c>
      <c r="D30" s="151">
        <v>961</v>
      </c>
      <c r="E30" s="151">
        <v>1171</v>
      </c>
      <c r="F30" s="186">
        <v>1104</v>
      </c>
      <c r="G30" s="186">
        <v>1195</v>
      </c>
      <c r="H30" s="186">
        <v>1296</v>
      </c>
      <c r="I30" s="186"/>
      <c r="J30" s="186"/>
      <c r="K30" s="186"/>
      <c r="L30" s="186"/>
      <c r="M30" s="186"/>
      <c r="N30" s="186"/>
      <c r="O30" s="186"/>
      <c r="P30" s="186"/>
      <c r="Q30" s="186"/>
      <c r="R30" s="186"/>
      <c r="S30" s="186"/>
      <c r="T30" s="186"/>
      <c r="U30" s="186"/>
      <c r="V30" s="186"/>
      <c r="W30" s="186"/>
      <c r="X30" s="186"/>
      <c r="Y30" s="186"/>
      <c r="Z30" s="186"/>
      <c r="AA30" s="186"/>
      <c r="AB30" s="186"/>
      <c r="AC30" s="186"/>
      <c r="AD30" s="186"/>
      <c r="AE30" s="186"/>
      <c r="AF30" s="186"/>
      <c r="AG30" s="186"/>
      <c r="AH30" s="186"/>
      <c r="AI30" s="186"/>
      <c r="AJ30" s="186"/>
      <c r="AK30" s="186"/>
      <c r="AL30" s="186"/>
      <c r="AM30" s="186"/>
      <c r="AN30" s="186"/>
      <c r="AO30" s="186"/>
      <c r="AP30" s="186"/>
      <c r="AQ30" s="186"/>
      <c r="AR30" s="186"/>
      <c r="AS30" s="186"/>
      <c r="AT30" s="186"/>
      <c r="AU30" s="186"/>
      <c r="AV30" s="186"/>
      <c r="AW30" s="186"/>
      <c r="AX30" s="186"/>
      <c r="AY30" s="186"/>
      <c r="AZ30" s="186"/>
      <c r="BA30" s="186"/>
      <c r="BB30" s="186"/>
      <c r="BC30" s="186"/>
      <c r="BD30" s="186"/>
      <c r="BE30" s="66">
        <f t="shared" si="7"/>
        <v>7628</v>
      </c>
      <c r="BF30" s="23"/>
    </row>
    <row r="31" spans="1:58" ht="12.75" customHeight="1" x14ac:dyDescent="0.2">
      <c r="A31" s="67" t="s">
        <v>21</v>
      </c>
      <c r="B31" s="151">
        <v>318</v>
      </c>
      <c r="C31" s="151">
        <v>366</v>
      </c>
      <c r="D31" s="151">
        <v>459</v>
      </c>
      <c r="E31" s="151">
        <v>458</v>
      </c>
      <c r="F31" s="186">
        <v>510</v>
      </c>
      <c r="G31" s="186">
        <v>440</v>
      </c>
      <c r="H31" s="186">
        <v>604</v>
      </c>
      <c r="I31" s="186"/>
      <c r="J31" s="186"/>
      <c r="K31" s="186"/>
      <c r="L31" s="186"/>
      <c r="M31" s="186"/>
      <c r="N31" s="186"/>
      <c r="O31" s="186"/>
      <c r="P31" s="186"/>
      <c r="Q31" s="186"/>
      <c r="R31" s="186"/>
      <c r="S31" s="186"/>
      <c r="T31" s="186"/>
      <c r="U31" s="186"/>
      <c r="V31" s="186"/>
      <c r="W31" s="186"/>
      <c r="X31" s="186"/>
      <c r="Y31" s="186"/>
      <c r="Z31" s="186"/>
      <c r="AA31" s="186"/>
      <c r="AB31" s="186"/>
      <c r="AC31" s="186"/>
      <c r="AD31" s="186"/>
      <c r="AE31" s="186"/>
      <c r="AF31" s="186"/>
      <c r="AG31" s="186"/>
      <c r="AH31" s="186"/>
      <c r="AI31" s="186"/>
      <c r="AJ31" s="186"/>
      <c r="AK31" s="186"/>
      <c r="AL31" s="186"/>
      <c r="AM31" s="186"/>
      <c r="AN31" s="186"/>
      <c r="AO31" s="186"/>
      <c r="AP31" s="186"/>
      <c r="AQ31" s="186"/>
      <c r="AR31" s="186"/>
      <c r="AS31" s="186"/>
      <c r="AT31" s="186"/>
      <c r="AU31" s="186"/>
      <c r="AV31" s="186"/>
      <c r="AW31" s="186"/>
      <c r="AX31" s="186"/>
      <c r="AY31" s="186"/>
      <c r="AZ31" s="186"/>
      <c r="BA31" s="186"/>
      <c r="BB31" s="186"/>
      <c r="BC31" s="186"/>
      <c r="BD31" s="186"/>
      <c r="BE31" s="66">
        <f t="shared" si="7"/>
        <v>3155</v>
      </c>
      <c r="BF31" s="23"/>
    </row>
    <row r="32" spans="1:58" ht="12.75" customHeight="1" x14ac:dyDescent="0.2">
      <c r="A32" s="67" t="s">
        <v>22</v>
      </c>
      <c r="B32" s="151">
        <v>355</v>
      </c>
      <c r="C32" s="151">
        <v>375</v>
      </c>
      <c r="D32" s="151">
        <v>493</v>
      </c>
      <c r="E32" s="151">
        <v>529</v>
      </c>
      <c r="F32" s="186">
        <v>496</v>
      </c>
      <c r="G32" s="186">
        <v>498</v>
      </c>
      <c r="H32" s="186">
        <v>500</v>
      </c>
      <c r="I32" s="186"/>
      <c r="J32" s="186"/>
      <c r="K32" s="186"/>
      <c r="L32" s="186"/>
      <c r="M32" s="186"/>
      <c r="N32" s="186"/>
      <c r="O32" s="186"/>
      <c r="P32" s="186"/>
      <c r="Q32" s="186"/>
      <c r="R32" s="186"/>
      <c r="S32" s="186"/>
      <c r="T32" s="186"/>
      <c r="U32" s="186"/>
      <c r="V32" s="186"/>
      <c r="W32" s="186"/>
      <c r="X32" s="186"/>
      <c r="Y32" s="186"/>
      <c r="Z32" s="186"/>
      <c r="AA32" s="186"/>
      <c r="AB32" s="186"/>
      <c r="AC32" s="186"/>
      <c r="AD32" s="186"/>
      <c r="AE32" s="186"/>
      <c r="AF32" s="186"/>
      <c r="AG32" s="186"/>
      <c r="AH32" s="186"/>
      <c r="AI32" s="186"/>
      <c r="AJ32" s="186"/>
      <c r="AK32" s="186"/>
      <c r="AL32" s="186"/>
      <c r="AM32" s="186"/>
      <c r="AN32" s="186"/>
      <c r="AO32" s="186"/>
      <c r="AP32" s="186"/>
      <c r="AQ32" s="186"/>
      <c r="AR32" s="186"/>
      <c r="AS32" s="186"/>
      <c r="AT32" s="186"/>
      <c r="AU32" s="186"/>
      <c r="AV32" s="186"/>
      <c r="AW32" s="186"/>
      <c r="AX32" s="186"/>
      <c r="AY32" s="186"/>
      <c r="AZ32" s="186"/>
      <c r="BA32" s="186"/>
      <c r="BB32" s="186"/>
      <c r="BC32" s="186"/>
      <c r="BD32" s="186"/>
      <c r="BE32" s="66">
        <f t="shared" si="7"/>
        <v>3246</v>
      </c>
      <c r="BF32" s="23"/>
    </row>
    <row r="33" spans="1:58" ht="12.75" customHeight="1" thickBot="1" x14ac:dyDescent="0.25">
      <c r="A33" s="69" t="s">
        <v>23</v>
      </c>
      <c r="B33" s="151">
        <v>64</v>
      </c>
      <c r="C33" s="151">
        <v>56</v>
      </c>
      <c r="D33" s="151">
        <v>78</v>
      </c>
      <c r="E33" s="151">
        <v>85</v>
      </c>
      <c r="F33" s="186">
        <v>72</v>
      </c>
      <c r="G33" s="186">
        <v>73</v>
      </c>
      <c r="H33" s="186">
        <v>63</v>
      </c>
      <c r="I33" s="186"/>
      <c r="J33" s="186"/>
      <c r="K33" s="186"/>
      <c r="L33" s="186"/>
      <c r="M33" s="186"/>
      <c r="N33" s="186"/>
      <c r="O33" s="186"/>
      <c r="P33" s="186"/>
      <c r="Q33" s="186"/>
      <c r="R33" s="186"/>
      <c r="S33" s="186"/>
      <c r="T33" s="186"/>
      <c r="U33" s="186"/>
      <c r="V33" s="186"/>
      <c r="W33" s="186"/>
      <c r="X33" s="186"/>
      <c r="Y33" s="186"/>
      <c r="Z33" s="186"/>
      <c r="AA33" s="186"/>
      <c r="AB33" s="186"/>
      <c r="AC33" s="186"/>
      <c r="AD33" s="186"/>
      <c r="AE33" s="186"/>
      <c r="AF33" s="186"/>
      <c r="AG33" s="186"/>
      <c r="AH33" s="186"/>
      <c r="AI33" s="186"/>
      <c r="AJ33" s="186"/>
      <c r="AK33" s="186"/>
      <c r="AL33" s="186"/>
      <c r="AM33" s="186"/>
      <c r="AN33" s="186"/>
      <c r="AO33" s="186"/>
      <c r="AP33" s="186"/>
      <c r="AQ33" s="186"/>
      <c r="AR33" s="186"/>
      <c r="AS33" s="186"/>
      <c r="AT33" s="186"/>
      <c r="AU33" s="186"/>
      <c r="AV33" s="186"/>
      <c r="AW33" s="186"/>
      <c r="AX33" s="186"/>
      <c r="AY33" s="186"/>
      <c r="AZ33" s="186"/>
      <c r="BA33" s="186"/>
      <c r="BB33" s="186"/>
      <c r="BC33" s="186"/>
      <c r="BD33" s="186"/>
      <c r="BE33" s="66">
        <f t="shared" si="7"/>
        <v>491</v>
      </c>
      <c r="BF33" s="23"/>
    </row>
    <row r="34" spans="1:58" ht="12.75" customHeight="1" thickBot="1" x14ac:dyDescent="0.25">
      <c r="A34" s="71" t="s">
        <v>24</v>
      </c>
      <c r="B34" s="188">
        <v>4360</v>
      </c>
      <c r="C34" s="188">
        <v>4748</v>
      </c>
      <c r="D34" s="188">
        <v>4901</v>
      </c>
      <c r="E34" s="188">
        <v>5453</v>
      </c>
      <c r="F34" s="188">
        <v>5144</v>
      </c>
      <c r="G34" s="188">
        <v>5474</v>
      </c>
      <c r="H34" s="188">
        <v>5681</v>
      </c>
      <c r="I34" s="188"/>
      <c r="J34" s="188"/>
      <c r="K34" s="188"/>
      <c r="L34" s="188"/>
      <c r="M34" s="188"/>
      <c r="N34" s="188"/>
      <c r="O34" s="188"/>
      <c r="P34" s="188"/>
      <c r="Q34" s="188"/>
      <c r="R34" s="188"/>
      <c r="S34" s="188"/>
      <c r="T34" s="188"/>
      <c r="U34" s="188"/>
      <c r="V34" s="188"/>
      <c r="W34" s="188"/>
      <c r="X34" s="188"/>
      <c r="Y34" s="188"/>
      <c r="Z34" s="188"/>
      <c r="AA34" s="188"/>
      <c r="AB34" s="188"/>
      <c r="AC34" s="188"/>
      <c r="AD34" s="188"/>
      <c r="AE34" s="188"/>
      <c r="AF34" s="188"/>
      <c r="AG34" s="188"/>
      <c r="AH34" s="188"/>
      <c r="AI34" s="188"/>
      <c r="AJ34" s="188"/>
      <c r="AK34" s="188"/>
      <c r="AL34" s="188"/>
      <c r="AM34" s="188"/>
      <c r="AN34" s="188"/>
      <c r="AO34" s="188"/>
      <c r="AP34" s="188"/>
      <c r="AQ34" s="188"/>
      <c r="AR34" s="188"/>
      <c r="AS34" s="188"/>
      <c r="AT34" s="188"/>
      <c r="AU34" s="188"/>
      <c r="AV34" s="188"/>
      <c r="AW34" s="188"/>
      <c r="AX34" s="188"/>
      <c r="AY34" s="188"/>
      <c r="AZ34" s="188"/>
      <c r="BA34" s="188"/>
      <c r="BB34" s="188"/>
      <c r="BC34" s="188"/>
      <c r="BD34" s="188"/>
      <c r="BE34" s="73">
        <f>SUM(BE21:BE33)</f>
        <v>35761</v>
      </c>
      <c r="BF34" s="23"/>
    </row>
    <row r="35" spans="1:58" ht="12.75" customHeight="1" thickBot="1" x14ac:dyDescent="0.25">
      <c r="A35" s="74"/>
      <c r="B35" s="187"/>
      <c r="C35" s="187"/>
      <c r="D35" s="187"/>
      <c r="E35" s="187"/>
      <c r="F35" s="187"/>
      <c r="G35" s="187"/>
      <c r="H35" s="187"/>
      <c r="I35" s="187"/>
      <c r="J35" s="187"/>
      <c r="K35" s="187"/>
      <c r="L35" s="187"/>
      <c r="M35" s="187"/>
      <c r="N35" s="187"/>
      <c r="O35" s="187"/>
      <c r="P35" s="187"/>
      <c r="Q35" s="187"/>
      <c r="R35" s="187"/>
      <c r="S35" s="187"/>
      <c r="T35" s="187"/>
      <c r="U35" s="187"/>
      <c r="V35" s="187"/>
      <c r="W35" s="187"/>
      <c r="X35" s="187"/>
      <c r="Y35" s="187"/>
      <c r="Z35" s="187"/>
      <c r="AA35" s="187"/>
      <c r="AB35" s="187"/>
      <c r="AC35" s="187"/>
      <c r="AD35" s="187"/>
      <c r="AE35" s="187"/>
      <c r="AF35" s="187"/>
      <c r="AG35" s="187"/>
      <c r="AH35" s="187"/>
      <c r="AI35" s="187"/>
      <c r="AJ35" s="187"/>
      <c r="AK35" s="187"/>
      <c r="AL35" s="187"/>
      <c r="AM35" s="187"/>
      <c r="AN35" s="187"/>
      <c r="AO35" s="187"/>
      <c r="AP35" s="187"/>
      <c r="AQ35" s="187"/>
      <c r="AR35" s="187"/>
      <c r="AS35" s="187"/>
      <c r="AT35" s="187"/>
      <c r="AU35" s="187"/>
      <c r="AV35" s="187"/>
      <c r="AW35" s="187"/>
      <c r="AX35" s="187"/>
      <c r="AY35" s="187"/>
      <c r="AZ35" s="187"/>
      <c r="BA35" s="187"/>
      <c r="BB35" s="187"/>
      <c r="BC35" s="187"/>
      <c r="BD35" s="187"/>
      <c r="BE35" s="78"/>
      <c r="BF35" s="23"/>
    </row>
    <row r="36" spans="1:58" ht="12.75" customHeight="1" x14ac:dyDescent="0.2">
      <c r="A36" s="58" t="s">
        <v>32</v>
      </c>
      <c r="B36" s="5">
        <v>1</v>
      </c>
      <c r="C36" s="5">
        <v>2</v>
      </c>
      <c r="D36" s="184">
        <v>3</v>
      </c>
      <c r="E36" s="184">
        <f>D36+1</f>
        <v>4</v>
      </c>
      <c r="F36" s="184">
        <v>5</v>
      </c>
      <c r="G36" s="184">
        <f>F36+1</f>
        <v>6</v>
      </c>
      <c r="H36" s="184">
        <v>7</v>
      </c>
      <c r="I36" s="184">
        <v>8</v>
      </c>
      <c r="J36" s="184">
        <v>9</v>
      </c>
      <c r="K36" s="184">
        <v>10</v>
      </c>
      <c r="L36" s="184">
        <v>11</v>
      </c>
      <c r="M36" s="184">
        <v>12</v>
      </c>
      <c r="N36" s="184"/>
      <c r="O36" s="184">
        <v>13</v>
      </c>
      <c r="P36" s="184">
        <v>14</v>
      </c>
      <c r="Q36" s="184">
        <v>15</v>
      </c>
      <c r="R36" s="184">
        <v>16</v>
      </c>
      <c r="S36" s="184">
        <v>17</v>
      </c>
      <c r="T36" s="184">
        <v>18</v>
      </c>
      <c r="U36" s="184">
        <v>19</v>
      </c>
      <c r="V36" s="184">
        <v>20</v>
      </c>
      <c r="W36" s="184">
        <v>21</v>
      </c>
      <c r="X36" s="184">
        <v>22</v>
      </c>
      <c r="Y36" s="184">
        <v>23</v>
      </c>
      <c r="Z36" s="184">
        <f>Y36+1</f>
        <v>24</v>
      </c>
      <c r="AA36" s="184">
        <v>25</v>
      </c>
      <c r="AB36" s="184"/>
      <c r="AC36" s="184">
        <v>26</v>
      </c>
      <c r="AD36" s="184">
        <v>27</v>
      </c>
      <c r="AE36" s="184">
        <v>28</v>
      </c>
      <c r="AF36" s="184">
        <v>29</v>
      </c>
      <c r="AG36" s="184">
        <v>30</v>
      </c>
      <c r="AH36" s="184">
        <v>31</v>
      </c>
      <c r="AI36" s="184">
        <v>32</v>
      </c>
      <c r="AJ36" s="184">
        <v>33</v>
      </c>
      <c r="AK36" s="184">
        <v>34</v>
      </c>
      <c r="AL36" s="184">
        <v>35</v>
      </c>
      <c r="AM36" s="184">
        <v>36</v>
      </c>
      <c r="AN36" s="184">
        <v>37</v>
      </c>
      <c r="AO36" s="184">
        <v>38</v>
      </c>
      <c r="AP36" s="184"/>
      <c r="AQ36" s="184">
        <v>39</v>
      </c>
      <c r="AR36" s="184">
        <v>40</v>
      </c>
      <c r="AS36" s="184">
        <v>41</v>
      </c>
      <c r="AT36" s="184">
        <v>42</v>
      </c>
      <c r="AU36" s="184">
        <v>43</v>
      </c>
      <c r="AV36" s="184">
        <v>44</v>
      </c>
      <c r="AW36" s="184">
        <f t="shared" ref="AW36:BC36" si="8">AV36+1</f>
        <v>45</v>
      </c>
      <c r="AX36" s="184">
        <f t="shared" si="8"/>
        <v>46</v>
      </c>
      <c r="AY36" s="184">
        <f t="shared" si="8"/>
        <v>47</v>
      </c>
      <c r="AZ36" s="184">
        <f t="shared" si="8"/>
        <v>48</v>
      </c>
      <c r="BA36" s="184">
        <f t="shared" si="8"/>
        <v>49</v>
      </c>
      <c r="BB36" s="184">
        <f t="shared" si="8"/>
        <v>50</v>
      </c>
      <c r="BC36" s="184">
        <f t="shared" si="8"/>
        <v>51</v>
      </c>
      <c r="BD36" s="184">
        <f>BC36+1</f>
        <v>52</v>
      </c>
      <c r="BE36" s="59"/>
      <c r="BF36" s="23"/>
    </row>
    <row r="37" spans="1:58" ht="12.75" customHeight="1" thickBot="1" x14ac:dyDescent="0.25">
      <c r="A37" s="60" t="s">
        <v>24</v>
      </c>
      <c r="B37" s="185">
        <f>B20</f>
        <v>42742</v>
      </c>
      <c r="C37" s="185">
        <f t="shared" ref="C37:M37" si="9">C20</f>
        <v>42749</v>
      </c>
      <c r="D37" s="185">
        <f t="shared" si="9"/>
        <v>42756</v>
      </c>
      <c r="E37" s="185">
        <f t="shared" si="9"/>
        <v>42763</v>
      </c>
      <c r="F37" s="185">
        <f t="shared" si="9"/>
        <v>42770</v>
      </c>
      <c r="G37" s="185">
        <f t="shared" si="9"/>
        <v>42777</v>
      </c>
      <c r="H37" s="185">
        <f t="shared" si="9"/>
        <v>42784</v>
      </c>
      <c r="I37" s="185">
        <f t="shared" si="9"/>
        <v>42791</v>
      </c>
      <c r="J37" s="185">
        <f t="shared" si="9"/>
        <v>42798</v>
      </c>
      <c r="K37" s="185">
        <f t="shared" si="9"/>
        <v>42805</v>
      </c>
      <c r="L37" s="185">
        <f t="shared" si="9"/>
        <v>42812</v>
      </c>
      <c r="M37" s="185">
        <f t="shared" si="9"/>
        <v>42819</v>
      </c>
      <c r="N37" s="185"/>
      <c r="O37" s="185">
        <f>O20</f>
        <v>42826</v>
      </c>
      <c r="P37" s="185">
        <f t="shared" ref="P37:AA37" si="10">P20</f>
        <v>42833</v>
      </c>
      <c r="Q37" s="185">
        <f t="shared" si="10"/>
        <v>42840</v>
      </c>
      <c r="R37" s="185">
        <f t="shared" si="10"/>
        <v>42847</v>
      </c>
      <c r="S37" s="185">
        <f t="shared" si="10"/>
        <v>42854</v>
      </c>
      <c r="T37" s="185">
        <f t="shared" si="10"/>
        <v>42861</v>
      </c>
      <c r="U37" s="185">
        <f t="shared" si="10"/>
        <v>42868</v>
      </c>
      <c r="V37" s="185">
        <f t="shared" si="10"/>
        <v>42875</v>
      </c>
      <c r="W37" s="185">
        <f t="shared" si="10"/>
        <v>42882</v>
      </c>
      <c r="X37" s="185">
        <f t="shared" si="10"/>
        <v>42889</v>
      </c>
      <c r="Y37" s="185">
        <f t="shared" si="10"/>
        <v>42896</v>
      </c>
      <c r="Z37" s="185">
        <f t="shared" si="10"/>
        <v>42903</v>
      </c>
      <c r="AA37" s="185">
        <f t="shared" si="10"/>
        <v>42910</v>
      </c>
      <c r="AB37" s="185"/>
      <c r="AC37" s="185">
        <f>AC20</f>
        <v>42917</v>
      </c>
      <c r="AD37" s="185">
        <f t="shared" ref="AD37:AO37" si="11">AD20</f>
        <v>42924</v>
      </c>
      <c r="AE37" s="185">
        <f t="shared" si="11"/>
        <v>42931</v>
      </c>
      <c r="AF37" s="185">
        <f t="shared" si="11"/>
        <v>42938</v>
      </c>
      <c r="AG37" s="185">
        <f t="shared" si="11"/>
        <v>42945</v>
      </c>
      <c r="AH37" s="185">
        <f t="shared" si="11"/>
        <v>42952</v>
      </c>
      <c r="AI37" s="185">
        <f t="shared" si="11"/>
        <v>42959</v>
      </c>
      <c r="AJ37" s="185">
        <f t="shared" si="11"/>
        <v>42966</v>
      </c>
      <c r="AK37" s="185">
        <f t="shared" si="11"/>
        <v>42973</v>
      </c>
      <c r="AL37" s="185">
        <f t="shared" si="11"/>
        <v>42980</v>
      </c>
      <c r="AM37" s="185">
        <f t="shared" si="11"/>
        <v>42987</v>
      </c>
      <c r="AN37" s="185">
        <f t="shared" si="11"/>
        <v>42994</v>
      </c>
      <c r="AO37" s="185">
        <f t="shared" si="11"/>
        <v>43001</v>
      </c>
      <c r="AP37" s="185"/>
      <c r="AQ37" s="185">
        <f>AQ20</f>
        <v>43008</v>
      </c>
      <c r="AR37" s="185">
        <f t="shared" ref="AR37:BD37" si="12">AR20</f>
        <v>43015</v>
      </c>
      <c r="AS37" s="185">
        <f t="shared" si="12"/>
        <v>43022</v>
      </c>
      <c r="AT37" s="185">
        <f t="shared" si="12"/>
        <v>43029</v>
      </c>
      <c r="AU37" s="185">
        <f t="shared" si="12"/>
        <v>43036</v>
      </c>
      <c r="AV37" s="185">
        <f t="shared" si="12"/>
        <v>43043</v>
      </c>
      <c r="AW37" s="185">
        <f t="shared" si="12"/>
        <v>43050</v>
      </c>
      <c r="AX37" s="185">
        <f t="shared" si="12"/>
        <v>43057</v>
      </c>
      <c r="AY37" s="185">
        <f t="shared" si="12"/>
        <v>43064</v>
      </c>
      <c r="AZ37" s="185">
        <f t="shared" si="12"/>
        <v>43071</v>
      </c>
      <c r="BA37" s="185">
        <f t="shared" si="12"/>
        <v>43078</v>
      </c>
      <c r="BB37" s="185">
        <f t="shared" si="12"/>
        <v>43085</v>
      </c>
      <c r="BC37" s="185">
        <f t="shared" si="12"/>
        <v>43092</v>
      </c>
      <c r="BD37" s="185">
        <f t="shared" si="12"/>
        <v>43099</v>
      </c>
      <c r="BE37" s="79" t="s">
        <v>34</v>
      </c>
      <c r="BF37" s="23"/>
    </row>
    <row r="38" spans="1:58" ht="12.75" customHeight="1" x14ac:dyDescent="0.2">
      <c r="A38" s="62" t="s">
        <v>12</v>
      </c>
      <c r="B38" s="151">
        <f t="shared" ref="B38:M50" si="13">SUM(B4,B21)</f>
        <v>3988</v>
      </c>
      <c r="C38" s="151">
        <f t="shared" si="13"/>
        <v>5061</v>
      </c>
      <c r="D38" s="186">
        <f t="shared" si="13"/>
        <v>5053</v>
      </c>
      <c r="E38" s="186">
        <f t="shared" si="13"/>
        <v>4930</v>
      </c>
      <c r="F38" s="186">
        <f t="shared" si="13"/>
        <v>4839</v>
      </c>
      <c r="G38" s="186">
        <f t="shared" si="13"/>
        <v>4160</v>
      </c>
      <c r="H38" s="186">
        <f t="shared" si="13"/>
        <v>4892</v>
      </c>
      <c r="I38" s="186">
        <f t="shared" si="13"/>
        <v>0</v>
      </c>
      <c r="J38" s="186">
        <f t="shared" si="13"/>
        <v>0</v>
      </c>
      <c r="K38" s="186">
        <f t="shared" si="13"/>
        <v>0</v>
      </c>
      <c r="L38" s="186">
        <f t="shared" si="13"/>
        <v>0</v>
      </c>
      <c r="M38" s="186">
        <f t="shared" si="13"/>
        <v>0</v>
      </c>
      <c r="N38" s="186"/>
      <c r="O38" s="186">
        <f t="shared" ref="O38:AA50" si="14">SUM(O4,O21)</f>
        <v>0</v>
      </c>
      <c r="P38" s="186">
        <f t="shared" si="14"/>
        <v>0</v>
      </c>
      <c r="Q38" s="186">
        <f t="shared" si="14"/>
        <v>0</v>
      </c>
      <c r="R38" s="186">
        <f t="shared" si="14"/>
        <v>0</v>
      </c>
      <c r="S38" s="186">
        <f t="shared" si="14"/>
        <v>0</v>
      </c>
      <c r="T38" s="186">
        <f t="shared" si="14"/>
        <v>0</v>
      </c>
      <c r="U38" s="186">
        <f t="shared" si="14"/>
        <v>0</v>
      </c>
      <c r="V38" s="186">
        <f t="shared" si="14"/>
        <v>0</v>
      </c>
      <c r="W38" s="186">
        <f t="shared" si="14"/>
        <v>0</v>
      </c>
      <c r="X38" s="186">
        <f t="shared" si="14"/>
        <v>0</v>
      </c>
      <c r="Y38" s="186">
        <f t="shared" si="14"/>
        <v>0</v>
      </c>
      <c r="Z38" s="186">
        <f t="shared" si="14"/>
        <v>0</v>
      </c>
      <c r="AA38" s="186">
        <f t="shared" si="14"/>
        <v>0</v>
      </c>
      <c r="AB38" s="186"/>
      <c r="AC38" s="186">
        <f t="shared" ref="AC38:AO50" si="15">SUM(AC4,AC21)</f>
        <v>0</v>
      </c>
      <c r="AD38" s="186">
        <f t="shared" si="15"/>
        <v>0</v>
      </c>
      <c r="AE38" s="186">
        <f t="shared" si="15"/>
        <v>0</v>
      </c>
      <c r="AF38" s="186">
        <f t="shared" si="15"/>
        <v>0</v>
      </c>
      <c r="AG38" s="186">
        <f t="shared" si="15"/>
        <v>0</v>
      </c>
      <c r="AH38" s="186">
        <f t="shared" si="15"/>
        <v>0</v>
      </c>
      <c r="AI38" s="186">
        <f t="shared" si="15"/>
        <v>0</v>
      </c>
      <c r="AJ38" s="186">
        <f t="shared" si="15"/>
        <v>0</v>
      </c>
      <c r="AK38" s="186">
        <f t="shared" si="15"/>
        <v>0</v>
      </c>
      <c r="AL38" s="186">
        <f t="shared" si="15"/>
        <v>0</v>
      </c>
      <c r="AM38" s="186">
        <f t="shared" ref="AM38:AN38" si="16">SUM(AM4,AM21)</f>
        <v>0</v>
      </c>
      <c r="AN38" s="186">
        <f t="shared" si="16"/>
        <v>0</v>
      </c>
      <c r="AO38" s="186">
        <f t="shared" si="15"/>
        <v>0</v>
      </c>
      <c r="AP38" s="186"/>
      <c r="AQ38" s="186">
        <f t="shared" ref="AQ38:BD50" si="17">SUM(AQ4,AQ21)</f>
        <v>0</v>
      </c>
      <c r="AR38" s="186">
        <f t="shared" si="17"/>
        <v>0</v>
      </c>
      <c r="AS38" s="186">
        <f t="shared" si="17"/>
        <v>0</v>
      </c>
      <c r="AT38" s="186">
        <f t="shared" si="17"/>
        <v>0</v>
      </c>
      <c r="AU38" s="186">
        <f t="shared" si="17"/>
        <v>0</v>
      </c>
      <c r="AV38" s="186">
        <f t="shared" si="17"/>
        <v>0</v>
      </c>
      <c r="AW38" s="186">
        <f t="shared" si="17"/>
        <v>0</v>
      </c>
      <c r="AX38" s="186">
        <f t="shared" si="17"/>
        <v>0</v>
      </c>
      <c r="AY38" s="186">
        <f t="shared" si="17"/>
        <v>0</v>
      </c>
      <c r="AZ38" s="186">
        <f t="shared" si="17"/>
        <v>0</v>
      </c>
      <c r="BA38" s="186">
        <f t="shared" si="17"/>
        <v>0</v>
      </c>
      <c r="BB38" s="186">
        <f t="shared" si="17"/>
        <v>0</v>
      </c>
      <c r="BC38" s="186">
        <f t="shared" si="17"/>
        <v>0</v>
      </c>
      <c r="BD38" s="186">
        <f t="shared" si="17"/>
        <v>0</v>
      </c>
      <c r="BE38" s="66">
        <f t="shared" ref="BE38:BE50" si="18">SUM(B38:BD38)</f>
        <v>32923</v>
      </c>
      <c r="BF38" s="23"/>
    </row>
    <row r="39" spans="1:58" ht="12.75" customHeight="1" x14ac:dyDescent="0.2">
      <c r="A39" s="67" t="s">
        <v>13</v>
      </c>
      <c r="B39" s="151">
        <f t="shared" si="13"/>
        <v>3166</v>
      </c>
      <c r="C39" s="151">
        <f t="shared" si="13"/>
        <v>3166</v>
      </c>
      <c r="D39" s="186">
        <f t="shared" si="13"/>
        <v>2594</v>
      </c>
      <c r="E39" s="186">
        <f t="shared" si="13"/>
        <v>3519</v>
      </c>
      <c r="F39" s="186">
        <f t="shared" si="13"/>
        <v>3788</v>
      </c>
      <c r="G39" s="186">
        <f t="shared" si="13"/>
        <v>3879</v>
      </c>
      <c r="H39" s="186">
        <f t="shared" si="13"/>
        <v>3769</v>
      </c>
      <c r="I39" s="186">
        <f t="shared" si="13"/>
        <v>0</v>
      </c>
      <c r="J39" s="186">
        <f t="shared" si="13"/>
        <v>0</v>
      </c>
      <c r="K39" s="186">
        <f t="shared" si="13"/>
        <v>0</v>
      </c>
      <c r="L39" s="186">
        <f t="shared" si="13"/>
        <v>0</v>
      </c>
      <c r="M39" s="186">
        <f t="shared" si="13"/>
        <v>0</v>
      </c>
      <c r="N39" s="186"/>
      <c r="O39" s="186">
        <f t="shared" si="14"/>
        <v>0</v>
      </c>
      <c r="P39" s="186">
        <f t="shared" si="14"/>
        <v>0</v>
      </c>
      <c r="Q39" s="186">
        <f t="shared" si="14"/>
        <v>0</v>
      </c>
      <c r="R39" s="186">
        <f t="shared" si="14"/>
        <v>0</v>
      </c>
      <c r="S39" s="186">
        <f t="shared" si="14"/>
        <v>0</v>
      </c>
      <c r="T39" s="186">
        <f t="shared" si="14"/>
        <v>0</v>
      </c>
      <c r="U39" s="186">
        <f t="shared" si="14"/>
        <v>0</v>
      </c>
      <c r="V39" s="186">
        <f t="shared" si="14"/>
        <v>0</v>
      </c>
      <c r="W39" s="186">
        <f t="shared" si="14"/>
        <v>0</v>
      </c>
      <c r="X39" s="186">
        <f t="shared" si="14"/>
        <v>0</v>
      </c>
      <c r="Y39" s="186">
        <f t="shared" si="14"/>
        <v>0</v>
      </c>
      <c r="Z39" s="186">
        <f t="shared" si="14"/>
        <v>0</v>
      </c>
      <c r="AA39" s="186">
        <f t="shared" si="14"/>
        <v>0</v>
      </c>
      <c r="AB39" s="186"/>
      <c r="AC39" s="186">
        <f t="shared" si="15"/>
        <v>0</v>
      </c>
      <c r="AD39" s="186">
        <f t="shared" si="15"/>
        <v>0</v>
      </c>
      <c r="AE39" s="186">
        <f t="shared" si="15"/>
        <v>0</v>
      </c>
      <c r="AF39" s="186">
        <f t="shared" si="15"/>
        <v>0</v>
      </c>
      <c r="AG39" s="186">
        <f t="shared" si="15"/>
        <v>0</v>
      </c>
      <c r="AH39" s="186">
        <f t="shared" si="15"/>
        <v>0</v>
      </c>
      <c r="AI39" s="186">
        <f t="shared" si="15"/>
        <v>0</v>
      </c>
      <c r="AJ39" s="186">
        <f t="shared" si="15"/>
        <v>0</v>
      </c>
      <c r="AK39" s="186">
        <f t="shared" si="15"/>
        <v>0</v>
      </c>
      <c r="AL39" s="186">
        <f t="shared" si="15"/>
        <v>0</v>
      </c>
      <c r="AM39" s="186">
        <f t="shared" ref="AM39:AN39" si="19">SUM(AM5,AM22)</f>
        <v>0</v>
      </c>
      <c r="AN39" s="186">
        <f t="shared" si="19"/>
        <v>0</v>
      </c>
      <c r="AO39" s="186">
        <f t="shared" si="15"/>
        <v>0</v>
      </c>
      <c r="AP39" s="186"/>
      <c r="AQ39" s="186">
        <f t="shared" si="17"/>
        <v>0</v>
      </c>
      <c r="AR39" s="186">
        <f t="shared" si="17"/>
        <v>0</v>
      </c>
      <c r="AS39" s="186">
        <f t="shared" si="17"/>
        <v>0</v>
      </c>
      <c r="AT39" s="186">
        <f t="shared" si="17"/>
        <v>0</v>
      </c>
      <c r="AU39" s="186">
        <f t="shared" si="17"/>
        <v>0</v>
      </c>
      <c r="AV39" s="186">
        <f t="shared" si="17"/>
        <v>0</v>
      </c>
      <c r="AW39" s="186">
        <f t="shared" si="17"/>
        <v>0</v>
      </c>
      <c r="AX39" s="186">
        <f t="shared" si="17"/>
        <v>0</v>
      </c>
      <c r="AY39" s="186">
        <f t="shared" si="17"/>
        <v>0</v>
      </c>
      <c r="AZ39" s="186">
        <f t="shared" si="17"/>
        <v>0</v>
      </c>
      <c r="BA39" s="186">
        <f t="shared" si="17"/>
        <v>0</v>
      </c>
      <c r="BB39" s="186">
        <f t="shared" si="17"/>
        <v>0</v>
      </c>
      <c r="BC39" s="186">
        <f t="shared" si="17"/>
        <v>0</v>
      </c>
      <c r="BD39" s="186">
        <f t="shared" si="17"/>
        <v>0</v>
      </c>
      <c r="BE39" s="66">
        <f t="shared" si="18"/>
        <v>23881</v>
      </c>
      <c r="BF39" s="23"/>
    </row>
    <row r="40" spans="1:58" ht="12.75" customHeight="1" x14ac:dyDescent="0.2">
      <c r="A40" s="67" t="s">
        <v>45</v>
      </c>
      <c r="B40" s="151">
        <f t="shared" si="13"/>
        <v>3599</v>
      </c>
      <c r="C40" s="151">
        <f t="shared" si="13"/>
        <v>4349</v>
      </c>
      <c r="D40" s="186">
        <f t="shared" si="13"/>
        <v>4169</v>
      </c>
      <c r="E40" s="186">
        <f t="shared" si="13"/>
        <v>5143</v>
      </c>
      <c r="F40" s="186">
        <f t="shared" si="13"/>
        <v>4873</v>
      </c>
      <c r="G40" s="186">
        <f t="shared" si="13"/>
        <v>3496</v>
      </c>
      <c r="H40" s="186">
        <f t="shared" si="13"/>
        <v>3870</v>
      </c>
      <c r="I40" s="186">
        <f t="shared" si="13"/>
        <v>0</v>
      </c>
      <c r="J40" s="186">
        <f t="shared" si="13"/>
        <v>0</v>
      </c>
      <c r="K40" s="186">
        <f t="shared" si="13"/>
        <v>0</v>
      </c>
      <c r="L40" s="186">
        <f t="shared" si="13"/>
        <v>0</v>
      </c>
      <c r="M40" s="186">
        <f t="shared" si="13"/>
        <v>0</v>
      </c>
      <c r="N40" s="186"/>
      <c r="O40" s="186">
        <f t="shared" si="14"/>
        <v>0</v>
      </c>
      <c r="P40" s="186">
        <f t="shared" si="14"/>
        <v>0</v>
      </c>
      <c r="Q40" s="186">
        <f t="shared" si="14"/>
        <v>0</v>
      </c>
      <c r="R40" s="186">
        <f t="shared" si="14"/>
        <v>0</v>
      </c>
      <c r="S40" s="186">
        <f t="shared" si="14"/>
        <v>0</v>
      </c>
      <c r="T40" s="186">
        <f t="shared" si="14"/>
        <v>0</v>
      </c>
      <c r="U40" s="186">
        <f t="shared" si="14"/>
        <v>0</v>
      </c>
      <c r="V40" s="186">
        <f t="shared" si="14"/>
        <v>0</v>
      </c>
      <c r="W40" s="186">
        <f t="shared" si="14"/>
        <v>0</v>
      </c>
      <c r="X40" s="186">
        <f t="shared" si="14"/>
        <v>0</v>
      </c>
      <c r="Y40" s="186">
        <f t="shared" si="14"/>
        <v>0</v>
      </c>
      <c r="Z40" s="186">
        <f t="shared" si="14"/>
        <v>0</v>
      </c>
      <c r="AA40" s="186">
        <f t="shared" si="14"/>
        <v>0</v>
      </c>
      <c r="AB40" s="186"/>
      <c r="AC40" s="186">
        <f t="shared" si="15"/>
        <v>0</v>
      </c>
      <c r="AD40" s="186">
        <f t="shared" si="15"/>
        <v>0</v>
      </c>
      <c r="AE40" s="186">
        <f t="shared" si="15"/>
        <v>0</v>
      </c>
      <c r="AF40" s="186">
        <f t="shared" si="15"/>
        <v>0</v>
      </c>
      <c r="AG40" s="186">
        <f t="shared" si="15"/>
        <v>0</v>
      </c>
      <c r="AH40" s="186">
        <f t="shared" si="15"/>
        <v>0</v>
      </c>
      <c r="AI40" s="186">
        <f t="shared" si="15"/>
        <v>0</v>
      </c>
      <c r="AJ40" s="186">
        <f t="shared" si="15"/>
        <v>0</v>
      </c>
      <c r="AK40" s="186">
        <f t="shared" si="15"/>
        <v>0</v>
      </c>
      <c r="AL40" s="186">
        <f t="shared" si="15"/>
        <v>0</v>
      </c>
      <c r="AM40" s="186">
        <f t="shared" ref="AM40:AN40" si="20">SUM(AM6,AM23)</f>
        <v>0</v>
      </c>
      <c r="AN40" s="186">
        <f t="shared" si="20"/>
        <v>0</v>
      </c>
      <c r="AO40" s="186">
        <f t="shared" si="15"/>
        <v>0</v>
      </c>
      <c r="AP40" s="186"/>
      <c r="AQ40" s="186">
        <f t="shared" si="17"/>
        <v>0</v>
      </c>
      <c r="AR40" s="186">
        <f t="shared" si="17"/>
        <v>0</v>
      </c>
      <c r="AS40" s="186">
        <f t="shared" si="17"/>
        <v>0</v>
      </c>
      <c r="AT40" s="186">
        <f t="shared" si="17"/>
        <v>0</v>
      </c>
      <c r="AU40" s="186">
        <f t="shared" si="17"/>
        <v>0</v>
      </c>
      <c r="AV40" s="186">
        <f t="shared" si="17"/>
        <v>0</v>
      </c>
      <c r="AW40" s="186">
        <f t="shared" si="17"/>
        <v>0</v>
      </c>
      <c r="AX40" s="186">
        <f t="shared" si="17"/>
        <v>0</v>
      </c>
      <c r="AY40" s="186">
        <f t="shared" si="17"/>
        <v>0</v>
      </c>
      <c r="AZ40" s="186">
        <f t="shared" si="17"/>
        <v>0</v>
      </c>
      <c r="BA40" s="186">
        <f t="shared" si="17"/>
        <v>0</v>
      </c>
      <c r="BB40" s="186">
        <f t="shared" si="17"/>
        <v>0</v>
      </c>
      <c r="BC40" s="186">
        <f t="shared" si="17"/>
        <v>0</v>
      </c>
      <c r="BD40" s="186">
        <f t="shared" si="17"/>
        <v>0</v>
      </c>
      <c r="BE40" s="66">
        <f t="shared" si="18"/>
        <v>29499</v>
      </c>
      <c r="BF40" s="23"/>
    </row>
    <row r="41" spans="1:58" ht="12.75" customHeight="1" x14ac:dyDescent="0.2">
      <c r="A41" s="67" t="s">
        <v>46</v>
      </c>
      <c r="B41" s="151">
        <f t="shared" si="13"/>
        <v>1031</v>
      </c>
      <c r="C41" s="151">
        <f t="shared" si="13"/>
        <v>970</v>
      </c>
      <c r="D41" s="186">
        <f t="shared" si="13"/>
        <v>925</v>
      </c>
      <c r="E41" s="186">
        <f t="shared" si="13"/>
        <v>1125</v>
      </c>
      <c r="F41" s="186">
        <f t="shared" si="13"/>
        <v>880</v>
      </c>
      <c r="G41" s="186">
        <f t="shared" si="13"/>
        <v>1155</v>
      </c>
      <c r="H41" s="186">
        <f t="shared" si="13"/>
        <v>895</v>
      </c>
      <c r="I41" s="186">
        <f t="shared" si="13"/>
        <v>0</v>
      </c>
      <c r="J41" s="186">
        <f t="shared" si="13"/>
        <v>0</v>
      </c>
      <c r="K41" s="186">
        <f t="shared" si="13"/>
        <v>0</v>
      </c>
      <c r="L41" s="186">
        <f t="shared" si="13"/>
        <v>0</v>
      </c>
      <c r="M41" s="186">
        <f t="shared" si="13"/>
        <v>0</v>
      </c>
      <c r="N41" s="186"/>
      <c r="O41" s="186">
        <f t="shared" si="14"/>
        <v>0</v>
      </c>
      <c r="P41" s="186">
        <f t="shared" si="14"/>
        <v>0</v>
      </c>
      <c r="Q41" s="186">
        <f t="shared" si="14"/>
        <v>0</v>
      </c>
      <c r="R41" s="186">
        <f t="shared" si="14"/>
        <v>0</v>
      </c>
      <c r="S41" s="186">
        <f t="shared" si="14"/>
        <v>0</v>
      </c>
      <c r="T41" s="186">
        <f t="shared" si="14"/>
        <v>0</v>
      </c>
      <c r="U41" s="186">
        <f t="shared" si="14"/>
        <v>0</v>
      </c>
      <c r="V41" s="186">
        <f t="shared" si="14"/>
        <v>0</v>
      </c>
      <c r="W41" s="186">
        <f t="shared" si="14"/>
        <v>0</v>
      </c>
      <c r="X41" s="186">
        <f t="shared" si="14"/>
        <v>0</v>
      </c>
      <c r="Y41" s="186">
        <f t="shared" si="14"/>
        <v>0</v>
      </c>
      <c r="Z41" s="186">
        <f t="shared" si="14"/>
        <v>0</v>
      </c>
      <c r="AA41" s="186">
        <f t="shared" si="14"/>
        <v>0</v>
      </c>
      <c r="AB41" s="186"/>
      <c r="AC41" s="186">
        <f t="shared" si="15"/>
        <v>0</v>
      </c>
      <c r="AD41" s="186">
        <f t="shared" si="15"/>
        <v>0</v>
      </c>
      <c r="AE41" s="186">
        <f t="shared" si="15"/>
        <v>0</v>
      </c>
      <c r="AF41" s="186">
        <f t="shared" si="15"/>
        <v>0</v>
      </c>
      <c r="AG41" s="186">
        <f t="shared" si="15"/>
        <v>0</v>
      </c>
      <c r="AH41" s="186">
        <f t="shared" si="15"/>
        <v>0</v>
      </c>
      <c r="AI41" s="186">
        <f t="shared" si="15"/>
        <v>0</v>
      </c>
      <c r="AJ41" s="186">
        <f t="shared" si="15"/>
        <v>0</v>
      </c>
      <c r="AK41" s="186">
        <f t="shared" si="15"/>
        <v>0</v>
      </c>
      <c r="AL41" s="186">
        <f t="shared" si="15"/>
        <v>0</v>
      </c>
      <c r="AM41" s="186">
        <f t="shared" ref="AM41:AN41" si="21">SUM(AM7,AM24)</f>
        <v>0</v>
      </c>
      <c r="AN41" s="186">
        <f t="shared" si="21"/>
        <v>0</v>
      </c>
      <c r="AO41" s="186">
        <f t="shared" si="15"/>
        <v>0</v>
      </c>
      <c r="AP41" s="186"/>
      <c r="AQ41" s="186">
        <f t="shared" si="17"/>
        <v>0</v>
      </c>
      <c r="AR41" s="186">
        <f t="shared" si="17"/>
        <v>0</v>
      </c>
      <c r="AS41" s="186">
        <f t="shared" si="17"/>
        <v>0</v>
      </c>
      <c r="AT41" s="186">
        <f t="shared" si="17"/>
        <v>0</v>
      </c>
      <c r="AU41" s="186">
        <f t="shared" si="17"/>
        <v>0</v>
      </c>
      <c r="AV41" s="186">
        <f t="shared" si="17"/>
        <v>0</v>
      </c>
      <c r="AW41" s="186">
        <f t="shared" si="17"/>
        <v>0</v>
      </c>
      <c r="AX41" s="186">
        <f t="shared" si="17"/>
        <v>0</v>
      </c>
      <c r="AY41" s="186">
        <f t="shared" si="17"/>
        <v>0</v>
      </c>
      <c r="AZ41" s="186">
        <f t="shared" si="17"/>
        <v>0</v>
      </c>
      <c r="BA41" s="186">
        <f t="shared" si="17"/>
        <v>0</v>
      </c>
      <c r="BB41" s="186">
        <f t="shared" si="17"/>
        <v>0</v>
      </c>
      <c r="BC41" s="186">
        <f t="shared" si="17"/>
        <v>0</v>
      </c>
      <c r="BD41" s="186">
        <f t="shared" si="17"/>
        <v>0</v>
      </c>
      <c r="BE41" s="66">
        <f t="shared" si="18"/>
        <v>6981</v>
      </c>
      <c r="BF41" s="23"/>
    </row>
    <row r="42" spans="1:58" ht="12.75" customHeight="1" x14ac:dyDescent="0.2">
      <c r="A42" s="67" t="s">
        <v>15</v>
      </c>
      <c r="B42" s="151">
        <f t="shared" si="13"/>
        <v>2352</v>
      </c>
      <c r="C42" s="151">
        <f t="shared" si="13"/>
        <v>2336</v>
      </c>
      <c r="D42" s="186">
        <f t="shared" si="13"/>
        <v>2834</v>
      </c>
      <c r="E42" s="186">
        <f t="shared" si="13"/>
        <v>2415</v>
      </c>
      <c r="F42" s="186">
        <f t="shared" si="13"/>
        <v>2480</v>
      </c>
      <c r="G42" s="186">
        <f t="shared" si="13"/>
        <v>2623</v>
      </c>
      <c r="H42" s="186">
        <f t="shared" si="13"/>
        <v>2124</v>
      </c>
      <c r="I42" s="186">
        <f t="shared" si="13"/>
        <v>0</v>
      </c>
      <c r="J42" s="186">
        <f t="shared" si="13"/>
        <v>0</v>
      </c>
      <c r="K42" s="186">
        <f t="shared" si="13"/>
        <v>0</v>
      </c>
      <c r="L42" s="186">
        <f t="shared" si="13"/>
        <v>0</v>
      </c>
      <c r="M42" s="186">
        <f t="shared" si="13"/>
        <v>0</v>
      </c>
      <c r="N42" s="186"/>
      <c r="O42" s="186">
        <f t="shared" si="14"/>
        <v>0</v>
      </c>
      <c r="P42" s="186">
        <f t="shared" si="14"/>
        <v>0</v>
      </c>
      <c r="Q42" s="186">
        <f t="shared" si="14"/>
        <v>0</v>
      </c>
      <c r="R42" s="186">
        <f t="shared" si="14"/>
        <v>0</v>
      </c>
      <c r="S42" s="186">
        <f t="shared" si="14"/>
        <v>0</v>
      </c>
      <c r="T42" s="186">
        <f t="shared" si="14"/>
        <v>0</v>
      </c>
      <c r="U42" s="186">
        <f t="shared" si="14"/>
        <v>0</v>
      </c>
      <c r="V42" s="186">
        <f t="shared" si="14"/>
        <v>0</v>
      </c>
      <c r="W42" s="186">
        <f t="shared" si="14"/>
        <v>0</v>
      </c>
      <c r="X42" s="186">
        <f t="shared" si="14"/>
        <v>0</v>
      </c>
      <c r="Y42" s="186">
        <f t="shared" si="14"/>
        <v>0</v>
      </c>
      <c r="Z42" s="186">
        <f t="shared" si="14"/>
        <v>0</v>
      </c>
      <c r="AA42" s="186">
        <f t="shared" si="14"/>
        <v>0</v>
      </c>
      <c r="AB42" s="186"/>
      <c r="AC42" s="186">
        <f t="shared" si="15"/>
        <v>0</v>
      </c>
      <c r="AD42" s="186">
        <f t="shared" si="15"/>
        <v>0</v>
      </c>
      <c r="AE42" s="186">
        <f t="shared" si="15"/>
        <v>0</v>
      </c>
      <c r="AF42" s="186">
        <f t="shared" si="15"/>
        <v>0</v>
      </c>
      <c r="AG42" s="186">
        <f t="shared" si="15"/>
        <v>0</v>
      </c>
      <c r="AH42" s="186">
        <f t="shared" si="15"/>
        <v>0</v>
      </c>
      <c r="AI42" s="186">
        <f t="shared" si="15"/>
        <v>0</v>
      </c>
      <c r="AJ42" s="186">
        <f t="shared" si="15"/>
        <v>0</v>
      </c>
      <c r="AK42" s="186">
        <f t="shared" si="15"/>
        <v>0</v>
      </c>
      <c r="AL42" s="186">
        <f t="shared" si="15"/>
        <v>0</v>
      </c>
      <c r="AM42" s="186">
        <f t="shared" ref="AM42:AN42" si="22">SUM(AM8,AM25)</f>
        <v>0</v>
      </c>
      <c r="AN42" s="186">
        <f t="shared" si="22"/>
        <v>0</v>
      </c>
      <c r="AO42" s="186">
        <f t="shared" si="15"/>
        <v>0</v>
      </c>
      <c r="AP42" s="186"/>
      <c r="AQ42" s="186">
        <f t="shared" si="17"/>
        <v>0</v>
      </c>
      <c r="AR42" s="186">
        <f t="shared" si="17"/>
        <v>0</v>
      </c>
      <c r="AS42" s="186">
        <f t="shared" si="17"/>
        <v>0</v>
      </c>
      <c r="AT42" s="186">
        <f t="shared" si="17"/>
        <v>0</v>
      </c>
      <c r="AU42" s="186">
        <f t="shared" si="17"/>
        <v>0</v>
      </c>
      <c r="AV42" s="186">
        <f t="shared" si="17"/>
        <v>0</v>
      </c>
      <c r="AW42" s="186">
        <f t="shared" si="17"/>
        <v>0</v>
      </c>
      <c r="AX42" s="186">
        <f t="shared" si="17"/>
        <v>0</v>
      </c>
      <c r="AY42" s="186">
        <f t="shared" si="17"/>
        <v>0</v>
      </c>
      <c r="AZ42" s="186">
        <f t="shared" si="17"/>
        <v>0</v>
      </c>
      <c r="BA42" s="186">
        <f t="shared" si="17"/>
        <v>0</v>
      </c>
      <c r="BB42" s="186">
        <f t="shared" si="17"/>
        <v>0</v>
      </c>
      <c r="BC42" s="186">
        <f t="shared" si="17"/>
        <v>0</v>
      </c>
      <c r="BD42" s="186">
        <f t="shared" si="17"/>
        <v>0</v>
      </c>
      <c r="BE42" s="66">
        <f t="shared" si="18"/>
        <v>17164</v>
      </c>
      <c r="BF42" s="23"/>
    </row>
    <row r="43" spans="1:58" ht="12.75" customHeight="1" x14ac:dyDescent="0.2">
      <c r="A43" s="67" t="s">
        <v>16</v>
      </c>
      <c r="B43" s="151">
        <f t="shared" si="13"/>
        <v>1038</v>
      </c>
      <c r="C43" s="151">
        <f t="shared" si="13"/>
        <v>1015</v>
      </c>
      <c r="D43" s="186">
        <f t="shared" si="13"/>
        <v>1020</v>
      </c>
      <c r="E43" s="186">
        <f t="shared" si="13"/>
        <v>1158</v>
      </c>
      <c r="F43" s="186">
        <f t="shared" si="13"/>
        <v>887</v>
      </c>
      <c r="G43" s="186">
        <f t="shared" si="13"/>
        <v>1210</v>
      </c>
      <c r="H43" s="186">
        <f t="shared" si="13"/>
        <v>1074</v>
      </c>
      <c r="I43" s="186">
        <f t="shared" si="13"/>
        <v>0</v>
      </c>
      <c r="J43" s="186">
        <f t="shared" si="13"/>
        <v>0</v>
      </c>
      <c r="K43" s="186">
        <f t="shared" si="13"/>
        <v>0</v>
      </c>
      <c r="L43" s="186">
        <f t="shared" si="13"/>
        <v>0</v>
      </c>
      <c r="M43" s="186">
        <f t="shared" si="13"/>
        <v>0</v>
      </c>
      <c r="N43" s="186"/>
      <c r="O43" s="186">
        <f t="shared" si="14"/>
        <v>0</v>
      </c>
      <c r="P43" s="186">
        <f t="shared" si="14"/>
        <v>0</v>
      </c>
      <c r="Q43" s="186">
        <f t="shared" si="14"/>
        <v>0</v>
      </c>
      <c r="R43" s="186">
        <f t="shared" si="14"/>
        <v>0</v>
      </c>
      <c r="S43" s="186">
        <f t="shared" si="14"/>
        <v>0</v>
      </c>
      <c r="T43" s="186">
        <f t="shared" si="14"/>
        <v>0</v>
      </c>
      <c r="U43" s="186">
        <f t="shared" si="14"/>
        <v>0</v>
      </c>
      <c r="V43" s="186">
        <f t="shared" si="14"/>
        <v>0</v>
      </c>
      <c r="W43" s="186">
        <f t="shared" si="14"/>
        <v>0</v>
      </c>
      <c r="X43" s="186">
        <f t="shared" si="14"/>
        <v>0</v>
      </c>
      <c r="Y43" s="186">
        <f t="shared" si="14"/>
        <v>0</v>
      </c>
      <c r="Z43" s="186">
        <f t="shared" si="14"/>
        <v>0</v>
      </c>
      <c r="AA43" s="186">
        <f t="shared" si="14"/>
        <v>0</v>
      </c>
      <c r="AB43" s="186"/>
      <c r="AC43" s="186">
        <f t="shared" si="15"/>
        <v>0</v>
      </c>
      <c r="AD43" s="186">
        <f t="shared" si="15"/>
        <v>0</v>
      </c>
      <c r="AE43" s="186">
        <f t="shared" si="15"/>
        <v>0</v>
      </c>
      <c r="AF43" s="186">
        <f t="shared" si="15"/>
        <v>0</v>
      </c>
      <c r="AG43" s="186">
        <f t="shared" si="15"/>
        <v>0</v>
      </c>
      <c r="AH43" s="186">
        <f t="shared" si="15"/>
        <v>0</v>
      </c>
      <c r="AI43" s="186">
        <f t="shared" si="15"/>
        <v>0</v>
      </c>
      <c r="AJ43" s="186">
        <f t="shared" si="15"/>
        <v>0</v>
      </c>
      <c r="AK43" s="186">
        <f t="shared" si="15"/>
        <v>0</v>
      </c>
      <c r="AL43" s="186">
        <f t="shared" si="15"/>
        <v>0</v>
      </c>
      <c r="AM43" s="186">
        <f t="shared" ref="AM43:AN43" si="23">SUM(AM9,AM26)</f>
        <v>0</v>
      </c>
      <c r="AN43" s="186">
        <f t="shared" si="23"/>
        <v>0</v>
      </c>
      <c r="AO43" s="186">
        <f t="shared" si="15"/>
        <v>0</v>
      </c>
      <c r="AP43" s="186"/>
      <c r="AQ43" s="186">
        <f t="shared" si="17"/>
        <v>0</v>
      </c>
      <c r="AR43" s="186">
        <f t="shared" si="17"/>
        <v>0</v>
      </c>
      <c r="AS43" s="186">
        <f t="shared" si="17"/>
        <v>0</v>
      </c>
      <c r="AT43" s="186">
        <f t="shared" si="17"/>
        <v>0</v>
      </c>
      <c r="AU43" s="186">
        <f t="shared" si="17"/>
        <v>0</v>
      </c>
      <c r="AV43" s="186">
        <f t="shared" si="17"/>
        <v>0</v>
      </c>
      <c r="AW43" s="186">
        <f t="shared" si="17"/>
        <v>0</v>
      </c>
      <c r="AX43" s="186">
        <f t="shared" si="17"/>
        <v>0</v>
      </c>
      <c r="AY43" s="186">
        <f t="shared" si="17"/>
        <v>0</v>
      </c>
      <c r="AZ43" s="186">
        <f t="shared" si="17"/>
        <v>0</v>
      </c>
      <c r="BA43" s="186">
        <f t="shared" si="17"/>
        <v>0</v>
      </c>
      <c r="BB43" s="186">
        <f t="shared" si="17"/>
        <v>0</v>
      </c>
      <c r="BC43" s="186">
        <f t="shared" si="17"/>
        <v>0</v>
      </c>
      <c r="BD43" s="186">
        <f t="shared" si="17"/>
        <v>0</v>
      </c>
      <c r="BE43" s="66">
        <f t="shared" si="18"/>
        <v>7402</v>
      </c>
      <c r="BF43" s="23"/>
    </row>
    <row r="44" spans="1:58" ht="12.75" customHeight="1" x14ac:dyDescent="0.2">
      <c r="A44" s="67" t="s">
        <v>17</v>
      </c>
      <c r="B44" s="151">
        <f t="shared" si="13"/>
        <v>1005</v>
      </c>
      <c r="C44" s="151">
        <f t="shared" si="13"/>
        <v>1251</v>
      </c>
      <c r="D44" s="186">
        <f t="shared" si="13"/>
        <v>1268</v>
      </c>
      <c r="E44" s="186">
        <f t="shared" si="13"/>
        <v>1290</v>
      </c>
      <c r="F44" s="186">
        <f t="shared" si="13"/>
        <v>1238</v>
      </c>
      <c r="G44" s="186">
        <f t="shared" si="13"/>
        <v>1205</v>
      </c>
      <c r="H44" s="186">
        <f t="shared" si="13"/>
        <v>1279</v>
      </c>
      <c r="I44" s="186">
        <f t="shared" si="13"/>
        <v>0</v>
      </c>
      <c r="J44" s="186">
        <f t="shared" si="13"/>
        <v>0</v>
      </c>
      <c r="K44" s="186">
        <f t="shared" si="13"/>
        <v>0</v>
      </c>
      <c r="L44" s="186">
        <f t="shared" si="13"/>
        <v>0</v>
      </c>
      <c r="M44" s="186">
        <f t="shared" si="13"/>
        <v>0</v>
      </c>
      <c r="N44" s="186"/>
      <c r="O44" s="186">
        <f t="shared" si="14"/>
        <v>0</v>
      </c>
      <c r="P44" s="186">
        <f t="shared" si="14"/>
        <v>0</v>
      </c>
      <c r="Q44" s="186">
        <f t="shared" si="14"/>
        <v>0</v>
      </c>
      <c r="R44" s="186">
        <f t="shared" si="14"/>
        <v>0</v>
      </c>
      <c r="S44" s="186">
        <f t="shared" si="14"/>
        <v>0</v>
      </c>
      <c r="T44" s="186">
        <f t="shared" si="14"/>
        <v>0</v>
      </c>
      <c r="U44" s="186">
        <f t="shared" si="14"/>
        <v>0</v>
      </c>
      <c r="V44" s="186">
        <f t="shared" si="14"/>
        <v>0</v>
      </c>
      <c r="W44" s="186">
        <f t="shared" si="14"/>
        <v>0</v>
      </c>
      <c r="X44" s="186">
        <f t="shared" si="14"/>
        <v>0</v>
      </c>
      <c r="Y44" s="186">
        <f t="shared" si="14"/>
        <v>0</v>
      </c>
      <c r="Z44" s="186">
        <f t="shared" si="14"/>
        <v>0</v>
      </c>
      <c r="AA44" s="186">
        <f t="shared" si="14"/>
        <v>0</v>
      </c>
      <c r="AB44" s="186"/>
      <c r="AC44" s="186">
        <f t="shared" si="15"/>
        <v>0</v>
      </c>
      <c r="AD44" s="186">
        <f t="shared" si="15"/>
        <v>0</v>
      </c>
      <c r="AE44" s="186">
        <f t="shared" si="15"/>
        <v>0</v>
      </c>
      <c r="AF44" s="186">
        <f t="shared" si="15"/>
        <v>0</v>
      </c>
      <c r="AG44" s="186">
        <f t="shared" si="15"/>
        <v>0</v>
      </c>
      <c r="AH44" s="186">
        <f t="shared" si="15"/>
        <v>0</v>
      </c>
      <c r="AI44" s="186">
        <f t="shared" si="15"/>
        <v>0</v>
      </c>
      <c r="AJ44" s="186">
        <f t="shared" si="15"/>
        <v>0</v>
      </c>
      <c r="AK44" s="186">
        <f t="shared" si="15"/>
        <v>0</v>
      </c>
      <c r="AL44" s="186">
        <f t="shared" si="15"/>
        <v>0</v>
      </c>
      <c r="AM44" s="186">
        <f t="shared" ref="AM44:AN44" si="24">SUM(AM10,AM27)</f>
        <v>0</v>
      </c>
      <c r="AN44" s="186">
        <f t="shared" si="24"/>
        <v>0</v>
      </c>
      <c r="AO44" s="186">
        <f t="shared" si="15"/>
        <v>0</v>
      </c>
      <c r="AP44" s="186"/>
      <c r="AQ44" s="186">
        <f t="shared" si="17"/>
        <v>0</v>
      </c>
      <c r="AR44" s="186">
        <f t="shared" si="17"/>
        <v>0</v>
      </c>
      <c r="AS44" s="186">
        <f t="shared" si="17"/>
        <v>0</v>
      </c>
      <c r="AT44" s="186">
        <f t="shared" si="17"/>
        <v>0</v>
      </c>
      <c r="AU44" s="186">
        <f t="shared" si="17"/>
        <v>0</v>
      </c>
      <c r="AV44" s="186">
        <f t="shared" si="17"/>
        <v>0</v>
      </c>
      <c r="AW44" s="186">
        <f t="shared" si="17"/>
        <v>0</v>
      </c>
      <c r="AX44" s="186">
        <f t="shared" si="17"/>
        <v>0</v>
      </c>
      <c r="AY44" s="186">
        <f t="shared" si="17"/>
        <v>0</v>
      </c>
      <c r="AZ44" s="186">
        <f t="shared" si="17"/>
        <v>0</v>
      </c>
      <c r="BA44" s="186">
        <f t="shared" si="17"/>
        <v>0</v>
      </c>
      <c r="BB44" s="186">
        <f t="shared" si="17"/>
        <v>0</v>
      </c>
      <c r="BC44" s="186">
        <f t="shared" si="17"/>
        <v>0</v>
      </c>
      <c r="BD44" s="186">
        <f t="shared" si="17"/>
        <v>0</v>
      </c>
      <c r="BE44" s="66">
        <f t="shared" si="18"/>
        <v>8536</v>
      </c>
      <c r="BF44" s="23"/>
    </row>
    <row r="45" spans="1:58" ht="12.75" customHeight="1" x14ac:dyDescent="0.2">
      <c r="A45" s="67" t="s">
        <v>18</v>
      </c>
      <c r="B45" s="151">
        <f t="shared" si="13"/>
        <v>4134</v>
      </c>
      <c r="C45" s="151">
        <f t="shared" si="13"/>
        <v>4423</v>
      </c>
      <c r="D45" s="186">
        <f t="shared" si="13"/>
        <v>4366</v>
      </c>
      <c r="E45" s="186">
        <f t="shared" si="13"/>
        <v>4313</v>
      </c>
      <c r="F45" s="186">
        <f t="shared" si="13"/>
        <v>4582</v>
      </c>
      <c r="G45" s="186">
        <f t="shared" si="13"/>
        <v>4705</v>
      </c>
      <c r="H45" s="186">
        <f t="shared" si="13"/>
        <v>4465</v>
      </c>
      <c r="I45" s="186">
        <f t="shared" si="13"/>
        <v>0</v>
      </c>
      <c r="J45" s="186">
        <f t="shared" si="13"/>
        <v>0</v>
      </c>
      <c r="K45" s="186">
        <f t="shared" si="13"/>
        <v>0</v>
      </c>
      <c r="L45" s="186">
        <f t="shared" si="13"/>
        <v>0</v>
      </c>
      <c r="M45" s="186">
        <f t="shared" si="13"/>
        <v>0</v>
      </c>
      <c r="N45" s="186"/>
      <c r="O45" s="186">
        <f t="shared" si="14"/>
        <v>0</v>
      </c>
      <c r="P45" s="186">
        <f t="shared" si="14"/>
        <v>0</v>
      </c>
      <c r="Q45" s="186">
        <f t="shared" si="14"/>
        <v>0</v>
      </c>
      <c r="R45" s="186">
        <f t="shared" si="14"/>
        <v>0</v>
      </c>
      <c r="S45" s="186">
        <f t="shared" si="14"/>
        <v>0</v>
      </c>
      <c r="T45" s="186">
        <f t="shared" si="14"/>
        <v>0</v>
      </c>
      <c r="U45" s="186">
        <f t="shared" si="14"/>
        <v>0</v>
      </c>
      <c r="V45" s="186">
        <f t="shared" si="14"/>
        <v>0</v>
      </c>
      <c r="W45" s="186">
        <f t="shared" si="14"/>
        <v>0</v>
      </c>
      <c r="X45" s="186">
        <f t="shared" si="14"/>
        <v>0</v>
      </c>
      <c r="Y45" s="186">
        <f t="shared" si="14"/>
        <v>0</v>
      </c>
      <c r="Z45" s="186">
        <f t="shared" si="14"/>
        <v>0</v>
      </c>
      <c r="AA45" s="186">
        <f t="shared" si="14"/>
        <v>0</v>
      </c>
      <c r="AB45" s="186"/>
      <c r="AC45" s="186">
        <f t="shared" si="15"/>
        <v>0</v>
      </c>
      <c r="AD45" s="186">
        <f t="shared" si="15"/>
        <v>0</v>
      </c>
      <c r="AE45" s="186">
        <f t="shared" si="15"/>
        <v>0</v>
      </c>
      <c r="AF45" s="186">
        <f t="shared" si="15"/>
        <v>0</v>
      </c>
      <c r="AG45" s="186">
        <f t="shared" si="15"/>
        <v>0</v>
      </c>
      <c r="AH45" s="186">
        <f t="shared" si="15"/>
        <v>0</v>
      </c>
      <c r="AI45" s="186">
        <f t="shared" si="15"/>
        <v>0</v>
      </c>
      <c r="AJ45" s="186">
        <f t="shared" si="15"/>
        <v>0</v>
      </c>
      <c r="AK45" s="186">
        <f t="shared" si="15"/>
        <v>0</v>
      </c>
      <c r="AL45" s="186">
        <f t="shared" si="15"/>
        <v>0</v>
      </c>
      <c r="AM45" s="186">
        <f t="shared" ref="AM45:AN45" si="25">SUM(AM11,AM28)</f>
        <v>0</v>
      </c>
      <c r="AN45" s="186">
        <f t="shared" si="25"/>
        <v>0</v>
      </c>
      <c r="AO45" s="186">
        <f t="shared" si="15"/>
        <v>0</v>
      </c>
      <c r="AP45" s="186"/>
      <c r="AQ45" s="186">
        <f t="shared" si="17"/>
        <v>0</v>
      </c>
      <c r="AR45" s="186">
        <f t="shared" si="17"/>
        <v>0</v>
      </c>
      <c r="AS45" s="186">
        <f t="shared" si="17"/>
        <v>0</v>
      </c>
      <c r="AT45" s="186">
        <f t="shared" si="17"/>
        <v>0</v>
      </c>
      <c r="AU45" s="186">
        <f t="shared" si="17"/>
        <v>0</v>
      </c>
      <c r="AV45" s="186">
        <f t="shared" si="17"/>
        <v>0</v>
      </c>
      <c r="AW45" s="186">
        <f t="shared" si="17"/>
        <v>0</v>
      </c>
      <c r="AX45" s="186">
        <f t="shared" si="17"/>
        <v>0</v>
      </c>
      <c r="AY45" s="186">
        <f t="shared" si="17"/>
        <v>0</v>
      </c>
      <c r="AZ45" s="186">
        <f t="shared" si="17"/>
        <v>0</v>
      </c>
      <c r="BA45" s="186">
        <f t="shared" si="17"/>
        <v>0</v>
      </c>
      <c r="BB45" s="186">
        <f t="shared" si="17"/>
        <v>0</v>
      </c>
      <c r="BC45" s="186">
        <f t="shared" si="17"/>
        <v>0</v>
      </c>
      <c r="BD45" s="186">
        <f t="shared" si="17"/>
        <v>0</v>
      </c>
      <c r="BE45" s="66">
        <f t="shared" si="18"/>
        <v>30988</v>
      </c>
      <c r="BF45" s="23"/>
    </row>
    <row r="46" spans="1:58" ht="12.75" customHeight="1" x14ac:dyDescent="0.2">
      <c r="A46" s="67" t="s">
        <v>19</v>
      </c>
      <c r="B46" s="151">
        <f t="shared" si="13"/>
        <v>599</v>
      </c>
      <c r="C46" s="151">
        <f t="shared" si="13"/>
        <v>635</v>
      </c>
      <c r="D46" s="186">
        <f t="shared" si="13"/>
        <v>936</v>
      </c>
      <c r="E46" s="186">
        <f t="shared" si="13"/>
        <v>1047</v>
      </c>
      <c r="F46" s="186">
        <f t="shared" si="13"/>
        <v>809</v>
      </c>
      <c r="G46" s="186">
        <f t="shared" si="13"/>
        <v>728</v>
      </c>
      <c r="H46" s="186">
        <f t="shared" si="13"/>
        <v>1133</v>
      </c>
      <c r="I46" s="186">
        <f t="shared" si="13"/>
        <v>0</v>
      </c>
      <c r="J46" s="186">
        <f t="shared" si="13"/>
        <v>0</v>
      </c>
      <c r="K46" s="186">
        <f t="shared" si="13"/>
        <v>0</v>
      </c>
      <c r="L46" s="186">
        <f t="shared" si="13"/>
        <v>0</v>
      </c>
      <c r="M46" s="186">
        <f t="shared" si="13"/>
        <v>0</v>
      </c>
      <c r="N46" s="186"/>
      <c r="O46" s="186">
        <f t="shared" si="14"/>
        <v>0</v>
      </c>
      <c r="P46" s="186">
        <f t="shared" si="14"/>
        <v>0</v>
      </c>
      <c r="Q46" s="186">
        <f t="shared" si="14"/>
        <v>0</v>
      </c>
      <c r="R46" s="186">
        <f t="shared" si="14"/>
        <v>0</v>
      </c>
      <c r="S46" s="186">
        <f t="shared" si="14"/>
        <v>0</v>
      </c>
      <c r="T46" s="186">
        <f t="shared" si="14"/>
        <v>0</v>
      </c>
      <c r="U46" s="186">
        <f t="shared" si="14"/>
        <v>0</v>
      </c>
      <c r="V46" s="186">
        <f t="shared" si="14"/>
        <v>0</v>
      </c>
      <c r="W46" s="186">
        <f t="shared" si="14"/>
        <v>0</v>
      </c>
      <c r="X46" s="186">
        <f t="shared" si="14"/>
        <v>0</v>
      </c>
      <c r="Y46" s="186">
        <f t="shared" si="14"/>
        <v>0</v>
      </c>
      <c r="Z46" s="186">
        <f t="shared" si="14"/>
        <v>0</v>
      </c>
      <c r="AA46" s="186">
        <f t="shared" si="14"/>
        <v>0</v>
      </c>
      <c r="AB46" s="186"/>
      <c r="AC46" s="186">
        <f t="shared" si="15"/>
        <v>0</v>
      </c>
      <c r="AD46" s="186">
        <f t="shared" si="15"/>
        <v>0</v>
      </c>
      <c r="AE46" s="186">
        <f t="shared" si="15"/>
        <v>0</v>
      </c>
      <c r="AF46" s="186">
        <f t="shared" si="15"/>
        <v>0</v>
      </c>
      <c r="AG46" s="186">
        <f t="shared" si="15"/>
        <v>0</v>
      </c>
      <c r="AH46" s="186">
        <f t="shared" si="15"/>
        <v>0</v>
      </c>
      <c r="AI46" s="186">
        <f t="shared" si="15"/>
        <v>0</v>
      </c>
      <c r="AJ46" s="186">
        <f t="shared" si="15"/>
        <v>0</v>
      </c>
      <c r="AK46" s="186">
        <f t="shared" si="15"/>
        <v>0</v>
      </c>
      <c r="AL46" s="186">
        <f t="shared" si="15"/>
        <v>0</v>
      </c>
      <c r="AM46" s="186">
        <f t="shared" ref="AM46:AN46" si="26">SUM(AM12,AM29)</f>
        <v>0</v>
      </c>
      <c r="AN46" s="186">
        <f t="shared" si="26"/>
        <v>0</v>
      </c>
      <c r="AO46" s="186">
        <f t="shared" si="15"/>
        <v>0</v>
      </c>
      <c r="AP46" s="186"/>
      <c r="AQ46" s="186">
        <f t="shared" si="17"/>
        <v>0</v>
      </c>
      <c r="AR46" s="186">
        <f t="shared" si="17"/>
        <v>0</v>
      </c>
      <c r="AS46" s="186">
        <f t="shared" si="17"/>
        <v>0</v>
      </c>
      <c r="AT46" s="186">
        <f t="shared" si="17"/>
        <v>0</v>
      </c>
      <c r="AU46" s="186">
        <f t="shared" si="17"/>
        <v>0</v>
      </c>
      <c r="AV46" s="186">
        <f t="shared" si="17"/>
        <v>0</v>
      </c>
      <c r="AW46" s="186">
        <f t="shared" si="17"/>
        <v>0</v>
      </c>
      <c r="AX46" s="186">
        <f t="shared" si="17"/>
        <v>0</v>
      </c>
      <c r="AY46" s="186">
        <f t="shared" si="17"/>
        <v>0</v>
      </c>
      <c r="AZ46" s="186">
        <f t="shared" si="17"/>
        <v>0</v>
      </c>
      <c r="BA46" s="186">
        <f t="shared" si="17"/>
        <v>0</v>
      </c>
      <c r="BB46" s="186">
        <f t="shared" si="17"/>
        <v>0</v>
      </c>
      <c r="BC46" s="186">
        <f t="shared" si="17"/>
        <v>0</v>
      </c>
      <c r="BD46" s="186">
        <f t="shared" si="17"/>
        <v>0</v>
      </c>
      <c r="BE46" s="66">
        <f t="shared" si="18"/>
        <v>5887</v>
      </c>
      <c r="BF46" s="23"/>
    </row>
    <row r="47" spans="1:58" x14ac:dyDescent="0.2">
      <c r="A47" s="67" t="s">
        <v>20</v>
      </c>
      <c r="B47" s="151">
        <f t="shared" si="13"/>
        <v>3562</v>
      </c>
      <c r="C47" s="151">
        <f t="shared" si="13"/>
        <v>3977</v>
      </c>
      <c r="D47" s="186">
        <f t="shared" si="13"/>
        <v>4378</v>
      </c>
      <c r="E47" s="186">
        <f t="shared" si="13"/>
        <v>4785</v>
      </c>
      <c r="F47" s="186">
        <f t="shared" si="13"/>
        <v>4749</v>
      </c>
      <c r="G47" s="186">
        <f t="shared" si="13"/>
        <v>4721</v>
      </c>
      <c r="H47" s="186">
        <f t="shared" si="13"/>
        <v>5117</v>
      </c>
      <c r="I47" s="186">
        <f t="shared" si="13"/>
        <v>0</v>
      </c>
      <c r="J47" s="186">
        <f t="shared" si="13"/>
        <v>0</v>
      </c>
      <c r="K47" s="186">
        <f t="shared" si="13"/>
        <v>0</v>
      </c>
      <c r="L47" s="186">
        <f t="shared" si="13"/>
        <v>0</v>
      </c>
      <c r="M47" s="186">
        <f t="shared" si="13"/>
        <v>0</v>
      </c>
      <c r="N47" s="186"/>
      <c r="O47" s="186">
        <f t="shared" si="14"/>
        <v>0</v>
      </c>
      <c r="P47" s="186">
        <f t="shared" si="14"/>
        <v>0</v>
      </c>
      <c r="Q47" s="186">
        <f t="shared" si="14"/>
        <v>0</v>
      </c>
      <c r="R47" s="186">
        <f t="shared" si="14"/>
        <v>0</v>
      </c>
      <c r="S47" s="186">
        <f t="shared" si="14"/>
        <v>0</v>
      </c>
      <c r="T47" s="186">
        <f t="shared" si="14"/>
        <v>0</v>
      </c>
      <c r="U47" s="186">
        <f t="shared" si="14"/>
        <v>0</v>
      </c>
      <c r="V47" s="186">
        <f t="shared" si="14"/>
        <v>0</v>
      </c>
      <c r="W47" s="186">
        <f t="shared" si="14"/>
        <v>0</v>
      </c>
      <c r="X47" s="186">
        <f t="shared" si="14"/>
        <v>0</v>
      </c>
      <c r="Y47" s="186">
        <f t="shared" si="14"/>
        <v>0</v>
      </c>
      <c r="Z47" s="186">
        <f t="shared" si="14"/>
        <v>0</v>
      </c>
      <c r="AA47" s="186">
        <f t="shared" si="14"/>
        <v>0</v>
      </c>
      <c r="AB47" s="186"/>
      <c r="AC47" s="186">
        <f t="shared" si="15"/>
        <v>0</v>
      </c>
      <c r="AD47" s="186">
        <f t="shared" si="15"/>
        <v>0</v>
      </c>
      <c r="AE47" s="186">
        <f t="shared" si="15"/>
        <v>0</v>
      </c>
      <c r="AF47" s="186">
        <f t="shared" si="15"/>
        <v>0</v>
      </c>
      <c r="AG47" s="186">
        <f t="shared" si="15"/>
        <v>0</v>
      </c>
      <c r="AH47" s="186">
        <f t="shared" si="15"/>
        <v>0</v>
      </c>
      <c r="AI47" s="186">
        <f t="shared" si="15"/>
        <v>0</v>
      </c>
      <c r="AJ47" s="186">
        <f t="shared" si="15"/>
        <v>0</v>
      </c>
      <c r="AK47" s="186">
        <f t="shared" si="15"/>
        <v>0</v>
      </c>
      <c r="AL47" s="186">
        <f t="shared" si="15"/>
        <v>0</v>
      </c>
      <c r="AM47" s="186">
        <f t="shared" ref="AM47:AN47" si="27">SUM(AM13,AM30)</f>
        <v>0</v>
      </c>
      <c r="AN47" s="186">
        <f t="shared" si="27"/>
        <v>0</v>
      </c>
      <c r="AO47" s="186">
        <f t="shared" si="15"/>
        <v>0</v>
      </c>
      <c r="AP47" s="186"/>
      <c r="AQ47" s="186">
        <f t="shared" si="17"/>
        <v>0</v>
      </c>
      <c r="AR47" s="186">
        <f t="shared" si="17"/>
        <v>0</v>
      </c>
      <c r="AS47" s="186">
        <f t="shared" si="17"/>
        <v>0</v>
      </c>
      <c r="AT47" s="186">
        <f t="shared" si="17"/>
        <v>0</v>
      </c>
      <c r="AU47" s="186">
        <f t="shared" si="17"/>
        <v>0</v>
      </c>
      <c r="AV47" s="186">
        <f t="shared" si="17"/>
        <v>0</v>
      </c>
      <c r="AW47" s="186">
        <f t="shared" si="17"/>
        <v>0</v>
      </c>
      <c r="AX47" s="186">
        <f t="shared" si="17"/>
        <v>0</v>
      </c>
      <c r="AY47" s="186">
        <f t="shared" si="17"/>
        <v>0</v>
      </c>
      <c r="AZ47" s="186">
        <f t="shared" si="17"/>
        <v>0</v>
      </c>
      <c r="BA47" s="186">
        <f t="shared" si="17"/>
        <v>0</v>
      </c>
      <c r="BB47" s="186">
        <f t="shared" si="17"/>
        <v>0</v>
      </c>
      <c r="BC47" s="186">
        <f t="shared" si="17"/>
        <v>0</v>
      </c>
      <c r="BD47" s="186">
        <f t="shared" si="17"/>
        <v>0</v>
      </c>
      <c r="BE47" s="66">
        <f t="shared" si="18"/>
        <v>31289</v>
      </c>
      <c r="BF47" s="23"/>
    </row>
    <row r="48" spans="1:58" x14ac:dyDescent="0.2">
      <c r="A48" s="67" t="s">
        <v>21</v>
      </c>
      <c r="B48" s="151">
        <f t="shared" si="13"/>
        <v>1634</v>
      </c>
      <c r="C48" s="151">
        <f t="shared" si="13"/>
        <v>1886</v>
      </c>
      <c r="D48" s="186">
        <f t="shared" si="13"/>
        <v>1909</v>
      </c>
      <c r="E48" s="186">
        <f t="shared" si="13"/>
        <v>2275</v>
      </c>
      <c r="F48" s="186">
        <f t="shared" si="13"/>
        <v>2270</v>
      </c>
      <c r="G48" s="186">
        <f t="shared" si="13"/>
        <v>1951</v>
      </c>
      <c r="H48" s="186">
        <f t="shared" si="13"/>
        <v>2280</v>
      </c>
      <c r="I48" s="186">
        <f t="shared" si="13"/>
        <v>0</v>
      </c>
      <c r="J48" s="186">
        <f t="shared" si="13"/>
        <v>0</v>
      </c>
      <c r="K48" s="186">
        <f t="shared" si="13"/>
        <v>0</v>
      </c>
      <c r="L48" s="186">
        <f t="shared" si="13"/>
        <v>0</v>
      </c>
      <c r="M48" s="186">
        <f t="shared" si="13"/>
        <v>0</v>
      </c>
      <c r="N48" s="186"/>
      <c r="O48" s="186">
        <f t="shared" si="14"/>
        <v>0</v>
      </c>
      <c r="P48" s="186">
        <f t="shared" si="14"/>
        <v>0</v>
      </c>
      <c r="Q48" s="186">
        <f t="shared" si="14"/>
        <v>0</v>
      </c>
      <c r="R48" s="186">
        <f t="shared" si="14"/>
        <v>0</v>
      </c>
      <c r="S48" s="186">
        <f t="shared" si="14"/>
        <v>0</v>
      </c>
      <c r="T48" s="186">
        <f t="shared" si="14"/>
        <v>0</v>
      </c>
      <c r="U48" s="186">
        <f t="shared" si="14"/>
        <v>0</v>
      </c>
      <c r="V48" s="186">
        <f t="shared" si="14"/>
        <v>0</v>
      </c>
      <c r="W48" s="186">
        <f t="shared" si="14"/>
        <v>0</v>
      </c>
      <c r="X48" s="186">
        <f t="shared" si="14"/>
        <v>0</v>
      </c>
      <c r="Y48" s="186">
        <f t="shared" si="14"/>
        <v>0</v>
      </c>
      <c r="Z48" s="186">
        <f t="shared" si="14"/>
        <v>0</v>
      </c>
      <c r="AA48" s="186">
        <f t="shared" si="14"/>
        <v>0</v>
      </c>
      <c r="AB48" s="186"/>
      <c r="AC48" s="186">
        <f t="shared" si="15"/>
        <v>0</v>
      </c>
      <c r="AD48" s="186">
        <f t="shared" si="15"/>
        <v>0</v>
      </c>
      <c r="AE48" s="186">
        <f t="shared" si="15"/>
        <v>0</v>
      </c>
      <c r="AF48" s="186">
        <f t="shared" si="15"/>
        <v>0</v>
      </c>
      <c r="AG48" s="186">
        <f t="shared" si="15"/>
        <v>0</v>
      </c>
      <c r="AH48" s="186">
        <f t="shared" si="15"/>
        <v>0</v>
      </c>
      <c r="AI48" s="186">
        <f t="shared" si="15"/>
        <v>0</v>
      </c>
      <c r="AJ48" s="186">
        <f t="shared" si="15"/>
        <v>0</v>
      </c>
      <c r="AK48" s="186">
        <f t="shared" si="15"/>
        <v>0</v>
      </c>
      <c r="AL48" s="186">
        <f t="shared" si="15"/>
        <v>0</v>
      </c>
      <c r="AM48" s="186">
        <f t="shared" ref="AM48:AN48" si="28">SUM(AM14,AM31)</f>
        <v>0</v>
      </c>
      <c r="AN48" s="186">
        <f t="shared" si="28"/>
        <v>0</v>
      </c>
      <c r="AO48" s="186">
        <f t="shared" si="15"/>
        <v>0</v>
      </c>
      <c r="AP48" s="186"/>
      <c r="AQ48" s="186">
        <f t="shared" si="17"/>
        <v>0</v>
      </c>
      <c r="AR48" s="186">
        <f t="shared" si="17"/>
        <v>0</v>
      </c>
      <c r="AS48" s="186">
        <f t="shared" si="17"/>
        <v>0</v>
      </c>
      <c r="AT48" s="186">
        <f t="shared" si="17"/>
        <v>0</v>
      </c>
      <c r="AU48" s="186">
        <f t="shared" si="17"/>
        <v>0</v>
      </c>
      <c r="AV48" s="186">
        <f t="shared" si="17"/>
        <v>0</v>
      </c>
      <c r="AW48" s="186">
        <f t="shared" si="17"/>
        <v>0</v>
      </c>
      <c r="AX48" s="186">
        <f t="shared" si="17"/>
        <v>0</v>
      </c>
      <c r="AY48" s="186">
        <f t="shared" si="17"/>
        <v>0</v>
      </c>
      <c r="AZ48" s="186">
        <f t="shared" si="17"/>
        <v>0</v>
      </c>
      <c r="BA48" s="186">
        <f t="shared" si="17"/>
        <v>0</v>
      </c>
      <c r="BB48" s="186">
        <f t="shared" si="17"/>
        <v>0</v>
      </c>
      <c r="BC48" s="186">
        <f t="shared" si="17"/>
        <v>0</v>
      </c>
      <c r="BD48" s="186">
        <f t="shared" si="17"/>
        <v>0</v>
      </c>
      <c r="BE48" s="66">
        <f t="shared" si="18"/>
        <v>14205</v>
      </c>
      <c r="BF48" s="23"/>
    </row>
    <row r="49" spans="1:58" x14ac:dyDescent="0.2">
      <c r="A49" s="67" t="s">
        <v>22</v>
      </c>
      <c r="B49" s="151">
        <f t="shared" si="13"/>
        <v>6228</v>
      </c>
      <c r="C49" s="151">
        <f t="shared" si="13"/>
        <v>7622</v>
      </c>
      <c r="D49" s="186">
        <f t="shared" si="13"/>
        <v>8427</v>
      </c>
      <c r="E49" s="186">
        <f t="shared" si="13"/>
        <v>8500</v>
      </c>
      <c r="F49" s="186">
        <f t="shared" si="13"/>
        <v>8594</v>
      </c>
      <c r="G49" s="186">
        <f t="shared" si="13"/>
        <v>8170</v>
      </c>
      <c r="H49" s="186">
        <f t="shared" si="13"/>
        <v>8706</v>
      </c>
      <c r="I49" s="186">
        <f t="shared" si="13"/>
        <v>0</v>
      </c>
      <c r="J49" s="186">
        <f t="shared" si="13"/>
        <v>0</v>
      </c>
      <c r="K49" s="186">
        <f t="shared" si="13"/>
        <v>0</v>
      </c>
      <c r="L49" s="186">
        <f t="shared" si="13"/>
        <v>0</v>
      </c>
      <c r="M49" s="186">
        <f t="shared" si="13"/>
        <v>0</v>
      </c>
      <c r="N49" s="186"/>
      <c r="O49" s="186">
        <f t="shared" si="14"/>
        <v>0</v>
      </c>
      <c r="P49" s="186">
        <f t="shared" si="14"/>
        <v>0</v>
      </c>
      <c r="Q49" s="186">
        <f t="shared" si="14"/>
        <v>0</v>
      </c>
      <c r="R49" s="186">
        <f t="shared" si="14"/>
        <v>0</v>
      </c>
      <c r="S49" s="186">
        <f t="shared" si="14"/>
        <v>0</v>
      </c>
      <c r="T49" s="186">
        <f t="shared" si="14"/>
        <v>0</v>
      </c>
      <c r="U49" s="186">
        <f t="shared" si="14"/>
        <v>0</v>
      </c>
      <c r="V49" s="186">
        <f t="shared" si="14"/>
        <v>0</v>
      </c>
      <c r="W49" s="186">
        <f t="shared" si="14"/>
        <v>0</v>
      </c>
      <c r="X49" s="186">
        <f t="shared" si="14"/>
        <v>0</v>
      </c>
      <c r="Y49" s="186">
        <f t="shared" si="14"/>
        <v>0</v>
      </c>
      <c r="Z49" s="186">
        <f t="shared" si="14"/>
        <v>0</v>
      </c>
      <c r="AA49" s="186">
        <f t="shared" si="14"/>
        <v>0</v>
      </c>
      <c r="AB49" s="186"/>
      <c r="AC49" s="186">
        <f t="shared" si="15"/>
        <v>0</v>
      </c>
      <c r="AD49" s="186">
        <f t="shared" si="15"/>
        <v>0</v>
      </c>
      <c r="AE49" s="186">
        <f t="shared" si="15"/>
        <v>0</v>
      </c>
      <c r="AF49" s="186">
        <f t="shared" si="15"/>
        <v>0</v>
      </c>
      <c r="AG49" s="186">
        <f t="shared" si="15"/>
        <v>0</v>
      </c>
      <c r="AH49" s="186">
        <f t="shared" si="15"/>
        <v>0</v>
      </c>
      <c r="AI49" s="186">
        <f t="shared" si="15"/>
        <v>0</v>
      </c>
      <c r="AJ49" s="186">
        <f t="shared" si="15"/>
        <v>0</v>
      </c>
      <c r="AK49" s="186">
        <f t="shared" si="15"/>
        <v>0</v>
      </c>
      <c r="AL49" s="186">
        <f t="shared" si="15"/>
        <v>0</v>
      </c>
      <c r="AM49" s="186">
        <f t="shared" ref="AM49:AN49" si="29">SUM(AM15,AM32)</f>
        <v>0</v>
      </c>
      <c r="AN49" s="186">
        <f t="shared" si="29"/>
        <v>0</v>
      </c>
      <c r="AO49" s="186">
        <f t="shared" si="15"/>
        <v>0</v>
      </c>
      <c r="AP49" s="186"/>
      <c r="AQ49" s="186">
        <f t="shared" si="17"/>
        <v>0</v>
      </c>
      <c r="AR49" s="186">
        <f t="shared" si="17"/>
        <v>0</v>
      </c>
      <c r="AS49" s="186">
        <f t="shared" si="17"/>
        <v>0</v>
      </c>
      <c r="AT49" s="186">
        <f t="shared" si="17"/>
        <v>0</v>
      </c>
      <c r="AU49" s="186">
        <f t="shared" si="17"/>
        <v>0</v>
      </c>
      <c r="AV49" s="186">
        <f t="shared" si="17"/>
        <v>0</v>
      </c>
      <c r="AW49" s="186">
        <f t="shared" si="17"/>
        <v>0</v>
      </c>
      <c r="AX49" s="186">
        <f t="shared" si="17"/>
        <v>0</v>
      </c>
      <c r="AY49" s="186">
        <f t="shared" si="17"/>
        <v>0</v>
      </c>
      <c r="AZ49" s="186">
        <f t="shared" si="17"/>
        <v>0</v>
      </c>
      <c r="BA49" s="186">
        <f t="shared" si="17"/>
        <v>0</v>
      </c>
      <c r="BB49" s="186">
        <f t="shared" si="17"/>
        <v>0</v>
      </c>
      <c r="BC49" s="186">
        <f t="shared" si="17"/>
        <v>0</v>
      </c>
      <c r="BD49" s="186">
        <f t="shared" si="17"/>
        <v>0</v>
      </c>
      <c r="BE49" s="66">
        <f t="shared" si="18"/>
        <v>56247</v>
      </c>
      <c r="BF49" s="23"/>
    </row>
    <row r="50" spans="1:58" ht="13.5" thickBot="1" x14ac:dyDescent="0.25">
      <c r="A50" s="69" t="s">
        <v>23</v>
      </c>
      <c r="B50" s="151">
        <f t="shared" si="13"/>
        <v>8497</v>
      </c>
      <c r="C50" s="151">
        <f t="shared" si="13"/>
        <v>9760</v>
      </c>
      <c r="D50" s="186">
        <f t="shared" si="13"/>
        <v>9496</v>
      </c>
      <c r="E50" s="186">
        <f t="shared" si="13"/>
        <v>9714</v>
      </c>
      <c r="F50" s="186">
        <f t="shared" si="13"/>
        <v>10562</v>
      </c>
      <c r="G50" s="186">
        <f t="shared" si="13"/>
        <v>10185</v>
      </c>
      <c r="H50" s="186">
        <f t="shared" si="13"/>
        <v>10226</v>
      </c>
      <c r="I50" s="186">
        <f t="shared" si="13"/>
        <v>0</v>
      </c>
      <c r="J50" s="186">
        <f t="shared" si="13"/>
        <v>0</v>
      </c>
      <c r="K50" s="186">
        <f t="shared" si="13"/>
        <v>0</v>
      </c>
      <c r="L50" s="186">
        <f t="shared" si="13"/>
        <v>0</v>
      </c>
      <c r="M50" s="186">
        <f t="shared" si="13"/>
        <v>0</v>
      </c>
      <c r="N50" s="186"/>
      <c r="O50" s="186">
        <f t="shared" si="14"/>
        <v>0</v>
      </c>
      <c r="P50" s="186">
        <f t="shared" si="14"/>
        <v>0</v>
      </c>
      <c r="Q50" s="186">
        <f t="shared" si="14"/>
        <v>0</v>
      </c>
      <c r="R50" s="186">
        <f t="shared" si="14"/>
        <v>0</v>
      </c>
      <c r="S50" s="186">
        <f t="shared" si="14"/>
        <v>0</v>
      </c>
      <c r="T50" s="186">
        <f t="shared" si="14"/>
        <v>0</v>
      </c>
      <c r="U50" s="186">
        <f t="shared" si="14"/>
        <v>0</v>
      </c>
      <c r="V50" s="186">
        <f t="shared" si="14"/>
        <v>0</v>
      </c>
      <c r="W50" s="186">
        <f t="shared" si="14"/>
        <v>0</v>
      </c>
      <c r="X50" s="186">
        <f t="shared" si="14"/>
        <v>0</v>
      </c>
      <c r="Y50" s="186">
        <f t="shared" si="14"/>
        <v>0</v>
      </c>
      <c r="Z50" s="186">
        <f t="shared" si="14"/>
        <v>0</v>
      </c>
      <c r="AA50" s="186">
        <f t="shared" si="14"/>
        <v>0</v>
      </c>
      <c r="AB50" s="186"/>
      <c r="AC50" s="186">
        <f t="shared" si="15"/>
        <v>0</v>
      </c>
      <c r="AD50" s="186">
        <f t="shared" si="15"/>
        <v>0</v>
      </c>
      <c r="AE50" s="186">
        <f t="shared" si="15"/>
        <v>0</v>
      </c>
      <c r="AF50" s="186">
        <f t="shared" si="15"/>
        <v>0</v>
      </c>
      <c r="AG50" s="186">
        <f t="shared" si="15"/>
        <v>0</v>
      </c>
      <c r="AH50" s="186">
        <f t="shared" si="15"/>
        <v>0</v>
      </c>
      <c r="AI50" s="186">
        <f t="shared" si="15"/>
        <v>0</v>
      </c>
      <c r="AJ50" s="186">
        <f t="shared" si="15"/>
        <v>0</v>
      </c>
      <c r="AK50" s="186">
        <f t="shared" si="15"/>
        <v>0</v>
      </c>
      <c r="AL50" s="186">
        <f t="shared" si="15"/>
        <v>0</v>
      </c>
      <c r="AM50" s="186">
        <f t="shared" ref="AM50:AN50" si="30">SUM(AM16,AM33)</f>
        <v>0</v>
      </c>
      <c r="AN50" s="186">
        <f t="shared" si="30"/>
        <v>0</v>
      </c>
      <c r="AO50" s="186">
        <f t="shared" si="15"/>
        <v>0</v>
      </c>
      <c r="AP50" s="186"/>
      <c r="AQ50" s="186">
        <f t="shared" si="17"/>
        <v>0</v>
      </c>
      <c r="AR50" s="186">
        <f t="shared" si="17"/>
        <v>0</v>
      </c>
      <c r="AS50" s="186">
        <f t="shared" si="17"/>
        <v>0</v>
      </c>
      <c r="AT50" s="186">
        <f t="shared" si="17"/>
        <v>0</v>
      </c>
      <c r="AU50" s="186">
        <f t="shared" si="17"/>
        <v>0</v>
      </c>
      <c r="AV50" s="186">
        <f t="shared" si="17"/>
        <v>0</v>
      </c>
      <c r="AW50" s="186">
        <f t="shared" si="17"/>
        <v>0</v>
      </c>
      <c r="AX50" s="186">
        <f t="shared" si="17"/>
        <v>0</v>
      </c>
      <c r="AY50" s="186">
        <f t="shared" si="17"/>
        <v>0</v>
      </c>
      <c r="AZ50" s="186">
        <f t="shared" si="17"/>
        <v>0</v>
      </c>
      <c r="BA50" s="186">
        <f t="shared" si="17"/>
        <v>0</v>
      </c>
      <c r="BB50" s="186">
        <f t="shared" si="17"/>
        <v>0</v>
      </c>
      <c r="BC50" s="186">
        <f t="shared" si="17"/>
        <v>0</v>
      </c>
      <c r="BD50" s="186">
        <f t="shared" si="17"/>
        <v>0</v>
      </c>
      <c r="BE50" s="66">
        <f t="shared" si="18"/>
        <v>68440</v>
      </c>
      <c r="BF50" s="23"/>
    </row>
    <row r="51" spans="1:58" ht="13.5" thickBot="1" x14ac:dyDescent="0.25">
      <c r="A51" s="71" t="s">
        <v>24</v>
      </c>
      <c r="B51" s="188">
        <f>SUM(B38:B50)</f>
        <v>40833</v>
      </c>
      <c r="C51" s="188">
        <f t="shared" ref="C51:BD51" si="31">SUM(C38:C50)</f>
        <v>46451</v>
      </c>
      <c r="D51" s="188">
        <f t="shared" si="31"/>
        <v>47375</v>
      </c>
      <c r="E51" s="188">
        <f t="shared" si="31"/>
        <v>50214</v>
      </c>
      <c r="F51" s="188">
        <f t="shared" si="31"/>
        <v>50551</v>
      </c>
      <c r="G51" s="188">
        <f t="shared" si="31"/>
        <v>48188</v>
      </c>
      <c r="H51" s="188">
        <f t="shared" si="31"/>
        <v>49830</v>
      </c>
      <c r="I51" s="188">
        <f t="shared" si="31"/>
        <v>0</v>
      </c>
      <c r="J51" s="188">
        <f t="shared" si="31"/>
        <v>0</v>
      </c>
      <c r="K51" s="188">
        <f t="shared" si="31"/>
        <v>0</v>
      </c>
      <c r="L51" s="188">
        <f t="shared" si="31"/>
        <v>0</v>
      </c>
      <c r="M51" s="188">
        <f t="shared" si="31"/>
        <v>0</v>
      </c>
      <c r="N51" s="188"/>
      <c r="O51" s="188">
        <f t="shared" si="31"/>
        <v>0</v>
      </c>
      <c r="P51" s="188">
        <f t="shared" si="31"/>
        <v>0</v>
      </c>
      <c r="Q51" s="188">
        <f t="shared" si="31"/>
        <v>0</v>
      </c>
      <c r="R51" s="188">
        <f t="shared" si="31"/>
        <v>0</v>
      </c>
      <c r="S51" s="188">
        <f t="shared" si="31"/>
        <v>0</v>
      </c>
      <c r="T51" s="188">
        <f t="shared" si="31"/>
        <v>0</v>
      </c>
      <c r="U51" s="188">
        <f t="shared" si="31"/>
        <v>0</v>
      </c>
      <c r="V51" s="188">
        <f t="shared" si="31"/>
        <v>0</v>
      </c>
      <c r="W51" s="188">
        <f t="shared" si="31"/>
        <v>0</v>
      </c>
      <c r="X51" s="188">
        <f t="shared" si="31"/>
        <v>0</v>
      </c>
      <c r="Y51" s="188">
        <f t="shared" si="31"/>
        <v>0</v>
      </c>
      <c r="Z51" s="188">
        <f t="shared" si="31"/>
        <v>0</v>
      </c>
      <c r="AA51" s="188">
        <f t="shared" si="31"/>
        <v>0</v>
      </c>
      <c r="AB51" s="188"/>
      <c r="AC51" s="188">
        <f t="shared" si="31"/>
        <v>0</v>
      </c>
      <c r="AD51" s="188">
        <f t="shared" si="31"/>
        <v>0</v>
      </c>
      <c r="AE51" s="188">
        <f t="shared" si="31"/>
        <v>0</v>
      </c>
      <c r="AF51" s="188">
        <f t="shared" si="31"/>
        <v>0</v>
      </c>
      <c r="AG51" s="188">
        <f t="shared" si="31"/>
        <v>0</v>
      </c>
      <c r="AH51" s="188">
        <f t="shared" si="31"/>
        <v>0</v>
      </c>
      <c r="AI51" s="188">
        <f t="shared" si="31"/>
        <v>0</v>
      </c>
      <c r="AJ51" s="188">
        <f t="shared" si="31"/>
        <v>0</v>
      </c>
      <c r="AK51" s="188">
        <f t="shared" si="31"/>
        <v>0</v>
      </c>
      <c r="AL51" s="188">
        <f t="shared" si="31"/>
        <v>0</v>
      </c>
      <c r="AM51" s="188">
        <f t="shared" ref="AM51:AN51" si="32">SUM(AM38:AM50)</f>
        <v>0</v>
      </c>
      <c r="AN51" s="188">
        <f t="shared" si="32"/>
        <v>0</v>
      </c>
      <c r="AO51" s="188">
        <f t="shared" si="31"/>
        <v>0</v>
      </c>
      <c r="AP51" s="188"/>
      <c r="AQ51" s="188">
        <f t="shared" si="31"/>
        <v>0</v>
      </c>
      <c r="AR51" s="188">
        <f t="shared" si="31"/>
        <v>0</v>
      </c>
      <c r="AS51" s="188">
        <f t="shared" si="31"/>
        <v>0</v>
      </c>
      <c r="AT51" s="188">
        <f t="shared" si="31"/>
        <v>0</v>
      </c>
      <c r="AU51" s="188">
        <f t="shared" si="31"/>
        <v>0</v>
      </c>
      <c r="AV51" s="188">
        <f t="shared" si="31"/>
        <v>0</v>
      </c>
      <c r="AW51" s="188">
        <f t="shared" si="31"/>
        <v>0</v>
      </c>
      <c r="AX51" s="188">
        <f t="shared" si="31"/>
        <v>0</v>
      </c>
      <c r="AY51" s="188">
        <f t="shared" si="31"/>
        <v>0</v>
      </c>
      <c r="AZ51" s="188">
        <f t="shared" si="31"/>
        <v>0</v>
      </c>
      <c r="BA51" s="188">
        <f t="shared" si="31"/>
        <v>0</v>
      </c>
      <c r="BB51" s="188">
        <f t="shared" si="31"/>
        <v>0</v>
      </c>
      <c r="BC51" s="188">
        <f t="shared" si="31"/>
        <v>0</v>
      </c>
      <c r="BD51" s="188">
        <f t="shared" si="31"/>
        <v>0</v>
      </c>
      <c r="BE51" s="73">
        <f>SUM(BE38:BE50)</f>
        <v>333442</v>
      </c>
      <c r="BF51" s="23"/>
    </row>
    <row r="52" spans="1:58" x14ac:dyDescent="0.2">
      <c r="AM52" s="81"/>
      <c r="AN52" s="81"/>
      <c r="AX52" s="23"/>
    </row>
    <row r="53" spans="1:58" ht="12.75" customHeight="1" x14ac:dyDescent="0.2">
      <c r="BE53" s="82"/>
    </row>
    <row r="54" spans="1:58" ht="12.75" customHeight="1" x14ac:dyDescent="0.2">
      <c r="AM54" s="81"/>
      <c r="AN54" s="81"/>
    </row>
    <row r="55" spans="1:58" ht="12.75" customHeight="1" x14ac:dyDescent="0.2"/>
    <row r="56" spans="1:58" ht="12.75" customHeight="1" x14ac:dyDescent="0.2"/>
    <row r="57" spans="1:58" ht="12.75" customHeight="1" x14ac:dyDescent="0.2"/>
    <row r="58" spans="1:58" ht="12.75" customHeight="1" x14ac:dyDescent="0.2"/>
    <row r="59" spans="1:58" ht="12.75" customHeight="1" x14ac:dyDescent="0.2"/>
    <row r="60" spans="1:58" ht="12.75" customHeight="1" x14ac:dyDescent="0.2"/>
    <row r="61" spans="1:58" ht="12.75" customHeight="1" x14ac:dyDescent="0.2"/>
    <row r="62" spans="1:58" ht="12.75" customHeight="1" x14ac:dyDescent="0.2"/>
    <row r="63" spans="1:58" ht="12.75" customHeight="1" x14ac:dyDescent="0.2"/>
    <row r="64" spans="1:58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</sheetData>
  <pageMargins left="0.7" right="0.7" top="0.75" bottom="0.75" header="0.3" footer="0.3"/>
  <pageSetup orientation="portrait" horizontalDpi="4294967295" verticalDpi="4294967295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105"/>
  <sheetViews>
    <sheetView zoomScaleNormal="100" workbookViewId="0">
      <selection activeCell="A3" sqref="A3"/>
    </sheetView>
  </sheetViews>
  <sheetFormatPr defaultRowHeight="12.75" outlineLevelCol="1" x14ac:dyDescent="0.2"/>
  <cols>
    <col min="1" max="1" width="32" style="141" bestFit="1" customWidth="1"/>
    <col min="2" max="13" width="6.5703125" style="141" customWidth="1" outlineLevel="1"/>
    <col min="14" max="14" width="3.28515625" style="141" customWidth="1"/>
    <col min="15" max="27" width="6.5703125" style="141" customWidth="1" outlineLevel="1"/>
    <col min="28" max="28" width="3.28515625" style="141" customWidth="1"/>
    <col min="29" max="41" width="6.5703125" style="141" customWidth="1" outlineLevel="1"/>
    <col min="42" max="42" width="3.28515625" style="141" customWidth="1"/>
    <col min="43" max="43" width="8" style="141" customWidth="1" outlineLevel="1"/>
    <col min="44" max="48" width="6.5703125" style="141" customWidth="1" outlineLevel="1"/>
    <col min="49" max="49" width="7.28515625" style="141" bestFit="1" customWidth="1" outlineLevel="1"/>
    <col min="50" max="56" width="6.5703125" style="141" customWidth="1" outlineLevel="1"/>
    <col min="57" max="57" width="8.140625" style="141" customWidth="1"/>
    <col min="58" max="58" width="7.85546875" style="141" customWidth="1"/>
    <col min="59" max="59" width="9.7109375" style="141" bestFit="1" customWidth="1"/>
    <col min="60" max="256" width="9.140625" style="141"/>
    <col min="257" max="257" width="32" style="141" bestFit="1" customWidth="1"/>
    <col min="258" max="269" width="6.5703125" style="141" customWidth="1"/>
    <col min="270" max="270" width="3.28515625" style="141" customWidth="1"/>
    <col min="271" max="283" width="6.5703125" style="141" customWidth="1"/>
    <col min="284" max="284" width="3.28515625" style="141" customWidth="1"/>
    <col min="285" max="297" width="6.5703125" style="141" customWidth="1"/>
    <col min="298" max="298" width="3.28515625" style="141" customWidth="1"/>
    <col min="299" max="299" width="8" style="141" customWidth="1"/>
    <col min="300" max="304" width="6.5703125" style="141" customWidth="1"/>
    <col min="305" max="305" width="7.28515625" style="141" bestFit="1" customWidth="1"/>
    <col min="306" max="312" width="6.5703125" style="141" customWidth="1"/>
    <col min="313" max="313" width="8.140625" style="141" customWidth="1"/>
    <col min="314" max="314" width="7.85546875" style="141" customWidth="1"/>
    <col min="315" max="315" width="9.7109375" style="141" bestFit="1" customWidth="1"/>
    <col min="316" max="512" width="9.140625" style="141"/>
    <col min="513" max="513" width="32" style="141" bestFit="1" customWidth="1"/>
    <col min="514" max="525" width="6.5703125" style="141" customWidth="1"/>
    <col min="526" max="526" width="3.28515625" style="141" customWidth="1"/>
    <col min="527" max="539" width="6.5703125" style="141" customWidth="1"/>
    <col min="540" max="540" width="3.28515625" style="141" customWidth="1"/>
    <col min="541" max="553" width="6.5703125" style="141" customWidth="1"/>
    <col min="554" max="554" width="3.28515625" style="141" customWidth="1"/>
    <col min="555" max="555" width="8" style="141" customWidth="1"/>
    <col min="556" max="560" width="6.5703125" style="141" customWidth="1"/>
    <col min="561" max="561" width="7.28515625" style="141" bestFit="1" customWidth="1"/>
    <col min="562" max="568" width="6.5703125" style="141" customWidth="1"/>
    <col min="569" max="569" width="8.140625" style="141" customWidth="1"/>
    <col min="570" max="570" width="7.85546875" style="141" customWidth="1"/>
    <col min="571" max="571" width="9.7109375" style="141" bestFit="1" customWidth="1"/>
    <col min="572" max="768" width="9.140625" style="141"/>
    <col min="769" max="769" width="32" style="141" bestFit="1" customWidth="1"/>
    <col min="770" max="781" width="6.5703125" style="141" customWidth="1"/>
    <col min="782" max="782" width="3.28515625" style="141" customWidth="1"/>
    <col min="783" max="795" width="6.5703125" style="141" customWidth="1"/>
    <col min="796" max="796" width="3.28515625" style="141" customWidth="1"/>
    <col min="797" max="809" width="6.5703125" style="141" customWidth="1"/>
    <col min="810" max="810" width="3.28515625" style="141" customWidth="1"/>
    <col min="811" max="811" width="8" style="141" customWidth="1"/>
    <col min="812" max="816" width="6.5703125" style="141" customWidth="1"/>
    <col min="817" max="817" width="7.28515625" style="141" bestFit="1" customWidth="1"/>
    <col min="818" max="824" width="6.5703125" style="141" customWidth="1"/>
    <col min="825" max="825" width="8.140625" style="141" customWidth="1"/>
    <col min="826" max="826" width="7.85546875" style="141" customWidth="1"/>
    <col min="827" max="827" width="9.7109375" style="141" bestFit="1" customWidth="1"/>
    <col min="828" max="1024" width="9.140625" style="141"/>
    <col min="1025" max="1025" width="32" style="141" bestFit="1" customWidth="1"/>
    <col min="1026" max="1037" width="6.5703125" style="141" customWidth="1"/>
    <col min="1038" max="1038" width="3.28515625" style="141" customWidth="1"/>
    <col min="1039" max="1051" width="6.5703125" style="141" customWidth="1"/>
    <col min="1052" max="1052" width="3.28515625" style="141" customWidth="1"/>
    <col min="1053" max="1065" width="6.5703125" style="141" customWidth="1"/>
    <col min="1066" max="1066" width="3.28515625" style="141" customWidth="1"/>
    <col min="1067" max="1067" width="8" style="141" customWidth="1"/>
    <col min="1068" max="1072" width="6.5703125" style="141" customWidth="1"/>
    <col min="1073" max="1073" width="7.28515625" style="141" bestFit="1" customWidth="1"/>
    <col min="1074" max="1080" width="6.5703125" style="141" customWidth="1"/>
    <col min="1081" max="1081" width="8.140625" style="141" customWidth="1"/>
    <col min="1082" max="1082" width="7.85546875" style="141" customWidth="1"/>
    <col min="1083" max="1083" width="9.7109375" style="141" bestFit="1" customWidth="1"/>
    <col min="1084" max="1280" width="9.140625" style="141"/>
    <col min="1281" max="1281" width="32" style="141" bestFit="1" customWidth="1"/>
    <col min="1282" max="1293" width="6.5703125" style="141" customWidth="1"/>
    <col min="1294" max="1294" width="3.28515625" style="141" customWidth="1"/>
    <col min="1295" max="1307" width="6.5703125" style="141" customWidth="1"/>
    <col min="1308" max="1308" width="3.28515625" style="141" customWidth="1"/>
    <col min="1309" max="1321" width="6.5703125" style="141" customWidth="1"/>
    <col min="1322" max="1322" width="3.28515625" style="141" customWidth="1"/>
    <col min="1323" max="1323" width="8" style="141" customWidth="1"/>
    <col min="1324" max="1328" width="6.5703125" style="141" customWidth="1"/>
    <col min="1329" max="1329" width="7.28515625" style="141" bestFit="1" customWidth="1"/>
    <col min="1330" max="1336" width="6.5703125" style="141" customWidth="1"/>
    <col min="1337" max="1337" width="8.140625" style="141" customWidth="1"/>
    <col min="1338" max="1338" width="7.85546875" style="141" customWidth="1"/>
    <col min="1339" max="1339" width="9.7109375" style="141" bestFit="1" customWidth="1"/>
    <col min="1340" max="1536" width="9.140625" style="141"/>
    <col min="1537" max="1537" width="32" style="141" bestFit="1" customWidth="1"/>
    <col min="1538" max="1549" width="6.5703125" style="141" customWidth="1"/>
    <col min="1550" max="1550" width="3.28515625" style="141" customWidth="1"/>
    <col min="1551" max="1563" width="6.5703125" style="141" customWidth="1"/>
    <col min="1564" max="1564" width="3.28515625" style="141" customWidth="1"/>
    <col min="1565" max="1577" width="6.5703125" style="141" customWidth="1"/>
    <col min="1578" max="1578" width="3.28515625" style="141" customWidth="1"/>
    <col min="1579" max="1579" width="8" style="141" customWidth="1"/>
    <col min="1580" max="1584" width="6.5703125" style="141" customWidth="1"/>
    <col min="1585" max="1585" width="7.28515625" style="141" bestFit="1" customWidth="1"/>
    <col min="1586" max="1592" width="6.5703125" style="141" customWidth="1"/>
    <col min="1593" max="1593" width="8.140625" style="141" customWidth="1"/>
    <col min="1594" max="1594" width="7.85546875" style="141" customWidth="1"/>
    <col min="1595" max="1595" width="9.7109375" style="141" bestFit="1" customWidth="1"/>
    <col min="1596" max="1792" width="9.140625" style="141"/>
    <col min="1793" max="1793" width="32" style="141" bestFit="1" customWidth="1"/>
    <col min="1794" max="1805" width="6.5703125" style="141" customWidth="1"/>
    <col min="1806" max="1806" width="3.28515625" style="141" customWidth="1"/>
    <col min="1807" max="1819" width="6.5703125" style="141" customWidth="1"/>
    <col min="1820" max="1820" width="3.28515625" style="141" customWidth="1"/>
    <col min="1821" max="1833" width="6.5703125" style="141" customWidth="1"/>
    <col min="1834" max="1834" width="3.28515625" style="141" customWidth="1"/>
    <col min="1835" max="1835" width="8" style="141" customWidth="1"/>
    <col min="1836" max="1840" width="6.5703125" style="141" customWidth="1"/>
    <col min="1841" max="1841" width="7.28515625" style="141" bestFit="1" customWidth="1"/>
    <col min="1842" max="1848" width="6.5703125" style="141" customWidth="1"/>
    <col min="1849" max="1849" width="8.140625" style="141" customWidth="1"/>
    <col min="1850" max="1850" width="7.85546875" style="141" customWidth="1"/>
    <col min="1851" max="1851" width="9.7109375" style="141" bestFit="1" customWidth="1"/>
    <col min="1852" max="2048" width="9.140625" style="141"/>
    <col min="2049" max="2049" width="32" style="141" bestFit="1" customWidth="1"/>
    <col min="2050" max="2061" width="6.5703125" style="141" customWidth="1"/>
    <col min="2062" max="2062" width="3.28515625" style="141" customWidth="1"/>
    <col min="2063" max="2075" width="6.5703125" style="141" customWidth="1"/>
    <col min="2076" max="2076" width="3.28515625" style="141" customWidth="1"/>
    <col min="2077" max="2089" width="6.5703125" style="141" customWidth="1"/>
    <col min="2090" max="2090" width="3.28515625" style="141" customWidth="1"/>
    <col min="2091" max="2091" width="8" style="141" customWidth="1"/>
    <col min="2092" max="2096" width="6.5703125" style="141" customWidth="1"/>
    <col min="2097" max="2097" width="7.28515625" style="141" bestFit="1" customWidth="1"/>
    <col min="2098" max="2104" width="6.5703125" style="141" customWidth="1"/>
    <col min="2105" max="2105" width="8.140625" style="141" customWidth="1"/>
    <col min="2106" max="2106" width="7.85546875" style="141" customWidth="1"/>
    <col min="2107" max="2107" width="9.7109375" style="141" bestFit="1" customWidth="1"/>
    <col min="2108" max="2304" width="9.140625" style="141"/>
    <col min="2305" max="2305" width="32" style="141" bestFit="1" customWidth="1"/>
    <col min="2306" max="2317" width="6.5703125" style="141" customWidth="1"/>
    <col min="2318" max="2318" width="3.28515625" style="141" customWidth="1"/>
    <col min="2319" max="2331" width="6.5703125" style="141" customWidth="1"/>
    <col min="2332" max="2332" width="3.28515625" style="141" customWidth="1"/>
    <col min="2333" max="2345" width="6.5703125" style="141" customWidth="1"/>
    <col min="2346" max="2346" width="3.28515625" style="141" customWidth="1"/>
    <col min="2347" max="2347" width="8" style="141" customWidth="1"/>
    <col min="2348" max="2352" width="6.5703125" style="141" customWidth="1"/>
    <col min="2353" max="2353" width="7.28515625" style="141" bestFit="1" customWidth="1"/>
    <col min="2354" max="2360" width="6.5703125" style="141" customWidth="1"/>
    <col min="2361" max="2361" width="8.140625" style="141" customWidth="1"/>
    <col min="2362" max="2362" width="7.85546875" style="141" customWidth="1"/>
    <col min="2363" max="2363" width="9.7109375" style="141" bestFit="1" customWidth="1"/>
    <col min="2364" max="2560" width="9.140625" style="141"/>
    <col min="2561" max="2561" width="32" style="141" bestFit="1" customWidth="1"/>
    <col min="2562" max="2573" width="6.5703125" style="141" customWidth="1"/>
    <col min="2574" max="2574" width="3.28515625" style="141" customWidth="1"/>
    <col min="2575" max="2587" width="6.5703125" style="141" customWidth="1"/>
    <col min="2588" max="2588" width="3.28515625" style="141" customWidth="1"/>
    <col min="2589" max="2601" width="6.5703125" style="141" customWidth="1"/>
    <col min="2602" max="2602" width="3.28515625" style="141" customWidth="1"/>
    <col min="2603" max="2603" width="8" style="141" customWidth="1"/>
    <col min="2604" max="2608" width="6.5703125" style="141" customWidth="1"/>
    <col min="2609" max="2609" width="7.28515625" style="141" bestFit="1" customWidth="1"/>
    <col min="2610" max="2616" width="6.5703125" style="141" customWidth="1"/>
    <col min="2617" max="2617" width="8.140625" style="141" customWidth="1"/>
    <col min="2618" max="2618" width="7.85546875" style="141" customWidth="1"/>
    <col min="2619" max="2619" width="9.7109375" style="141" bestFit="1" customWidth="1"/>
    <col min="2620" max="2816" width="9.140625" style="141"/>
    <col min="2817" max="2817" width="32" style="141" bestFit="1" customWidth="1"/>
    <col min="2818" max="2829" width="6.5703125" style="141" customWidth="1"/>
    <col min="2830" max="2830" width="3.28515625" style="141" customWidth="1"/>
    <col min="2831" max="2843" width="6.5703125" style="141" customWidth="1"/>
    <col min="2844" max="2844" width="3.28515625" style="141" customWidth="1"/>
    <col min="2845" max="2857" width="6.5703125" style="141" customWidth="1"/>
    <col min="2858" max="2858" width="3.28515625" style="141" customWidth="1"/>
    <col min="2859" max="2859" width="8" style="141" customWidth="1"/>
    <col min="2860" max="2864" width="6.5703125" style="141" customWidth="1"/>
    <col min="2865" max="2865" width="7.28515625" style="141" bestFit="1" customWidth="1"/>
    <col min="2866" max="2872" width="6.5703125" style="141" customWidth="1"/>
    <col min="2873" max="2873" width="8.140625" style="141" customWidth="1"/>
    <col min="2874" max="2874" width="7.85546875" style="141" customWidth="1"/>
    <col min="2875" max="2875" width="9.7109375" style="141" bestFit="1" customWidth="1"/>
    <col min="2876" max="3072" width="9.140625" style="141"/>
    <col min="3073" max="3073" width="32" style="141" bestFit="1" customWidth="1"/>
    <col min="3074" max="3085" width="6.5703125" style="141" customWidth="1"/>
    <col min="3086" max="3086" width="3.28515625" style="141" customWidth="1"/>
    <col min="3087" max="3099" width="6.5703125" style="141" customWidth="1"/>
    <col min="3100" max="3100" width="3.28515625" style="141" customWidth="1"/>
    <col min="3101" max="3113" width="6.5703125" style="141" customWidth="1"/>
    <col min="3114" max="3114" width="3.28515625" style="141" customWidth="1"/>
    <col min="3115" max="3115" width="8" style="141" customWidth="1"/>
    <col min="3116" max="3120" width="6.5703125" style="141" customWidth="1"/>
    <col min="3121" max="3121" width="7.28515625" style="141" bestFit="1" customWidth="1"/>
    <col min="3122" max="3128" width="6.5703125" style="141" customWidth="1"/>
    <col min="3129" max="3129" width="8.140625" style="141" customWidth="1"/>
    <col min="3130" max="3130" width="7.85546875" style="141" customWidth="1"/>
    <col min="3131" max="3131" width="9.7109375" style="141" bestFit="1" customWidth="1"/>
    <col min="3132" max="3328" width="9.140625" style="141"/>
    <col min="3329" max="3329" width="32" style="141" bestFit="1" customWidth="1"/>
    <col min="3330" max="3341" width="6.5703125" style="141" customWidth="1"/>
    <col min="3342" max="3342" width="3.28515625" style="141" customWidth="1"/>
    <col min="3343" max="3355" width="6.5703125" style="141" customWidth="1"/>
    <col min="3356" max="3356" width="3.28515625" style="141" customWidth="1"/>
    <col min="3357" max="3369" width="6.5703125" style="141" customWidth="1"/>
    <col min="3370" max="3370" width="3.28515625" style="141" customWidth="1"/>
    <col min="3371" max="3371" width="8" style="141" customWidth="1"/>
    <col min="3372" max="3376" width="6.5703125" style="141" customWidth="1"/>
    <col min="3377" max="3377" width="7.28515625" style="141" bestFit="1" customWidth="1"/>
    <col min="3378" max="3384" width="6.5703125" style="141" customWidth="1"/>
    <col min="3385" max="3385" width="8.140625" style="141" customWidth="1"/>
    <col min="3386" max="3386" width="7.85546875" style="141" customWidth="1"/>
    <col min="3387" max="3387" width="9.7109375" style="141" bestFit="1" customWidth="1"/>
    <col min="3388" max="3584" width="9.140625" style="141"/>
    <col min="3585" max="3585" width="32" style="141" bestFit="1" customWidth="1"/>
    <col min="3586" max="3597" width="6.5703125" style="141" customWidth="1"/>
    <col min="3598" max="3598" width="3.28515625" style="141" customWidth="1"/>
    <col min="3599" max="3611" width="6.5703125" style="141" customWidth="1"/>
    <col min="3612" max="3612" width="3.28515625" style="141" customWidth="1"/>
    <col min="3613" max="3625" width="6.5703125" style="141" customWidth="1"/>
    <col min="3626" max="3626" width="3.28515625" style="141" customWidth="1"/>
    <col min="3627" max="3627" width="8" style="141" customWidth="1"/>
    <col min="3628" max="3632" width="6.5703125" style="141" customWidth="1"/>
    <col min="3633" max="3633" width="7.28515625" style="141" bestFit="1" customWidth="1"/>
    <col min="3634" max="3640" width="6.5703125" style="141" customWidth="1"/>
    <col min="3641" max="3641" width="8.140625" style="141" customWidth="1"/>
    <col min="3642" max="3642" width="7.85546875" style="141" customWidth="1"/>
    <col min="3643" max="3643" width="9.7109375" style="141" bestFit="1" customWidth="1"/>
    <col min="3644" max="3840" width="9.140625" style="141"/>
    <col min="3841" max="3841" width="32" style="141" bestFit="1" customWidth="1"/>
    <col min="3842" max="3853" width="6.5703125" style="141" customWidth="1"/>
    <col min="3854" max="3854" width="3.28515625" style="141" customWidth="1"/>
    <col min="3855" max="3867" width="6.5703125" style="141" customWidth="1"/>
    <col min="3868" max="3868" width="3.28515625" style="141" customWidth="1"/>
    <col min="3869" max="3881" width="6.5703125" style="141" customWidth="1"/>
    <col min="3882" max="3882" width="3.28515625" style="141" customWidth="1"/>
    <col min="3883" max="3883" width="8" style="141" customWidth="1"/>
    <col min="3884" max="3888" width="6.5703125" style="141" customWidth="1"/>
    <col min="3889" max="3889" width="7.28515625" style="141" bestFit="1" customWidth="1"/>
    <col min="3890" max="3896" width="6.5703125" style="141" customWidth="1"/>
    <col min="3897" max="3897" width="8.140625" style="141" customWidth="1"/>
    <col min="3898" max="3898" width="7.85546875" style="141" customWidth="1"/>
    <col min="3899" max="3899" width="9.7109375" style="141" bestFit="1" customWidth="1"/>
    <col min="3900" max="4096" width="9.140625" style="141"/>
    <col min="4097" max="4097" width="32" style="141" bestFit="1" customWidth="1"/>
    <col min="4098" max="4109" width="6.5703125" style="141" customWidth="1"/>
    <col min="4110" max="4110" width="3.28515625" style="141" customWidth="1"/>
    <col min="4111" max="4123" width="6.5703125" style="141" customWidth="1"/>
    <col min="4124" max="4124" width="3.28515625" style="141" customWidth="1"/>
    <col min="4125" max="4137" width="6.5703125" style="141" customWidth="1"/>
    <col min="4138" max="4138" width="3.28515625" style="141" customWidth="1"/>
    <col min="4139" max="4139" width="8" style="141" customWidth="1"/>
    <col min="4140" max="4144" width="6.5703125" style="141" customWidth="1"/>
    <col min="4145" max="4145" width="7.28515625" style="141" bestFit="1" customWidth="1"/>
    <col min="4146" max="4152" width="6.5703125" style="141" customWidth="1"/>
    <col min="4153" max="4153" width="8.140625" style="141" customWidth="1"/>
    <col min="4154" max="4154" width="7.85546875" style="141" customWidth="1"/>
    <col min="4155" max="4155" width="9.7109375" style="141" bestFit="1" customWidth="1"/>
    <col min="4156" max="4352" width="9.140625" style="141"/>
    <col min="4353" max="4353" width="32" style="141" bestFit="1" customWidth="1"/>
    <col min="4354" max="4365" width="6.5703125" style="141" customWidth="1"/>
    <col min="4366" max="4366" width="3.28515625" style="141" customWidth="1"/>
    <col min="4367" max="4379" width="6.5703125" style="141" customWidth="1"/>
    <col min="4380" max="4380" width="3.28515625" style="141" customWidth="1"/>
    <col min="4381" max="4393" width="6.5703125" style="141" customWidth="1"/>
    <col min="4394" max="4394" width="3.28515625" style="141" customWidth="1"/>
    <col min="4395" max="4395" width="8" style="141" customWidth="1"/>
    <col min="4396" max="4400" width="6.5703125" style="141" customWidth="1"/>
    <col min="4401" max="4401" width="7.28515625" style="141" bestFit="1" customWidth="1"/>
    <col min="4402" max="4408" width="6.5703125" style="141" customWidth="1"/>
    <col min="4409" max="4409" width="8.140625" style="141" customWidth="1"/>
    <col min="4410" max="4410" width="7.85546875" style="141" customWidth="1"/>
    <col min="4411" max="4411" width="9.7109375" style="141" bestFit="1" customWidth="1"/>
    <col min="4412" max="4608" width="9.140625" style="141"/>
    <col min="4609" max="4609" width="32" style="141" bestFit="1" customWidth="1"/>
    <col min="4610" max="4621" width="6.5703125" style="141" customWidth="1"/>
    <col min="4622" max="4622" width="3.28515625" style="141" customWidth="1"/>
    <col min="4623" max="4635" width="6.5703125" style="141" customWidth="1"/>
    <col min="4636" max="4636" width="3.28515625" style="141" customWidth="1"/>
    <col min="4637" max="4649" width="6.5703125" style="141" customWidth="1"/>
    <col min="4650" max="4650" width="3.28515625" style="141" customWidth="1"/>
    <col min="4651" max="4651" width="8" style="141" customWidth="1"/>
    <col min="4652" max="4656" width="6.5703125" style="141" customWidth="1"/>
    <col min="4657" max="4657" width="7.28515625" style="141" bestFit="1" customWidth="1"/>
    <col min="4658" max="4664" width="6.5703125" style="141" customWidth="1"/>
    <col min="4665" max="4665" width="8.140625" style="141" customWidth="1"/>
    <col min="4666" max="4666" width="7.85546875" style="141" customWidth="1"/>
    <col min="4667" max="4667" width="9.7109375" style="141" bestFit="1" customWidth="1"/>
    <col min="4668" max="4864" width="9.140625" style="141"/>
    <col min="4865" max="4865" width="32" style="141" bestFit="1" customWidth="1"/>
    <col min="4866" max="4877" width="6.5703125" style="141" customWidth="1"/>
    <col min="4878" max="4878" width="3.28515625" style="141" customWidth="1"/>
    <col min="4879" max="4891" width="6.5703125" style="141" customWidth="1"/>
    <col min="4892" max="4892" width="3.28515625" style="141" customWidth="1"/>
    <col min="4893" max="4905" width="6.5703125" style="141" customWidth="1"/>
    <col min="4906" max="4906" width="3.28515625" style="141" customWidth="1"/>
    <col min="4907" max="4907" width="8" style="141" customWidth="1"/>
    <col min="4908" max="4912" width="6.5703125" style="141" customWidth="1"/>
    <col min="4913" max="4913" width="7.28515625" style="141" bestFit="1" customWidth="1"/>
    <col min="4914" max="4920" width="6.5703125" style="141" customWidth="1"/>
    <col min="4921" max="4921" width="8.140625" style="141" customWidth="1"/>
    <col min="4922" max="4922" width="7.85546875" style="141" customWidth="1"/>
    <col min="4923" max="4923" width="9.7109375" style="141" bestFit="1" customWidth="1"/>
    <col min="4924" max="5120" width="9.140625" style="141"/>
    <col min="5121" max="5121" width="32" style="141" bestFit="1" customWidth="1"/>
    <col min="5122" max="5133" width="6.5703125" style="141" customWidth="1"/>
    <col min="5134" max="5134" width="3.28515625" style="141" customWidth="1"/>
    <col min="5135" max="5147" width="6.5703125" style="141" customWidth="1"/>
    <col min="5148" max="5148" width="3.28515625" style="141" customWidth="1"/>
    <col min="5149" max="5161" width="6.5703125" style="141" customWidth="1"/>
    <col min="5162" max="5162" width="3.28515625" style="141" customWidth="1"/>
    <col min="5163" max="5163" width="8" style="141" customWidth="1"/>
    <col min="5164" max="5168" width="6.5703125" style="141" customWidth="1"/>
    <col min="5169" max="5169" width="7.28515625" style="141" bestFit="1" customWidth="1"/>
    <col min="5170" max="5176" width="6.5703125" style="141" customWidth="1"/>
    <col min="5177" max="5177" width="8.140625" style="141" customWidth="1"/>
    <col min="5178" max="5178" width="7.85546875" style="141" customWidth="1"/>
    <col min="5179" max="5179" width="9.7109375" style="141" bestFit="1" customWidth="1"/>
    <col min="5180" max="5376" width="9.140625" style="141"/>
    <col min="5377" max="5377" width="32" style="141" bestFit="1" customWidth="1"/>
    <col min="5378" max="5389" width="6.5703125" style="141" customWidth="1"/>
    <col min="5390" max="5390" width="3.28515625" style="141" customWidth="1"/>
    <col min="5391" max="5403" width="6.5703125" style="141" customWidth="1"/>
    <col min="5404" max="5404" width="3.28515625" style="141" customWidth="1"/>
    <col min="5405" max="5417" width="6.5703125" style="141" customWidth="1"/>
    <col min="5418" max="5418" width="3.28515625" style="141" customWidth="1"/>
    <col min="5419" max="5419" width="8" style="141" customWidth="1"/>
    <col min="5420" max="5424" width="6.5703125" style="141" customWidth="1"/>
    <col min="5425" max="5425" width="7.28515625" style="141" bestFit="1" customWidth="1"/>
    <col min="5426" max="5432" width="6.5703125" style="141" customWidth="1"/>
    <col min="5433" max="5433" width="8.140625" style="141" customWidth="1"/>
    <col min="5434" max="5434" width="7.85546875" style="141" customWidth="1"/>
    <col min="5435" max="5435" width="9.7109375" style="141" bestFit="1" customWidth="1"/>
    <col min="5436" max="5632" width="9.140625" style="141"/>
    <col min="5633" max="5633" width="32" style="141" bestFit="1" customWidth="1"/>
    <col min="5634" max="5645" width="6.5703125" style="141" customWidth="1"/>
    <col min="5646" max="5646" width="3.28515625" style="141" customWidth="1"/>
    <col min="5647" max="5659" width="6.5703125" style="141" customWidth="1"/>
    <col min="5660" max="5660" width="3.28515625" style="141" customWidth="1"/>
    <col min="5661" max="5673" width="6.5703125" style="141" customWidth="1"/>
    <col min="5674" max="5674" width="3.28515625" style="141" customWidth="1"/>
    <col min="5675" max="5675" width="8" style="141" customWidth="1"/>
    <col min="5676" max="5680" width="6.5703125" style="141" customWidth="1"/>
    <col min="5681" max="5681" width="7.28515625" style="141" bestFit="1" customWidth="1"/>
    <col min="5682" max="5688" width="6.5703125" style="141" customWidth="1"/>
    <col min="5689" max="5689" width="8.140625" style="141" customWidth="1"/>
    <col min="5690" max="5690" width="7.85546875" style="141" customWidth="1"/>
    <col min="5691" max="5691" width="9.7109375" style="141" bestFit="1" customWidth="1"/>
    <col min="5692" max="5888" width="9.140625" style="141"/>
    <col min="5889" max="5889" width="32" style="141" bestFit="1" customWidth="1"/>
    <col min="5890" max="5901" width="6.5703125" style="141" customWidth="1"/>
    <col min="5902" max="5902" width="3.28515625" style="141" customWidth="1"/>
    <col min="5903" max="5915" width="6.5703125" style="141" customWidth="1"/>
    <col min="5916" max="5916" width="3.28515625" style="141" customWidth="1"/>
    <col min="5917" max="5929" width="6.5703125" style="141" customWidth="1"/>
    <col min="5930" max="5930" width="3.28515625" style="141" customWidth="1"/>
    <col min="5931" max="5931" width="8" style="141" customWidth="1"/>
    <col min="5932" max="5936" width="6.5703125" style="141" customWidth="1"/>
    <col min="5937" max="5937" width="7.28515625" style="141" bestFit="1" customWidth="1"/>
    <col min="5938" max="5944" width="6.5703125" style="141" customWidth="1"/>
    <col min="5945" max="5945" width="8.140625" style="141" customWidth="1"/>
    <col min="5946" max="5946" width="7.85546875" style="141" customWidth="1"/>
    <col min="5947" max="5947" width="9.7109375" style="141" bestFit="1" customWidth="1"/>
    <col min="5948" max="6144" width="9.140625" style="141"/>
    <col min="6145" max="6145" width="32" style="141" bestFit="1" customWidth="1"/>
    <col min="6146" max="6157" width="6.5703125" style="141" customWidth="1"/>
    <col min="6158" max="6158" width="3.28515625" style="141" customWidth="1"/>
    <col min="6159" max="6171" width="6.5703125" style="141" customWidth="1"/>
    <col min="6172" max="6172" width="3.28515625" style="141" customWidth="1"/>
    <col min="6173" max="6185" width="6.5703125" style="141" customWidth="1"/>
    <col min="6186" max="6186" width="3.28515625" style="141" customWidth="1"/>
    <col min="6187" max="6187" width="8" style="141" customWidth="1"/>
    <col min="6188" max="6192" width="6.5703125" style="141" customWidth="1"/>
    <col min="6193" max="6193" width="7.28515625" style="141" bestFit="1" customWidth="1"/>
    <col min="6194" max="6200" width="6.5703125" style="141" customWidth="1"/>
    <col min="6201" max="6201" width="8.140625" style="141" customWidth="1"/>
    <col min="6202" max="6202" width="7.85546875" style="141" customWidth="1"/>
    <col min="6203" max="6203" width="9.7109375" style="141" bestFit="1" customWidth="1"/>
    <col min="6204" max="6400" width="9.140625" style="141"/>
    <col min="6401" max="6401" width="32" style="141" bestFit="1" customWidth="1"/>
    <col min="6402" max="6413" width="6.5703125" style="141" customWidth="1"/>
    <col min="6414" max="6414" width="3.28515625" style="141" customWidth="1"/>
    <col min="6415" max="6427" width="6.5703125" style="141" customWidth="1"/>
    <col min="6428" max="6428" width="3.28515625" style="141" customWidth="1"/>
    <col min="6429" max="6441" width="6.5703125" style="141" customWidth="1"/>
    <col min="6442" max="6442" width="3.28515625" style="141" customWidth="1"/>
    <col min="6443" max="6443" width="8" style="141" customWidth="1"/>
    <col min="6444" max="6448" width="6.5703125" style="141" customWidth="1"/>
    <col min="6449" max="6449" width="7.28515625" style="141" bestFit="1" customWidth="1"/>
    <col min="6450" max="6456" width="6.5703125" style="141" customWidth="1"/>
    <col min="6457" max="6457" width="8.140625" style="141" customWidth="1"/>
    <col min="6458" max="6458" width="7.85546875" style="141" customWidth="1"/>
    <col min="6459" max="6459" width="9.7109375" style="141" bestFit="1" customWidth="1"/>
    <col min="6460" max="6656" width="9.140625" style="141"/>
    <col min="6657" max="6657" width="32" style="141" bestFit="1" customWidth="1"/>
    <col min="6658" max="6669" width="6.5703125" style="141" customWidth="1"/>
    <col min="6670" max="6670" width="3.28515625" style="141" customWidth="1"/>
    <col min="6671" max="6683" width="6.5703125" style="141" customWidth="1"/>
    <col min="6684" max="6684" width="3.28515625" style="141" customWidth="1"/>
    <col min="6685" max="6697" width="6.5703125" style="141" customWidth="1"/>
    <col min="6698" max="6698" width="3.28515625" style="141" customWidth="1"/>
    <col min="6699" max="6699" width="8" style="141" customWidth="1"/>
    <col min="6700" max="6704" width="6.5703125" style="141" customWidth="1"/>
    <col min="6705" max="6705" width="7.28515625" style="141" bestFit="1" customWidth="1"/>
    <col min="6706" max="6712" width="6.5703125" style="141" customWidth="1"/>
    <col min="6713" max="6713" width="8.140625" style="141" customWidth="1"/>
    <col min="6714" max="6714" width="7.85546875" style="141" customWidth="1"/>
    <col min="6715" max="6715" width="9.7109375" style="141" bestFit="1" customWidth="1"/>
    <col min="6716" max="6912" width="9.140625" style="141"/>
    <col min="6913" max="6913" width="32" style="141" bestFit="1" customWidth="1"/>
    <col min="6914" max="6925" width="6.5703125" style="141" customWidth="1"/>
    <col min="6926" max="6926" width="3.28515625" style="141" customWidth="1"/>
    <col min="6927" max="6939" width="6.5703125" style="141" customWidth="1"/>
    <col min="6940" max="6940" width="3.28515625" style="141" customWidth="1"/>
    <col min="6941" max="6953" width="6.5703125" style="141" customWidth="1"/>
    <col min="6954" max="6954" width="3.28515625" style="141" customWidth="1"/>
    <col min="6955" max="6955" width="8" style="141" customWidth="1"/>
    <col min="6956" max="6960" width="6.5703125" style="141" customWidth="1"/>
    <col min="6961" max="6961" width="7.28515625" style="141" bestFit="1" customWidth="1"/>
    <col min="6962" max="6968" width="6.5703125" style="141" customWidth="1"/>
    <col min="6969" max="6969" width="8.140625" style="141" customWidth="1"/>
    <col min="6970" max="6970" width="7.85546875" style="141" customWidth="1"/>
    <col min="6971" max="6971" width="9.7109375" style="141" bestFit="1" customWidth="1"/>
    <col min="6972" max="7168" width="9.140625" style="141"/>
    <col min="7169" max="7169" width="32" style="141" bestFit="1" customWidth="1"/>
    <col min="7170" max="7181" width="6.5703125" style="141" customWidth="1"/>
    <col min="7182" max="7182" width="3.28515625" style="141" customWidth="1"/>
    <col min="7183" max="7195" width="6.5703125" style="141" customWidth="1"/>
    <col min="7196" max="7196" width="3.28515625" style="141" customWidth="1"/>
    <col min="7197" max="7209" width="6.5703125" style="141" customWidth="1"/>
    <col min="7210" max="7210" width="3.28515625" style="141" customWidth="1"/>
    <col min="7211" max="7211" width="8" style="141" customWidth="1"/>
    <col min="7212" max="7216" width="6.5703125" style="141" customWidth="1"/>
    <col min="7217" max="7217" width="7.28515625" style="141" bestFit="1" customWidth="1"/>
    <col min="7218" max="7224" width="6.5703125" style="141" customWidth="1"/>
    <col min="7225" max="7225" width="8.140625" style="141" customWidth="1"/>
    <col min="7226" max="7226" width="7.85546875" style="141" customWidth="1"/>
    <col min="7227" max="7227" width="9.7109375" style="141" bestFit="1" customWidth="1"/>
    <col min="7228" max="7424" width="9.140625" style="141"/>
    <col min="7425" max="7425" width="32" style="141" bestFit="1" customWidth="1"/>
    <col min="7426" max="7437" width="6.5703125" style="141" customWidth="1"/>
    <col min="7438" max="7438" width="3.28515625" style="141" customWidth="1"/>
    <col min="7439" max="7451" width="6.5703125" style="141" customWidth="1"/>
    <col min="7452" max="7452" width="3.28515625" style="141" customWidth="1"/>
    <col min="7453" max="7465" width="6.5703125" style="141" customWidth="1"/>
    <col min="7466" max="7466" width="3.28515625" style="141" customWidth="1"/>
    <col min="7467" max="7467" width="8" style="141" customWidth="1"/>
    <col min="7468" max="7472" width="6.5703125" style="141" customWidth="1"/>
    <col min="7473" max="7473" width="7.28515625" style="141" bestFit="1" customWidth="1"/>
    <col min="7474" max="7480" width="6.5703125" style="141" customWidth="1"/>
    <col min="7481" max="7481" width="8.140625" style="141" customWidth="1"/>
    <col min="7482" max="7482" width="7.85546875" style="141" customWidth="1"/>
    <col min="7483" max="7483" width="9.7109375" style="141" bestFit="1" customWidth="1"/>
    <col min="7484" max="7680" width="9.140625" style="141"/>
    <col min="7681" max="7681" width="32" style="141" bestFit="1" customWidth="1"/>
    <col min="7682" max="7693" width="6.5703125" style="141" customWidth="1"/>
    <col min="7694" max="7694" width="3.28515625" style="141" customWidth="1"/>
    <col min="7695" max="7707" width="6.5703125" style="141" customWidth="1"/>
    <col min="7708" max="7708" width="3.28515625" style="141" customWidth="1"/>
    <col min="7709" max="7721" width="6.5703125" style="141" customWidth="1"/>
    <col min="7722" max="7722" width="3.28515625" style="141" customWidth="1"/>
    <col min="7723" max="7723" width="8" style="141" customWidth="1"/>
    <col min="7724" max="7728" width="6.5703125" style="141" customWidth="1"/>
    <col min="7729" max="7729" width="7.28515625" style="141" bestFit="1" customWidth="1"/>
    <col min="7730" max="7736" width="6.5703125" style="141" customWidth="1"/>
    <col min="7737" max="7737" width="8.140625" style="141" customWidth="1"/>
    <col min="7738" max="7738" width="7.85546875" style="141" customWidth="1"/>
    <col min="7739" max="7739" width="9.7109375" style="141" bestFit="1" customWidth="1"/>
    <col min="7740" max="7936" width="9.140625" style="141"/>
    <col min="7937" max="7937" width="32" style="141" bestFit="1" customWidth="1"/>
    <col min="7938" max="7949" width="6.5703125" style="141" customWidth="1"/>
    <col min="7950" max="7950" width="3.28515625" style="141" customWidth="1"/>
    <col min="7951" max="7963" width="6.5703125" style="141" customWidth="1"/>
    <col min="7964" max="7964" width="3.28515625" style="141" customWidth="1"/>
    <col min="7965" max="7977" width="6.5703125" style="141" customWidth="1"/>
    <col min="7978" max="7978" width="3.28515625" style="141" customWidth="1"/>
    <col min="7979" max="7979" width="8" style="141" customWidth="1"/>
    <col min="7980" max="7984" width="6.5703125" style="141" customWidth="1"/>
    <col min="7985" max="7985" width="7.28515625" style="141" bestFit="1" customWidth="1"/>
    <col min="7986" max="7992" width="6.5703125" style="141" customWidth="1"/>
    <col min="7993" max="7993" width="8.140625" style="141" customWidth="1"/>
    <col min="7994" max="7994" width="7.85546875" style="141" customWidth="1"/>
    <col min="7995" max="7995" width="9.7109375" style="141" bestFit="1" customWidth="1"/>
    <col min="7996" max="8192" width="9.140625" style="141"/>
    <col min="8193" max="8193" width="32" style="141" bestFit="1" customWidth="1"/>
    <col min="8194" max="8205" width="6.5703125" style="141" customWidth="1"/>
    <col min="8206" max="8206" width="3.28515625" style="141" customWidth="1"/>
    <col min="8207" max="8219" width="6.5703125" style="141" customWidth="1"/>
    <col min="8220" max="8220" width="3.28515625" style="141" customWidth="1"/>
    <col min="8221" max="8233" width="6.5703125" style="141" customWidth="1"/>
    <col min="8234" max="8234" width="3.28515625" style="141" customWidth="1"/>
    <col min="8235" max="8235" width="8" style="141" customWidth="1"/>
    <col min="8236" max="8240" width="6.5703125" style="141" customWidth="1"/>
    <col min="8241" max="8241" width="7.28515625" style="141" bestFit="1" customWidth="1"/>
    <col min="8242" max="8248" width="6.5703125" style="141" customWidth="1"/>
    <col min="8249" max="8249" width="8.140625" style="141" customWidth="1"/>
    <col min="8250" max="8250" width="7.85546875" style="141" customWidth="1"/>
    <col min="8251" max="8251" width="9.7109375" style="141" bestFit="1" customWidth="1"/>
    <col min="8252" max="8448" width="9.140625" style="141"/>
    <col min="8449" max="8449" width="32" style="141" bestFit="1" customWidth="1"/>
    <col min="8450" max="8461" width="6.5703125" style="141" customWidth="1"/>
    <col min="8462" max="8462" width="3.28515625" style="141" customWidth="1"/>
    <col min="8463" max="8475" width="6.5703125" style="141" customWidth="1"/>
    <col min="8476" max="8476" width="3.28515625" style="141" customWidth="1"/>
    <col min="8477" max="8489" width="6.5703125" style="141" customWidth="1"/>
    <col min="8490" max="8490" width="3.28515625" style="141" customWidth="1"/>
    <col min="8491" max="8491" width="8" style="141" customWidth="1"/>
    <col min="8492" max="8496" width="6.5703125" style="141" customWidth="1"/>
    <col min="8497" max="8497" width="7.28515625" style="141" bestFit="1" customWidth="1"/>
    <col min="8498" max="8504" width="6.5703125" style="141" customWidth="1"/>
    <col min="8505" max="8505" width="8.140625" style="141" customWidth="1"/>
    <col min="8506" max="8506" width="7.85546875" style="141" customWidth="1"/>
    <col min="8507" max="8507" width="9.7109375" style="141" bestFit="1" customWidth="1"/>
    <col min="8508" max="8704" width="9.140625" style="141"/>
    <col min="8705" max="8705" width="32" style="141" bestFit="1" customWidth="1"/>
    <col min="8706" max="8717" width="6.5703125" style="141" customWidth="1"/>
    <col min="8718" max="8718" width="3.28515625" style="141" customWidth="1"/>
    <col min="8719" max="8731" width="6.5703125" style="141" customWidth="1"/>
    <col min="8732" max="8732" width="3.28515625" style="141" customWidth="1"/>
    <col min="8733" max="8745" width="6.5703125" style="141" customWidth="1"/>
    <col min="8746" max="8746" width="3.28515625" style="141" customWidth="1"/>
    <col min="8747" max="8747" width="8" style="141" customWidth="1"/>
    <col min="8748" max="8752" width="6.5703125" style="141" customWidth="1"/>
    <col min="8753" max="8753" width="7.28515625" style="141" bestFit="1" customWidth="1"/>
    <col min="8754" max="8760" width="6.5703125" style="141" customWidth="1"/>
    <col min="8761" max="8761" width="8.140625" style="141" customWidth="1"/>
    <col min="8762" max="8762" width="7.85546875" style="141" customWidth="1"/>
    <col min="8763" max="8763" width="9.7109375" style="141" bestFit="1" customWidth="1"/>
    <col min="8764" max="8960" width="9.140625" style="141"/>
    <col min="8961" max="8961" width="32" style="141" bestFit="1" customWidth="1"/>
    <col min="8962" max="8973" width="6.5703125" style="141" customWidth="1"/>
    <col min="8974" max="8974" width="3.28515625" style="141" customWidth="1"/>
    <col min="8975" max="8987" width="6.5703125" style="141" customWidth="1"/>
    <col min="8988" max="8988" width="3.28515625" style="141" customWidth="1"/>
    <col min="8989" max="9001" width="6.5703125" style="141" customWidth="1"/>
    <col min="9002" max="9002" width="3.28515625" style="141" customWidth="1"/>
    <col min="9003" max="9003" width="8" style="141" customWidth="1"/>
    <col min="9004" max="9008" width="6.5703125" style="141" customWidth="1"/>
    <col min="9009" max="9009" width="7.28515625" style="141" bestFit="1" customWidth="1"/>
    <col min="9010" max="9016" width="6.5703125" style="141" customWidth="1"/>
    <col min="9017" max="9017" width="8.140625" style="141" customWidth="1"/>
    <col min="9018" max="9018" width="7.85546875" style="141" customWidth="1"/>
    <col min="9019" max="9019" width="9.7109375" style="141" bestFit="1" customWidth="1"/>
    <col min="9020" max="9216" width="9.140625" style="141"/>
    <col min="9217" max="9217" width="32" style="141" bestFit="1" customWidth="1"/>
    <col min="9218" max="9229" width="6.5703125" style="141" customWidth="1"/>
    <col min="9230" max="9230" width="3.28515625" style="141" customWidth="1"/>
    <col min="9231" max="9243" width="6.5703125" style="141" customWidth="1"/>
    <col min="9244" max="9244" width="3.28515625" style="141" customWidth="1"/>
    <col min="9245" max="9257" width="6.5703125" style="141" customWidth="1"/>
    <col min="9258" max="9258" width="3.28515625" style="141" customWidth="1"/>
    <col min="9259" max="9259" width="8" style="141" customWidth="1"/>
    <col min="9260" max="9264" width="6.5703125" style="141" customWidth="1"/>
    <col min="9265" max="9265" width="7.28515625" style="141" bestFit="1" customWidth="1"/>
    <col min="9266" max="9272" width="6.5703125" style="141" customWidth="1"/>
    <col min="9273" max="9273" width="8.140625" style="141" customWidth="1"/>
    <col min="9274" max="9274" width="7.85546875" style="141" customWidth="1"/>
    <col min="9275" max="9275" width="9.7109375" style="141" bestFit="1" customWidth="1"/>
    <col min="9276" max="9472" width="9.140625" style="141"/>
    <col min="9473" max="9473" width="32" style="141" bestFit="1" customWidth="1"/>
    <col min="9474" max="9485" width="6.5703125" style="141" customWidth="1"/>
    <col min="9486" max="9486" width="3.28515625" style="141" customWidth="1"/>
    <col min="9487" max="9499" width="6.5703125" style="141" customWidth="1"/>
    <col min="9500" max="9500" width="3.28515625" style="141" customWidth="1"/>
    <col min="9501" max="9513" width="6.5703125" style="141" customWidth="1"/>
    <col min="9514" max="9514" width="3.28515625" style="141" customWidth="1"/>
    <col min="9515" max="9515" width="8" style="141" customWidth="1"/>
    <col min="9516" max="9520" width="6.5703125" style="141" customWidth="1"/>
    <col min="9521" max="9521" width="7.28515625" style="141" bestFit="1" customWidth="1"/>
    <col min="9522" max="9528" width="6.5703125" style="141" customWidth="1"/>
    <col min="9529" max="9529" width="8.140625" style="141" customWidth="1"/>
    <col min="9530" max="9530" width="7.85546875" style="141" customWidth="1"/>
    <col min="9531" max="9531" width="9.7109375" style="141" bestFit="1" customWidth="1"/>
    <col min="9532" max="9728" width="9.140625" style="141"/>
    <col min="9729" max="9729" width="32" style="141" bestFit="1" customWidth="1"/>
    <col min="9730" max="9741" width="6.5703125" style="141" customWidth="1"/>
    <col min="9742" max="9742" width="3.28515625" style="141" customWidth="1"/>
    <col min="9743" max="9755" width="6.5703125" style="141" customWidth="1"/>
    <col min="9756" max="9756" width="3.28515625" style="141" customWidth="1"/>
    <col min="9757" max="9769" width="6.5703125" style="141" customWidth="1"/>
    <col min="9770" max="9770" width="3.28515625" style="141" customWidth="1"/>
    <col min="9771" max="9771" width="8" style="141" customWidth="1"/>
    <col min="9772" max="9776" width="6.5703125" style="141" customWidth="1"/>
    <col min="9777" max="9777" width="7.28515625" style="141" bestFit="1" customWidth="1"/>
    <col min="9778" max="9784" width="6.5703125" style="141" customWidth="1"/>
    <col min="9785" max="9785" width="8.140625" style="141" customWidth="1"/>
    <col min="9786" max="9786" width="7.85546875" style="141" customWidth="1"/>
    <col min="9787" max="9787" width="9.7109375" style="141" bestFit="1" customWidth="1"/>
    <col min="9788" max="9984" width="9.140625" style="141"/>
    <col min="9985" max="9985" width="32" style="141" bestFit="1" customWidth="1"/>
    <col min="9986" max="9997" width="6.5703125" style="141" customWidth="1"/>
    <col min="9998" max="9998" width="3.28515625" style="141" customWidth="1"/>
    <col min="9999" max="10011" width="6.5703125" style="141" customWidth="1"/>
    <col min="10012" max="10012" width="3.28515625" style="141" customWidth="1"/>
    <col min="10013" max="10025" width="6.5703125" style="141" customWidth="1"/>
    <col min="10026" max="10026" width="3.28515625" style="141" customWidth="1"/>
    <col min="10027" max="10027" width="8" style="141" customWidth="1"/>
    <col min="10028" max="10032" width="6.5703125" style="141" customWidth="1"/>
    <col min="10033" max="10033" width="7.28515625" style="141" bestFit="1" customWidth="1"/>
    <col min="10034" max="10040" width="6.5703125" style="141" customWidth="1"/>
    <col min="10041" max="10041" width="8.140625" style="141" customWidth="1"/>
    <col min="10042" max="10042" width="7.85546875" style="141" customWidth="1"/>
    <col min="10043" max="10043" width="9.7109375" style="141" bestFit="1" customWidth="1"/>
    <col min="10044" max="10240" width="9.140625" style="141"/>
    <col min="10241" max="10241" width="32" style="141" bestFit="1" customWidth="1"/>
    <col min="10242" max="10253" width="6.5703125" style="141" customWidth="1"/>
    <col min="10254" max="10254" width="3.28515625" style="141" customWidth="1"/>
    <col min="10255" max="10267" width="6.5703125" style="141" customWidth="1"/>
    <col min="10268" max="10268" width="3.28515625" style="141" customWidth="1"/>
    <col min="10269" max="10281" width="6.5703125" style="141" customWidth="1"/>
    <col min="10282" max="10282" width="3.28515625" style="141" customWidth="1"/>
    <col min="10283" max="10283" width="8" style="141" customWidth="1"/>
    <col min="10284" max="10288" width="6.5703125" style="141" customWidth="1"/>
    <col min="10289" max="10289" width="7.28515625" style="141" bestFit="1" customWidth="1"/>
    <col min="10290" max="10296" width="6.5703125" style="141" customWidth="1"/>
    <col min="10297" max="10297" width="8.140625" style="141" customWidth="1"/>
    <col min="10298" max="10298" width="7.85546875" style="141" customWidth="1"/>
    <col min="10299" max="10299" width="9.7109375" style="141" bestFit="1" customWidth="1"/>
    <col min="10300" max="10496" width="9.140625" style="141"/>
    <col min="10497" max="10497" width="32" style="141" bestFit="1" customWidth="1"/>
    <col min="10498" max="10509" width="6.5703125" style="141" customWidth="1"/>
    <col min="10510" max="10510" width="3.28515625" style="141" customWidth="1"/>
    <col min="10511" max="10523" width="6.5703125" style="141" customWidth="1"/>
    <col min="10524" max="10524" width="3.28515625" style="141" customWidth="1"/>
    <col min="10525" max="10537" width="6.5703125" style="141" customWidth="1"/>
    <col min="10538" max="10538" width="3.28515625" style="141" customWidth="1"/>
    <col min="10539" max="10539" width="8" style="141" customWidth="1"/>
    <col min="10540" max="10544" width="6.5703125" style="141" customWidth="1"/>
    <col min="10545" max="10545" width="7.28515625" style="141" bestFit="1" customWidth="1"/>
    <col min="10546" max="10552" width="6.5703125" style="141" customWidth="1"/>
    <col min="10553" max="10553" width="8.140625" style="141" customWidth="1"/>
    <col min="10554" max="10554" width="7.85546875" style="141" customWidth="1"/>
    <col min="10555" max="10555" width="9.7109375" style="141" bestFit="1" customWidth="1"/>
    <col min="10556" max="10752" width="9.140625" style="141"/>
    <col min="10753" max="10753" width="32" style="141" bestFit="1" customWidth="1"/>
    <col min="10754" max="10765" width="6.5703125" style="141" customWidth="1"/>
    <col min="10766" max="10766" width="3.28515625" style="141" customWidth="1"/>
    <col min="10767" max="10779" width="6.5703125" style="141" customWidth="1"/>
    <col min="10780" max="10780" width="3.28515625" style="141" customWidth="1"/>
    <col min="10781" max="10793" width="6.5703125" style="141" customWidth="1"/>
    <col min="10794" max="10794" width="3.28515625" style="141" customWidth="1"/>
    <col min="10795" max="10795" width="8" style="141" customWidth="1"/>
    <col min="10796" max="10800" width="6.5703125" style="141" customWidth="1"/>
    <col min="10801" max="10801" width="7.28515625" style="141" bestFit="1" customWidth="1"/>
    <col min="10802" max="10808" width="6.5703125" style="141" customWidth="1"/>
    <col min="10809" max="10809" width="8.140625" style="141" customWidth="1"/>
    <col min="10810" max="10810" width="7.85546875" style="141" customWidth="1"/>
    <col min="10811" max="10811" width="9.7109375" style="141" bestFit="1" customWidth="1"/>
    <col min="10812" max="11008" width="9.140625" style="141"/>
    <col min="11009" max="11009" width="32" style="141" bestFit="1" customWidth="1"/>
    <col min="11010" max="11021" width="6.5703125" style="141" customWidth="1"/>
    <col min="11022" max="11022" width="3.28515625" style="141" customWidth="1"/>
    <col min="11023" max="11035" width="6.5703125" style="141" customWidth="1"/>
    <col min="11036" max="11036" width="3.28515625" style="141" customWidth="1"/>
    <col min="11037" max="11049" width="6.5703125" style="141" customWidth="1"/>
    <col min="11050" max="11050" width="3.28515625" style="141" customWidth="1"/>
    <col min="11051" max="11051" width="8" style="141" customWidth="1"/>
    <col min="11052" max="11056" width="6.5703125" style="141" customWidth="1"/>
    <col min="11057" max="11057" width="7.28515625" style="141" bestFit="1" customWidth="1"/>
    <col min="11058" max="11064" width="6.5703125" style="141" customWidth="1"/>
    <col min="11065" max="11065" width="8.140625" style="141" customWidth="1"/>
    <col min="11066" max="11066" width="7.85546875" style="141" customWidth="1"/>
    <col min="11067" max="11067" width="9.7109375" style="141" bestFit="1" customWidth="1"/>
    <col min="11068" max="11264" width="9.140625" style="141"/>
    <col min="11265" max="11265" width="32" style="141" bestFit="1" customWidth="1"/>
    <col min="11266" max="11277" width="6.5703125" style="141" customWidth="1"/>
    <col min="11278" max="11278" width="3.28515625" style="141" customWidth="1"/>
    <col min="11279" max="11291" width="6.5703125" style="141" customWidth="1"/>
    <col min="11292" max="11292" width="3.28515625" style="141" customWidth="1"/>
    <col min="11293" max="11305" width="6.5703125" style="141" customWidth="1"/>
    <col min="11306" max="11306" width="3.28515625" style="141" customWidth="1"/>
    <col min="11307" max="11307" width="8" style="141" customWidth="1"/>
    <col min="11308" max="11312" width="6.5703125" style="141" customWidth="1"/>
    <col min="11313" max="11313" width="7.28515625" style="141" bestFit="1" customWidth="1"/>
    <col min="11314" max="11320" width="6.5703125" style="141" customWidth="1"/>
    <col min="11321" max="11321" width="8.140625" style="141" customWidth="1"/>
    <col min="11322" max="11322" width="7.85546875" style="141" customWidth="1"/>
    <col min="11323" max="11323" width="9.7109375" style="141" bestFit="1" customWidth="1"/>
    <col min="11324" max="11520" width="9.140625" style="141"/>
    <col min="11521" max="11521" width="32" style="141" bestFit="1" customWidth="1"/>
    <col min="11522" max="11533" width="6.5703125" style="141" customWidth="1"/>
    <col min="11534" max="11534" width="3.28515625" style="141" customWidth="1"/>
    <col min="11535" max="11547" width="6.5703125" style="141" customWidth="1"/>
    <col min="11548" max="11548" width="3.28515625" style="141" customWidth="1"/>
    <col min="11549" max="11561" width="6.5703125" style="141" customWidth="1"/>
    <col min="11562" max="11562" width="3.28515625" style="141" customWidth="1"/>
    <col min="11563" max="11563" width="8" style="141" customWidth="1"/>
    <col min="11564" max="11568" width="6.5703125" style="141" customWidth="1"/>
    <col min="11569" max="11569" width="7.28515625" style="141" bestFit="1" customWidth="1"/>
    <col min="11570" max="11576" width="6.5703125" style="141" customWidth="1"/>
    <col min="11577" max="11577" width="8.140625" style="141" customWidth="1"/>
    <col min="11578" max="11578" width="7.85546875" style="141" customWidth="1"/>
    <col min="11579" max="11579" width="9.7109375" style="141" bestFit="1" customWidth="1"/>
    <col min="11580" max="11776" width="9.140625" style="141"/>
    <col min="11777" max="11777" width="32" style="141" bestFit="1" customWidth="1"/>
    <col min="11778" max="11789" width="6.5703125" style="141" customWidth="1"/>
    <col min="11790" max="11790" width="3.28515625" style="141" customWidth="1"/>
    <col min="11791" max="11803" width="6.5703125" style="141" customWidth="1"/>
    <col min="11804" max="11804" width="3.28515625" style="141" customWidth="1"/>
    <col min="11805" max="11817" width="6.5703125" style="141" customWidth="1"/>
    <col min="11818" max="11818" width="3.28515625" style="141" customWidth="1"/>
    <col min="11819" max="11819" width="8" style="141" customWidth="1"/>
    <col min="11820" max="11824" width="6.5703125" style="141" customWidth="1"/>
    <col min="11825" max="11825" width="7.28515625" style="141" bestFit="1" customWidth="1"/>
    <col min="11826" max="11832" width="6.5703125" style="141" customWidth="1"/>
    <col min="11833" max="11833" width="8.140625" style="141" customWidth="1"/>
    <col min="11834" max="11834" width="7.85546875" style="141" customWidth="1"/>
    <col min="11835" max="11835" width="9.7109375" style="141" bestFit="1" customWidth="1"/>
    <col min="11836" max="12032" width="9.140625" style="141"/>
    <col min="12033" max="12033" width="32" style="141" bestFit="1" customWidth="1"/>
    <col min="12034" max="12045" width="6.5703125" style="141" customWidth="1"/>
    <col min="12046" max="12046" width="3.28515625" style="141" customWidth="1"/>
    <col min="12047" max="12059" width="6.5703125" style="141" customWidth="1"/>
    <col min="12060" max="12060" width="3.28515625" style="141" customWidth="1"/>
    <col min="12061" max="12073" width="6.5703125" style="141" customWidth="1"/>
    <col min="12074" max="12074" width="3.28515625" style="141" customWidth="1"/>
    <col min="12075" max="12075" width="8" style="141" customWidth="1"/>
    <col min="12076" max="12080" width="6.5703125" style="141" customWidth="1"/>
    <col min="12081" max="12081" width="7.28515625" style="141" bestFit="1" customWidth="1"/>
    <col min="12082" max="12088" width="6.5703125" style="141" customWidth="1"/>
    <col min="12089" max="12089" width="8.140625" style="141" customWidth="1"/>
    <col min="12090" max="12090" width="7.85546875" style="141" customWidth="1"/>
    <col min="12091" max="12091" width="9.7109375" style="141" bestFit="1" customWidth="1"/>
    <col min="12092" max="12288" width="9.140625" style="141"/>
    <col min="12289" max="12289" width="32" style="141" bestFit="1" customWidth="1"/>
    <col min="12290" max="12301" width="6.5703125" style="141" customWidth="1"/>
    <col min="12302" max="12302" width="3.28515625" style="141" customWidth="1"/>
    <col min="12303" max="12315" width="6.5703125" style="141" customWidth="1"/>
    <col min="12316" max="12316" width="3.28515625" style="141" customWidth="1"/>
    <col min="12317" max="12329" width="6.5703125" style="141" customWidth="1"/>
    <col min="12330" max="12330" width="3.28515625" style="141" customWidth="1"/>
    <col min="12331" max="12331" width="8" style="141" customWidth="1"/>
    <col min="12332" max="12336" width="6.5703125" style="141" customWidth="1"/>
    <col min="12337" max="12337" width="7.28515625" style="141" bestFit="1" customWidth="1"/>
    <col min="12338" max="12344" width="6.5703125" style="141" customWidth="1"/>
    <col min="12345" max="12345" width="8.140625" style="141" customWidth="1"/>
    <col min="12346" max="12346" width="7.85546875" style="141" customWidth="1"/>
    <col min="12347" max="12347" width="9.7109375" style="141" bestFit="1" customWidth="1"/>
    <col min="12348" max="12544" width="9.140625" style="141"/>
    <col min="12545" max="12545" width="32" style="141" bestFit="1" customWidth="1"/>
    <col min="12546" max="12557" width="6.5703125" style="141" customWidth="1"/>
    <col min="12558" max="12558" width="3.28515625" style="141" customWidth="1"/>
    <col min="12559" max="12571" width="6.5703125" style="141" customWidth="1"/>
    <col min="12572" max="12572" width="3.28515625" style="141" customWidth="1"/>
    <col min="12573" max="12585" width="6.5703125" style="141" customWidth="1"/>
    <col min="12586" max="12586" width="3.28515625" style="141" customWidth="1"/>
    <col min="12587" max="12587" width="8" style="141" customWidth="1"/>
    <col min="12588" max="12592" width="6.5703125" style="141" customWidth="1"/>
    <col min="12593" max="12593" width="7.28515625" style="141" bestFit="1" customWidth="1"/>
    <col min="12594" max="12600" width="6.5703125" style="141" customWidth="1"/>
    <col min="12601" max="12601" width="8.140625" style="141" customWidth="1"/>
    <col min="12602" max="12602" width="7.85546875" style="141" customWidth="1"/>
    <col min="12603" max="12603" width="9.7109375" style="141" bestFit="1" customWidth="1"/>
    <col min="12604" max="12800" width="9.140625" style="141"/>
    <col min="12801" max="12801" width="32" style="141" bestFit="1" customWidth="1"/>
    <col min="12802" max="12813" width="6.5703125" style="141" customWidth="1"/>
    <col min="12814" max="12814" width="3.28515625" style="141" customWidth="1"/>
    <col min="12815" max="12827" width="6.5703125" style="141" customWidth="1"/>
    <col min="12828" max="12828" width="3.28515625" style="141" customWidth="1"/>
    <col min="12829" max="12841" width="6.5703125" style="141" customWidth="1"/>
    <col min="12842" max="12842" width="3.28515625" style="141" customWidth="1"/>
    <col min="12843" max="12843" width="8" style="141" customWidth="1"/>
    <col min="12844" max="12848" width="6.5703125" style="141" customWidth="1"/>
    <col min="12849" max="12849" width="7.28515625" style="141" bestFit="1" customWidth="1"/>
    <col min="12850" max="12856" width="6.5703125" style="141" customWidth="1"/>
    <col min="12857" max="12857" width="8.140625" style="141" customWidth="1"/>
    <col min="12858" max="12858" width="7.85546875" style="141" customWidth="1"/>
    <col min="12859" max="12859" width="9.7109375" style="141" bestFit="1" customWidth="1"/>
    <col min="12860" max="13056" width="9.140625" style="141"/>
    <col min="13057" max="13057" width="32" style="141" bestFit="1" customWidth="1"/>
    <col min="13058" max="13069" width="6.5703125" style="141" customWidth="1"/>
    <col min="13070" max="13070" width="3.28515625" style="141" customWidth="1"/>
    <col min="13071" max="13083" width="6.5703125" style="141" customWidth="1"/>
    <col min="13084" max="13084" width="3.28515625" style="141" customWidth="1"/>
    <col min="13085" max="13097" width="6.5703125" style="141" customWidth="1"/>
    <col min="13098" max="13098" width="3.28515625" style="141" customWidth="1"/>
    <col min="13099" max="13099" width="8" style="141" customWidth="1"/>
    <col min="13100" max="13104" width="6.5703125" style="141" customWidth="1"/>
    <col min="13105" max="13105" width="7.28515625" style="141" bestFit="1" customWidth="1"/>
    <col min="13106" max="13112" width="6.5703125" style="141" customWidth="1"/>
    <col min="13113" max="13113" width="8.140625" style="141" customWidth="1"/>
    <col min="13114" max="13114" width="7.85546875" style="141" customWidth="1"/>
    <col min="13115" max="13115" width="9.7109375" style="141" bestFit="1" customWidth="1"/>
    <col min="13116" max="13312" width="9.140625" style="141"/>
    <col min="13313" max="13313" width="32" style="141" bestFit="1" customWidth="1"/>
    <col min="13314" max="13325" width="6.5703125" style="141" customWidth="1"/>
    <col min="13326" max="13326" width="3.28515625" style="141" customWidth="1"/>
    <col min="13327" max="13339" width="6.5703125" style="141" customWidth="1"/>
    <col min="13340" max="13340" width="3.28515625" style="141" customWidth="1"/>
    <col min="13341" max="13353" width="6.5703125" style="141" customWidth="1"/>
    <col min="13354" max="13354" width="3.28515625" style="141" customWidth="1"/>
    <col min="13355" max="13355" width="8" style="141" customWidth="1"/>
    <col min="13356" max="13360" width="6.5703125" style="141" customWidth="1"/>
    <col min="13361" max="13361" width="7.28515625" style="141" bestFit="1" customWidth="1"/>
    <col min="13362" max="13368" width="6.5703125" style="141" customWidth="1"/>
    <col min="13369" max="13369" width="8.140625" style="141" customWidth="1"/>
    <col min="13370" max="13370" width="7.85546875" style="141" customWidth="1"/>
    <col min="13371" max="13371" width="9.7109375" style="141" bestFit="1" customWidth="1"/>
    <col min="13372" max="13568" width="9.140625" style="141"/>
    <col min="13569" max="13569" width="32" style="141" bestFit="1" customWidth="1"/>
    <col min="13570" max="13581" width="6.5703125" style="141" customWidth="1"/>
    <col min="13582" max="13582" width="3.28515625" style="141" customWidth="1"/>
    <col min="13583" max="13595" width="6.5703125" style="141" customWidth="1"/>
    <col min="13596" max="13596" width="3.28515625" style="141" customWidth="1"/>
    <col min="13597" max="13609" width="6.5703125" style="141" customWidth="1"/>
    <col min="13610" max="13610" width="3.28515625" style="141" customWidth="1"/>
    <col min="13611" max="13611" width="8" style="141" customWidth="1"/>
    <col min="13612" max="13616" width="6.5703125" style="141" customWidth="1"/>
    <col min="13617" max="13617" width="7.28515625" style="141" bestFit="1" customWidth="1"/>
    <col min="13618" max="13624" width="6.5703125" style="141" customWidth="1"/>
    <col min="13625" max="13625" width="8.140625" style="141" customWidth="1"/>
    <col min="13626" max="13626" width="7.85546875" style="141" customWidth="1"/>
    <col min="13627" max="13627" width="9.7109375" style="141" bestFit="1" customWidth="1"/>
    <col min="13628" max="13824" width="9.140625" style="141"/>
    <col min="13825" max="13825" width="32" style="141" bestFit="1" customWidth="1"/>
    <col min="13826" max="13837" width="6.5703125" style="141" customWidth="1"/>
    <col min="13838" max="13838" width="3.28515625" style="141" customWidth="1"/>
    <col min="13839" max="13851" width="6.5703125" style="141" customWidth="1"/>
    <col min="13852" max="13852" width="3.28515625" style="141" customWidth="1"/>
    <col min="13853" max="13865" width="6.5703125" style="141" customWidth="1"/>
    <col min="13866" max="13866" width="3.28515625" style="141" customWidth="1"/>
    <col min="13867" max="13867" width="8" style="141" customWidth="1"/>
    <col min="13868" max="13872" width="6.5703125" style="141" customWidth="1"/>
    <col min="13873" max="13873" width="7.28515625" style="141" bestFit="1" customWidth="1"/>
    <col min="13874" max="13880" width="6.5703125" style="141" customWidth="1"/>
    <col min="13881" max="13881" width="8.140625" style="141" customWidth="1"/>
    <col min="13882" max="13882" width="7.85546875" style="141" customWidth="1"/>
    <col min="13883" max="13883" width="9.7109375" style="141" bestFit="1" customWidth="1"/>
    <col min="13884" max="14080" width="9.140625" style="141"/>
    <col min="14081" max="14081" width="32" style="141" bestFit="1" customWidth="1"/>
    <col min="14082" max="14093" width="6.5703125" style="141" customWidth="1"/>
    <col min="14094" max="14094" width="3.28515625" style="141" customWidth="1"/>
    <col min="14095" max="14107" width="6.5703125" style="141" customWidth="1"/>
    <col min="14108" max="14108" width="3.28515625" style="141" customWidth="1"/>
    <col min="14109" max="14121" width="6.5703125" style="141" customWidth="1"/>
    <col min="14122" max="14122" width="3.28515625" style="141" customWidth="1"/>
    <col min="14123" max="14123" width="8" style="141" customWidth="1"/>
    <col min="14124" max="14128" width="6.5703125" style="141" customWidth="1"/>
    <col min="14129" max="14129" width="7.28515625" style="141" bestFit="1" customWidth="1"/>
    <col min="14130" max="14136" width="6.5703125" style="141" customWidth="1"/>
    <col min="14137" max="14137" width="8.140625" style="141" customWidth="1"/>
    <col min="14138" max="14138" width="7.85546875" style="141" customWidth="1"/>
    <col min="14139" max="14139" width="9.7109375" style="141" bestFit="1" customWidth="1"/>
    <col min="14140" max="14336" width="9.140625" style="141"/>
    <col min="14337" max="14337" width="32" style="141" bestFit="1" customWidth="1"/>
    <col min="14338" max="14349" width="6.5703125" style="141" customWidth="1"/>
    <col min="14350" max="14350" width="3.28515625" style="141" customWidth="1"/>
    <col min="14351" max="14363" width="6.5703125" style="141" customWidth="1"/>
    <col min="14364" max="14364" width="3.28515625" style="141" customWidth="1"/>
    <col min="14365" max="14377" width="6.5703125" style="141" customWidth="1"/>
    <col min="14378" max="14378" width="3.28515625" style="141" customWidth="1"/>
    <col min="14379" max="14379" width="8" style="141" customWidth="1"/>
    <col min="14380" max="14384" width="6.5703125" style="141" customWidth="1"/>
    <col min="14385" max="14385" width="7.28515625" style="141" bestFit="1" customWidth="1"/>
    <col min="14386" max="14392" width="6.5703125" style="141" customWidth="1"/>
    <col min="14393" max="14393" width="8.140625" style="141" customWidth="1"/>
    <col min="14394" max="14394" width="7.85546875" style="141" customWidth="1"/>
    <col min="14395" max="14395" width="9.7109375" style="141" bestFit="1" customWidth="1"/>
    <col min="14396" max="14592" width="9.140625" style="141"/>
    <col min="14593" max="14593" width="32" style="141" bestFit="1" customWidth="1"/>
    <col min="14594" max="14605" width="6.5703125" style="141" customWidth="1"/>
    <col min="14606" max="14606" width="3.28515625" style="141" customWidth="1"/>
    <col min="14607" max="14619" width="6.5703125" style="141" customWidth="1"/>
    <col min="14620" max="14620" width="3.28515625" style="141" customWidth="1"/>
    <col min="14621" max="14633" width="6.5703125" style="141" customWidth="1"/>
    <col min="14634" max="14634" width="3.28515625" style="141" customWidth="1"/>
    <col min="14635" max="14635" width="8" style="141" customWidth="1"/>
    <col min="14636" max="14640" width="6.5703125" style="141" customWidth="1"/>
    <col min="14641" max="14641" width="7.28515625" style="141" bestFit="1" customWidth="1"/>
    <col min="14642" max="14648" width="6.5703125" style="141" customWidth="1"/>
    <col min="14649" max="14649" width="8.140625" style="141" customWidth="1"/>
    <col min="14650" max="14650" width="7.85546875" style="141" customWidth="1"/>
    <col min="14651" max="14651" width="9.7109375" style="141" bestFit="1" customWidth="1"/>
    <col min="14652" max="14848" width="9.140625" style="141"/>
    <col min="14849" max="14849" width="32" style="141" bestFit="1" customWidth="1"/>
    <col min="14850" max="14861" width="6.5703125" style="141" customWidth="1"/>
    <col min="14862" max="14862" width="3.28515625" style="141" customWidth="1"/>
    <col min="14863" max="14875" width="6.5703125" style="141" customWidth="1"/>
    <col min="14876" max="14876" width="3.28515625" style="141" customWidth="1"/>
    <col min="14877" max="14889" width="6.5703125" style="141" customWidth="1"/>
    <col min="14890" max="14890" width="3.28515625" style="141" customWidth="1"/>
    <col min="14891" max="14891" width="8" style="141" customWidth="1"/>
    <col min="14892" max="14896" width="6.5703125" style="141" customWidth="1"/>
    <col min="14897" max="14897" width="7.28515625" style="141" bestFit="1" customWidth="1"/>
    <col min="14898" max="14904" width="6.5703125" style="141" customWidth="1"/>
    <col min="14905" max="14905" width="8.140625" style="141" customWidth="1"/>
    <col min="14906" max="14906" width="7.85546875" style="141" customWidth="1"/>
    <col min="14907" max="14907" width="9.7109375" style="141" bestFit="1" customWidth="1"/>
    <col min="14908" max="15104" width="9.140625" style="141"/>
    <col min="15105" max="15105" width="32" style="141" bestFit="1" customWidth="1"/>
    <col min="15106" max="15117" width="6.5703125" style="141" customWidth="1"/>
    <col min="15118" max="15118" width="3.28515625" style="141" customWidth="1"/>
    <col min="15119" max="15131" width="6.5703125" style="141" customWidth="1"/>
    <col min="15132" max="15132" width="3.28515625" style="141" customWidth="1"/>
    <col min="15133" max="15145" width="6.5703125" style="141" customWidth="1"/>
    <col min="15146" max="15146" width="3.28515625" style="141" customWidth="1"/>
    <col min="15147" max="15147" width="8" style="141" customWidth="1"/>
    <col min="15148" max="15152" width="6.5703125" style="141" customWidth="1"/>
    <col min="15153" max="15153" width="7.28515625" style="141" bestFit="1" customWidth="1"/>
    <col min="15154" max="15160" width="6.5703125" style="141" customWidth="1"/>
    <col min="15161" max="15161" width="8.140625" style="141" customWidth="1"/>
    <col min="15162" max="15162" width="7.85546875" style="141" customWidth="1"/>
    <col min="15163" max="15163" width="9.7109375" style="141" bestFit="1" customWidth="1"/>
    <col min="15164" max="15360" width="9.140625" style="141"/>
    <col min="15361" max="15361" width="32" style="141" bestFit="1" customWidth="1"/>
    <col min="15362" max="15373" width="6.5703125" style="141" customWidth="1"/>
    <col min="15374" max="15374" width="3.28515625" style="141" customWidth="1"/>
    <col min="15375" max="15387" width="6.5703125" style="141" customWidth="1"/>
    <col min="15388" max="15388" width="3.28515625" style="141" customWidth="1"/>
    <col min="15389" max="15401" width="6.5703125" style="141" customWidth="1"/>
    <col min="15402" max="15402" width="3.28515625" style="141" customWidth="1"/>
    <col min="15403" max="15403" width="8" style="141" customWidth="1"/>
    <col min="15404" max="15408" width="6.5703125" style="141" customWidth="1"/>
    <col min="15409" max="15409" width="7.28515625" style="141" bestFit="1" customWidth="1"/>
    <col min="15410" max="15416" width="6.5703125" style="141" customWidth="1"/>
    <col min="15417" max="15417" width="8.140625" style="141" customWidth="1"/>
    <col min="15418" max="15418" width="7.85546875" style="141" customWidth="1"/>
    <col min="15419" max="15419" width="9.7109375" style="141" bestFit="1" customWidth="1"/>
    <col min="15420" max="15616" width="9.140625" style="141"/>
    <col min="15617" max="15617" width="32" style="141" bestFit="1" customWidth="1"/>
    <col min="15618" max="15629" width="6.5703125" style="141" customWidth="1"/>
    <col min="15630" max="15630" width="3.28515625" style="141" customWidth="1"/>
    <col min="15631" max="15643" width="6.5703125" style="141" customWidth="1"/>
    <col min="15644" max="15644" width="3.28515625" style="141" customWidth="1"/>
    <col min="15645" max="15657" width="6.5703125" style="141" customWidth="1"/>
    <col min="15658" max="15658" width="3.28515625" style="141" customWidth="1"/>
    <col min="15659" max="15659" width="8" style="141" customWidth="1"/>
    <col min="15660" max="15664" width="6.5703125" style="141" customWidth="1"/>
    <col min="15665" max="15665" width="7.28515625" style="141" bestFit="1" customWidth="1"/>
    <col min="15666" max="15672" width="6.5703125" style="141" customWidth="1"/>
    <col min="15673" max="15673" width="8.140625" style="141" customWidth="1"/>
    <col min="15674" max="15674" width="7.85546875" style="141" customWidth="1"/>
    <col min="15675" max="15675" width="9.7109375" style="141" bestFit="1" customWidth="1"/>
    <col min="15676" max="15872" width="9.140625" style="141"/>
    <col min="15873" max="15873" width="32" style="141" bestFit="1" customWidth="1"/>
    <col min="15874" max="15885" width="6.5703125" style="141" customWidth="1"/>
    <col min="15886" max="15886" width="3.28515625" style="141" customWidth="1"/>
    <col min="15887" max="15899" width="6.5703125" style="141" customWidth="1"/>
    <col min="15900" max="15900" width="3.28515625" style="141" customWidth="1"/>
    <col min="15901" max="15913" width="6.5703125" style="141" customWidth="1"/>
    <col min="15914" max="15914" width="3.28515625" style="141" customWidth="1"/>
    <col min="15915" max="15915" width="8" style="141" customWidth="1"/>
    <col min="15916" max="15920" width="6.5703125" style="141" customWidth="1"/>
    <col min="15921" max="15921" width="7.28515625" style="141" bestFit="1" customWidth="1"/>
    <col min="15922" max="15928" width="6.5703125" style="141" customWidth="1"/>
    <col min="15929" max="15929" width="8.140625" style="141" customWidth="1"/>
    <col min="15930" max="15930" width="7.85546875" style="141" customWidth="1"/>
    <col min="15931" max="15931" width="9.7109375" style="141" bestFit="1" customWidth="1"/>
    <col min="15932" max="16128" width="9.140625" style="141"/>
    <col min="16129" max="16129" width="32" style="141" bestFit="1" customWidth="1"/>
    <col min="16130" max="16141" width="6.5703125" style="141" customWidth="1"/>
    <col min="16142" max="16142" width="3.28515625" style="141" customWidth="1"/>
    <col min="16143" max="16155" width="6.5703125" style="141" customWidth="1"/>
    <col min="16156" max="16156" width="3.28515625" style="141" customWidth="1"/>
    <col min="16157" max="16169" width="6.5703125" style="141" customWidth="1"/>
    <col min="16170" max="16170" width="3.28515625" style="141" customWidth="1"/>
    <col min="16171" max="16171" width="8" style="141" customWidth="1"/>
    <col min="16172" max="16176" width="6.5703125" style="141" customWidth="1"/>
    <col min="16177" max="16177" width="7.28515625" style="141" bestFit="1" customWidth="1"/>
    <col min="16178" max="16184" width="6.5703125" style="141" customWidth="1"/>
    <col min="16185" max="16185" width="8.140625" style="141" customWidth="1"/>
    <col min="16186" max="16186" width="7.85546875" style="141" customWidth="1"/>
    <col min="16187" max="16187" width="9.7109375" style="141" bestFit="1" customWidth="1"/>
    <col min="16188" max="16384" width="9.140625" style="141"/>
  </cols>
  <sheetData>
    <row r="1" spans="1:58" ht="36" customHeight="1" thickBot="1" x14ac:dyDescent="0.6">
      <c r="A1" s="54"/>
      <c r="B1" s="56"/>
      <c r="C1" s="56"/>
      <c r="D1" s="55" t="s">
        <v>44</v>
      </c>
      <c r="E1" s="55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7"/>
    </row>
    <row r="2" spans="1:58" x14ac:dyDescent="0.2">
      <c r="A2" s="58" t="s">
        <v>32</v>
      </c>
      <c r="B2" s="147">
        <v>1</v>
      </c>
      <c r="C2" s="135">
        <f t="shared" ref="C2:BD2" si="0">B2+1</f>
        <v>2</v>
      </c>
      <c r="D2" s="135">
        <f t="shared" si="0"/>
        <v>3</v>
      </c>
      <c r="E2" s="135">
        <f t="shared" si="0"/>
        <v>4</v>
      </c>
      <c r="F2" s="135">
        <f t="shared" si="0"/>
        <v>5</v>
      </c>
      <c r="G2" s="135">
        <f t="shared" si="0"/>
        <v>6</v>
      </c>
      <c r="H2" s="135">
        <f t="shared" si="0"/>
        <v>7</v>
      </c>
      <c r="I2" s="135">
        <f t="shared" si="0"/>
        <v>8</v>
      </c>
      <c r="J2" s="135">
        <f t="shared" si="0"/>
        <v>9</v>
      </c>
      <c r="K2" s="135">
        <f t="shared" si="0"/>
        <v>10</v>
      </c>
      <c r="L2" s="135">
        <f t="shared" si="0"/>
        <v>11</v>
      </c>
      <c r="M2" s="135">
        <f t="shared" si="0"/>
        <v>12</v>
      </c>
      <c r="N2" s="135"/>
      <c r="O2" s="135">
        <f>M2+1</f>
        <v>13</v>
      </c>
      <c r="P2" s="135">
        <f>O2+1</f>
        <v>14</v>
      </c>
      <c r="Q2" s="135">
        <f t="shared" si="0"/>
        <v>15</v>
      </c>
      <c r="R2" s="135">
        <f t="shared" si="0"/>
        <v>16</v>
      </c>
      <c r="S2" s="135">
        <f t="shared" si="0"/>
        <v>17</v>
      </c>
      <c r="T2" s="135">
        <f t="shared" si="0"/>
        <v>18</v>
      </c>
      <c r="U2" s="135">
        <f t="shared" si="0"/>
        <v>19</v>
      </c>
      <c r="V2" s="135">
        <f t="shared" si="0"/>
        <v>20</v>
      </c>
      <c r="W2" s="135">
        <f t="shared" si="0"/>
        <v>21</v>
      </c>
      <c r="X2" s="135">
        <f t="shared" si="0"/>
        <v>22</v>
      </c>
      <c r="Y2" s="135">
        <f t="shared" si="0"/>
        <v>23</v>
      </c>
      <c r="Z2" s="135">
        <f t="shared" si="0"/>
        <v>24</v>
      </c>
      <c r="AA2" s="135">
        <f t="shared" si="0"/>
        <v>25</v>
      </c>
      <c r="AB2" s="135"/>
      <c r="AC2" s="135">
        <f>AA2+1</f>
        <v>26</v>
      </c>
      <c r="AD2" s="135">
        <f>AC2+1</f>
        <v>27</v>
      </c>
      <c r="AE2" s="135">
        <f t="shared" si="0"/>
        <v>28</v>
      </c>
      <c r="AF2" s="135">
        <f t="shared" si="0"/>
        <v>29</v>
      </c>
      <c r="AG2" s="135">
        <f t="shared" si="0"/>
        <v>30</v>
      </c>
      <c r="AH2" s="135">
        <f t="shared" si="0"/>
        <v>31</v>
      </c>
      <c r="AI2" s="135">
        <f t="shared" si="0"/>
        <v>32</v>
      </c>
      <c r="AJ2" s="135">
        <f t="shared" si="0"/>
        <v>33</v>
      </c>
      <c r="AK2" s="135">
        <f t="shared" si="0"/>
        <v>34</v>
      </c>
      <c r="AL2" s="135">
        <f t="shared" si="0"/>
        <v>35</v>
      </c>
      <c r="AM2" s="135">
        <f t="shared" si="0"/>
        <v>36</v>
      </c>
      <c r="AN2" s="135">
        <f t="shared" si="0"/>
        <v>37</v>
      </c>
      <c r="AO2" s="135">
        <f t="shared" si="0"/>
        <v>38</v>
      </c>
      <c r="AP2" s="135"/>
      <c r="AQ2" s="135">
        <f>AO2+1</f>
        <v>39</v>
      </c>
      <c r="AR2" s="135">
        <f>AQ2+1</f>
        <v>40</v>
      </c>
      <c r="AS2" s="135">
        <f t="shared" si="0"/>
        <v>41</v>
      </c>
      <c r="AT2" s="135">
        <f t="shared" si="0"/>
        <v>42</v>
      </c>
      <c r="AU2" s="135">
        <f t="shared" si="0"/>
        <v>43</v>
      </c>
      <c r="AV2" s="135">
        <f t="shared" si="0"/>
        <v>44</v>
      </c>
      <c r="AW2" s="135">
        <f t="shared" si="0"/>
        <v>45</v>
      </c>
      <c r="AX2" s="135">
        <f t="shared" si="0"/>
        <v>46</v>
      </c>
      <c r="AY2" s="135">
        <f t="shared" si="0"/>
        <v>47</v>
      </c>
      <c r="AZ2" s="135">
        <f t="shared" si="0"/>
        <v>48</v>
      </c>
      <c r="BA2" s="135">
        <f t="shared" si="0"/>
        <v>49</v>
      </c>
      <c r="BB2" s="135">
        <f t="shared" si="0"/>
        <v>50</v>
      </c>
      <c r="BC2" s="135">
        <f t="shared" si="0"/>
        <v>51</v>
      </c>
      <c r="BD2" s="135">
        <f t="shared" si="0"/>
        <v>52</v>
      </c>
      <c r="BE2" s="59"/>
    </row>
    <row r="3" spans="1:58" ht="13.5" thickBot="1" x14ac:dyDescent="0.25">
      <c r="A3" s="60" t="s">
        <v>33</v>
      </c>
      <c r="B3" s="148">
        <v>42378</v>
      </c>
      <c r="C3" s="136">
        <f t="shared" ref="C3:BD3" si="1">B3+7</f>
        <v>42385</v>
      </c>
      <c r="D3" s="136">
        <f t="shared" si="1"/>
        <v>42392</v>
      </c>
      <c r="E3" s="136">
        <f t="shared" si="1"/>
        <v>42399</v>
      </c>
      <c r="F3" s="136">
        <f t="shared" si="1"/>
        <v>42406</v>
      </c>
      <c r="G3" s="136">
        <f t="shared" si="1"/>
        <v>42413</v>
      </c>
      <c r="H3" s="136">
        <f t="shared" si="1"/>
        <v>42420</v>
      </c>
      <c r="I3" s="136">
        <f t="shared" si="1"/>
        <v>42427</v>
      </c>
      <c r="J3" s="136">
        <f t="shared" si="1"/>
        <v>42434</v>
      </c>
      <c r="K3" s="136">
        <f t="shared" si="1"/>
        <v>42441</v>
      </c>
      <c r="L3" s="136">
        <f t="shared" si="1"/>
        <v>42448</v>
      </c>
      <c r="M3" s="136">
        <f t="shared" si="1"/>
        <v>42455</v>
      </c>
      <c r="N3" s="136"/>
      <c r="O3" s="136">
        <f>M3+7</f>
        <v>42462</v>
      </c>
      <c r="P3" s="136">
        <f>O3+7</f>
        <v>42469</v>
      </c>
      <c r="Q3" s="136">
        <f t="shared" si="1"/>
        <v>42476</v>
      </c>
      <c r="R3" s="136">
        <f t="shared" si="1"/>
        <v>42483</v>
      </c>
      <c r="S3" s="136">
        <f t="shared" si="1"/>
        <v>42490</v>
      </c>
      <c r="T3" s="136">
        <f t="shared" si="1"/>
        <v>42497</v>
      </c>
      <c r="U3" s="136">
        <f t="shared" si="1"/>
        <v>42504</v>
      </c>
      <c r="V3" s="136">
        <f t="shared" si="1"/>
        <v>42511</v>
      </c>
      <c r="W3" s="136">
        <f t="shared" si="1"/>
        <v>42518</v>
      </c>
      <c r="X3" s="136">
        <f t="shared" si="1"/>
        <v>42525</v>
      </c>
      <c r="Y3" s="136">
        <f t="shared" si="1"/>
        <v>42532</v>
      </c>
      <c r="Z3" s="136">
        <f t="shared" si="1"/>
        <v>42539</v>
      </c>
      <c r="AA3" s="136">
        <f t="shared" si="1"/>
        <v>42546</v>
      </c>
      <c r="AB3" s="136"/>
      <c r="AC3" s="136">
        <f>AA3+7</f>
        <v>42553</v>
      </c>
      <c r="AD3" s="136">
        <f>AC3+7</f>
        <v>42560</v>
      </c>
      <c r="AE3" s="136">
        <f t="shared" si="1"/>
        <v>42567</v>
      </c>
      <c r="AF3" s="136">
        <f t="shared" si="1"/>
        <v>42574</v>
      </c>
      <c r="AG3" s="136">
        <f t="shared" si="1"/>
        <v>42581</v>
      </c>
      <c r="AH3" s="136">
        <f t="shared" si="1"/>
        <v>42588</v>
      </c>
      <c r="AI3" s="136">
        <f t="shared" si="1"/>
        <v>42595</v>
      </c>
      <c r="AJ3" s="136">
        <f t="shared" si="1"/>
        <v>42602</v>
      </c>
      <c r="AK3" s="136">
        <f t="shared" si="1"/>
        <v>42609</v>
      </c>
      <c r="AL3" s="136">
        <f t="shared" si="1"/>
        <v>42616</v>
      </c>
      <c r="AM3" s="136">
        <f t="shared" si="1"/>
        <v>42623</v>
      </c>
      <c r="AN3" s="136">
        <f t="shared" si="1"/>
        <v>42630</v>
      </c>
      <c r="AO3" s="136">
        <f t="shared" si="1"/>
        <v>42637</v>
      </c>
      <c r="AP3" s="136"/>
      <c r="AQ3" s="136">
        <f>AO3+7</f>
        <v>42644</v>
      </c>
      <c r="AR3" s="136">
        <f>AQ3+7</f>
        <v>42651</v>
      </c>
      <c r="AS3" s="136">
        <f t="shared" si="1"/>
        <v>42658</v>
      </c>
      <c r="AT3" s="136">
        <f t="shared" si="1"/>
        <v>42665</v>
      </c>
      <c r="AU3" s="136">
        <f t="shared" si="1"/>
        <v>42672</v>
      </c>
      <c r="AV3" s="136">
        <f t="shared" si="1"/>
        <v>42679</v>
      </c>
      <c r="AW3" s="136">
        <f t="shared" si="1"/>
        <v>42686</v>
      </c>
      <c r="AX3" s="136">
        <f t="shared" si="1"/>
        <v>42693</v>
      </c>
      <c r="AY3" s="136">
        <f t="shared" si="1"/>
        <v>42700</v>
      </c>
      <c r="AZ3" s="136">
        <f t="shared" si="1"/>
        <v>42707</v>
      </c>
      <c r="BA3" s="136">
        <f t="shared" si="1"/>
        <v>42714</v>
      </c>
      <c r="BB3" s="136">
        <f t="shared" si="1"/>
        <v>42721</v>
      </c>
      <c r="BC3" s="136">
        <f t="shared" si="1"/>
        <v>42728</v>
      </c>
      <c r="BD3" s="136">
        <f t="shared" si="1"/>
        <v>42735</v>
      </c>
      <c r="BE3" s="61" t="s">
        <v>34</v>
      </c>
    </row>
    <row r="4" spans="1:58" x14ac:dyDescent="0.2">
      <c r="A4" s="62" t="s">
        <v>12</v>
      </c>
      <c r="B4" s="151">
        <v>4258</v>
      </c>
      <c r="C4" s="64">
        <v>4964</v>
      </c>
      <c r="D4" s="151">
        <v>4937</v>
      </c>
      <c r="E4" s="151">
        <v>4919</v>
      </c>
      <c r="F4" s="157">
        <v>5420</v>
      </c>
      <c r="G4" s="137">
        <v>4364</v>
      </c>
      <c r="H4" s="137">
        <v>4599</v>
      </c>
      <c r="I4" s="137">
        <v>5433</v>
      </c>
      <c r="J4" s="137">
        <v>5031</v>
      </c>
      <c r="K4" s="137">
        <v>4989</v>
      </c>
      <c r="L4" s="137">
        <v>5687</v>
      </c>
      <c r="M4" s="137">
        <v>5992</v>
      </c>
      <c r="N4" s="137"/>
      <c r="O4" s="137">
        <v>5839</v>
      </c>
      <c r="P4" s="137">
        <v>5820</v>
      </c>
      <c r="Q4" s="137">
        <v>5673</v>
      </c>
      <c r="R4" s="137">
        <v>4740</v>
      </c>
      <c r="S4" s="137">
        <v>5659</v>
      </c>
      <c r="T4" s="137">
        <v>5598</v>
      </c>
      <c r="U4" s="137">
        <v>4147</v>
      </c>
      <c r="V4" s="137">
        <v>4448</v>
      </c>
      <c r="W4" s="137">
        <v>4407</v>
      </c>
      <c r="X4" s="137">
        <v>3964</v>
      </c>
      <c r="Y4" s="137">
        <v>4645</v>
      </c>
      <c r="Z4" s="137">
        <v>4585</v>
      </c>
      <c r="AA4" s="137">
        <v>4263</v>
      </c>
      <c r="AB4" s="137"/>
      <c r="AC4" s="137">
        <v>4399</v>
      </c>
      <c r="AD4" s="137">
        <v>3770</v>
      </c>
      <c r="AE4" s="137">
        <v>4373</v>
      </c>
      <c r="AF4" s="137">
        <v>4337</v>
      </c>
      <c r="AG4" s="137">
        <v>5057</v>
      </c>
      <c r="AH4" s="137">
        <v>4762</v>
      </c>
      <c r="AI4" s="137">
        <v>4245</v>
      </c>
      <c r="AJ4" s="137">
        <v>4932</v>
      </c>
      <c r="AK4" s="137">
        <v>4594</v>
      </c>
      <c r="AL4" s="137">
        <v>5236</v>
      </c>
      <c r="AM4" s="137">
        <v>4621</v>
      </c>
      <c r="AN4" s="186">
        <v>6164</v>
      </c>
      <c r="AO4" s="137">
        <v>6608</v>
      </c>
      <c r="AP4" s="137"/>
      <c r="AQ4" s="137">
        <v>6240</v>
      </c>
      <c r="AR4" s="137">
        <v>6093</v>
      </c>
      <c r="AS4" s="137">
        <v>6653</v>
      </c>
      <c r="AT4" s="137">
        <v>5395</v>
      </c>
      <c r="AU4" s="137">
        <v>6022</v>
      </c>
      <c r="AV4" s="137">
        <v>5206</v>
      </c>
      <c r="AW4" s="137">
        <v>5321</v>
      </c>
      <c r="AX4" s="137">
        <v>5849</v>
      </c>
      <c r="AY4" s="137">
        <v>6090</v>
      </c>
      <c r="AZ4" s="137">
        <v>5550</v>
      </c>
      <c r="BA4" s="137">
        <v>5380</v>
      </c>
      <c r="BB4" s="137">
        <v>5014</v>
      </c>
      <c r="BC4" s="137">
        <v>5600</v>
      </c>
      <c r="BD4" s="137">
        <v>4599</v>
      </c>
      <c r="BE4" s="66">
        <f t="shared" ref="BE4:BE16" si="2">SUM(B4:BD4)</f>
        <v>266491</v>
      </c>
      <c r="BF4" s="23"/>
    </row>
    <row r="5" spans="1:58" x14ac:dyDescent="0.2">
      <c r="A5" s="67" t="s">
        <v>13</v>
      </c>
      <c r="B5" s="151">
        <v>2874</v>
      </c>
      <c r="C5" s="64">
        <v>1949</v>
      </c>
      <c r="D5" s="151">
        <v>2560</v>
      </c>
      <c r="E5" s="151">
        <v>2390</v>
      </c>
      <c r="F5" s="157">
        <v>2514</v>
      </c>
      <c r="G5" s="137">
        <v>3345</v>
      </c>
      <c r="H5" s="137">
        <v>2212</v>
      </c>
      <c r="I5" s="137">
        <v>2474</v>
      </c>
      <c r="J5" s="137">
        <v>2507</v>
      </c>
      <c r="K5" s="137">
        <v>2471</v>
      </c>
      <c r="L5" s="137">
        <v>2036</v>
      </c>
      <c r="M5" s="137">
        <v>1959</v>
      </c>
      <c r="N5" s="137"/>
      <c r="O5" s="137">
        <v>1762</v>
      </c>
      <c r="P5" s="137">
        <v>2445</v>
      </c>
      <c r="Q5" s="137">
        <v>2284</v>
      </c>
      <c r="R5" s="137">
        <v>1807</v>
      </c>
      <c r="S5" s="137">
        <v>2191</v>
      </c>
      <c r="T5" s="137">
        <v>1768</v>
      </c>
      <c r="U5" s="137">
        <v>2005</v>
      </c>
      <c r="V5" s="137">
        <v>2425</v>
      </c>
      <c r="W5" s="137">
        <v>2131</v>
      </c>
      <c r="X5" s="137">
        <v>1987</v>
      </c>
      <c r="Y5" s="137">
        <v>2400</v>
      </c>
      <c r="Z5" s="137">
        <v>2682</v>
      </c>
      <c r="AA5" s="137">
        <v>2969</v>
      </c>
      <c r="AB5" s="137"/>
      <c r="AC5" s="137">
        <v>2940</v>
      </c>
      <c r="AD5" s="137">
        <v>2990</v>
      </c>
      <c r="AE5" s="137">
        <v>2697</v>
      </c>
      <c r="AF5" s="137">
        <v>3382</v>
      </c>
      <c r="AG5" s="137">
        <v>2947</v>
      </c>
      <c r="AH5" s="137">
        <v>3363</v>
      </c>
      <c r="AI5" s="137">
        <v>2982</v>
      </c>
      <c r="AJ5" s="137">
        <v>3317</v>
      </c>
      <c r="AK5" s="137">
        <v>3585</v>
      </c>
      <c r="AL5" s="137">
        <v>2936</v>
      </c>
      <c r="AM5" s="137">
        <v>3210</v>
      </c>
      <c r="AN5" s="186">
        <v>3194</v>
      </c>
      <c r="AO5" s="137">
        <v>4126</v>
      </c>
      <c r="AP5" s="137"/>
      <c r="AQ5" s="137">
        <v>3143</v>
      </c>
      <c r="AR5" s="137">
        <v>3273</v>
      </c>
      <c r="AS5" s="137">
        <v>2900</v>
      </c>
      <c r="AT5" s="137">
        <v>2711</v>
      </c>
      <c r="AU5" s="137">
        <v>3053</v>
      </c>
      <c r="AV5" s="137">
        <v>3278</v>
      </c>
      <c r="AW5" s="137">
        <v>2985</v>
      </c>
      <c r="AX5" s="137">
        <v>3380</v>
      </c>
      <c r="AY5" s="137">
        <v>2428</v>
      </c>
      <c r="AZ5" s="137">
        <v>3304</v>
      </c>
      <c r="BA5" s="137">
        <v>2363</v>
      </c>
      <c r="BB5" s="137">
        <v>3308</v>
      </c>
      <c r="BC5" s="137">
        <v>2588</v>
      </c>
      <c r="BD5" s="137">
        <v>2360</v>
      </c>
      <c r="BE5" s="66">
        <f t="shared" si="2"/>
        <v>140890</v>
      </c>
      <c r="BF5" s="23"/>
    </row>
    <row r="6" spans="1:58" x14ac:dyDescent="0.2">
      <c r="A6" s="67" t="s">
        <v>45</v>
      </c>
      <c r="B6" s="151">
        <v>4589</v>
      </c>
      <c r="C6" s="64">
        <v>5200</v>
      </c>
      <c r="D6" s="151">
        <v>4730</v>
      </c>
      <c r="E6" s="151">
        <v>4567</v>
      </c>
      <c r="F6" s="157">
        <v>4416</v>
      </c>
      <c r="G6" s="137">
        <v>4894</v>
      </c>
      <c r="H6" s="137">
        <v>4615</v>
      </c>
      <c r="I6" s="137">
        <v>4432</v>
      </c>
      <c r="J6" s="137">
        <v>4699</v>
      </c>
      <c r="K6" s="137">
        <v>4413</v>
      </c>
      <c r="L6" s="137">
        <v>5001</v>
      </c>
      <c r="M6" s="137">
        <v>5155</v>
      </c>
      <c r="N6" s="137"/>
      <c r="O6" s="137">
        <v>5329</v>
      </c>
      <c r="P6" s="137">
        <v>4981</v>
      </c>
      <c r="Q6" s="137">
        <v>4838</v>
      </c>
      <c r="R6" s="137">
        <v>4482</v>
      </c>
      <c r="S6" s="137">
        <v>4702</v>
      </c>
      <c r="T6" s="137">
        <v>4012</v>
      </c>
      <c r="U6" s="137">
        <v>4009</v>
      </c>
      <c r="V6" s="137">
        <v>3982</v>
      </c>
      <c r="W6" s="137">
        <v>4997</v>
      </c>
      <c r="X6" s="137">
        <v>4669</v>
      </c>
      <c r="Y6" s="137">
        <v>4866</v>
      </c>
      <c r="Z6" s="137">
        <v>4133</v>
      </c>
      <c r="AA6" s="137">
        <v>4971</v>
      </c>
      <c r="AB6" s="137"/>
      <c r="AC6" s="137">
        <v>4908</v>
      </c>
      <c r="AD6" s="137">
        <v>5041</v>
      </c>
      <c r="AE6" s="137">
        <v>5036</v>
      </c>
      <c r="AF6" s="137">
        <v>5154</v>
      </c>
      <c r="AG6" s="137">
        <v>4824</v>
      </c>
      <c r="AH6" s="137">
        <v>4544</v>
      </c>
      <c r="AI6" s="137">
        <v>4626</v>
      </c>
      <c r="AJ6" s="137">
        <v>5172</v>
      </c>
      <c r="AK6" s="137">
        <v>4831</v>
      </c>
      <c r="AL6" s="137">
        <v>5410</v>
      </c>
      <c r="AM6" s="137">
        <v>5460</v>
      </c>
      <c r="AN6" s="186">
        <v>4416</v>
      </c>
      <c r="AO6" s="137">
        <v>4497</v>
      </c>
      <c r="AP6" s="137"/>
      <c r="AQ6" s="137">
        <v>4370</v>
      </c>
      <c r="AR6" s="137">
        <v>4831</v>
      </c>
      <c r="AS6" s="137">
        <v>4727</v>
      </c>
      <c r="AT6" s="137">
        <v>4201</v>
      </c>
      <c r="AU6" s="137">
        <v>5149</v>
      </c>
      <c r="AV6" s="137">
        <v>4673</v>
      </c>
      <c r="AW6" s="137">
        <v>5084</v>
      </c>
      <c r="AX6" s="137">
        <v>4841</v>
      </c>
      <c r="AY6" s="137">
        <v>4803</v>
      </c>
      <c r="AZ6" s="137">
        <v>4728</v>
      </c>
      <c r="BA6" s="137">
        <v>4992</v>
      </c>
      <c r="BB6" s="137">
        <v>4362</v>
      </c>
      <c r="BC6" s="137">
        <v>4541</v>
      </c>
      <c r="BD6" s="137">
        <v>4648</v>
      </c>
      <c r="BE6" s="66">
        <f t="shared" si="2"/>
        <v>246551</v>
      </c>
      <c r="BF6" s="23"/>
    </row>
    <row r="7" spans="1:58" x14ac:dyDescent="0.2">
      <c r="A7" s="67" t="s">
        <v>46</v>
      </c>
      <c r="B7" s="151">
        <v>250</v>
      </c>
      <c r="C7" s="151">
        <v>195</v>
      </c>
      <c r="D7" s="151">
        <v>102</v>
      </c>
      <c r="E7" s="151">
        <v>10</v>
      </c>
      <c r="F7" s="157">
        <v>61</v>
      </c>
      <c r="G7" s="157">
        <v>57</v>
      </c>
      <c r="H7" s="157">
        <v>55</v>
      </c>
      <c r="I7" s="157">
        <v>110</v>
      </c>
      <c r="J7" s="157">
        <v>60</v>
      </c>
      <c r="K7" s="157">
        <v>108</v>
      </c>
      <c r="L7" s="157">
        <v>53</v>
      </c>
      <c r="M7" s="157">
        <v>57</v>
      </c>
      <c r="N7" s="157"/>
      <c r="O7" s="157">
        <v>57</v>
      </c>
      <c r="P7" s="157">
        <v>113</v>
      </c>
      <c r="Q7" s="157">
        <v>108</v>
      </c>
      <c r="R7" s="157">
        <v>59</v>
      </c>
      <c r="S7" s="157">
        <v>109</v>
      </c>
      <c r="T7" s="157">
        <v>104</v>
      </c>
      <c r="U7" s="157">
        <v>60</v>
      </c>
      <c r="V7" s="157">
        <v>59</v>
      </c>
      <c r="W7" s="157">
        <v>61</v>
      </c>
      <c r="X7" s="157">
        <v>56</v>
      </c>
      <c r="Y7" s="157">
        <v>63</v>
      </c>
      <c r="Z7" s="157">
        <v>56</v>
      </c>
      <c r="AA7" s="157">
        <v>53</v>
      </c>
      <c r="AB7" s="157"/>
      <c r="AC7" s="157">
        <v>56</v>
      </c>
      <c r="AD7" s="157">
        <v>9</v>
      </c>
      <c r="AE7" s="157">
        <v>60</v>
      </c>
      <c r="AF7" s="157">
        <v>58</v>
      </c>
      <c r="AG7" s="157">
        <v>7</v>
      </c>
      <c r="AH7" s="157">
        <v>57</v>
      </c>
      <c r="AI7" s="157">
        <v>56</v>
      </c>
      <c r="AJ7" s="157">
        <v>57</v>
      </c>
      <c r="AK7" s="157">
        <v>2</v>
      </c>
      <c r="AL7" s="157">
        <v>13</v>
      </c>
      <c r="AM7" s="157">
        <v>53</v>
      </c>
      <c r="AN7" s="186">
        <v>64</v>
      </c>
      <c r="AO7" s="157">
        <v>12</v>
      </c>
      <c r="AP7" s="157"/>
      <c r="AQ7" s="157">
        <v>58</v>
      </c>
      <c r="AR7" s="157">
        <v>10</v>
      </c>
      <c r="AS7" s="157">
        <v>62</v>
      </c>
      <c r="AT7" s="157">
        <v>61</v>
      </c>
      <c r="AU7" s="157">
        <v>56</v>
      </c>
      <c r="AV7" s="157">
        <v>59</v>
      </c>
      <c r="AW7" s="157">
        <v>3</v>
      </c>
      <c r="AX7" s="157">
        <v>55</v>
      </c>
      <c r="AY7" s="157">
        <v>58</v>
      </c>
      <c r="AZ7" s="157">
        <v>59</v>
      </c>
      <c r="BA7" s="157">
        <v>56</v>
      </c>
      <c r="BB7" s="157">
        <v>109</v>
      </c>
      <c r="BC7" s="157">
        <v>57</v>
      </c>
      <c r="BD7" s="157">
        <v>112</v>
      </c>
      <c r="BE7" s="66">
        <f t="shared" si="2"/>
        <v>3395</v>
      </c>
      <c r="BF7" s="23"/>
    </row>
    <row r="8" spans="1:58" x14ac:dyDescent="0.2">
      <c r="A8" s="67" t="s">
        <v>15</v>
      </c>
      <c r="B8" s="151">
        <v>1702</v>
      </c>
      <c r="C8" s="64">
        <v>1749</v>
      </c>
      <c r="D8" s="151">
        <v>1695</v>
      </c>
      <c r="E8" s="151">
        <v>2354</v>
      </c>
      <c r="F8" s="157">
        <v>2013</v>
      </c>
      <c r="G8" s="137">
        <v>1874</v>
      </c>
      <c r="H8" s="137">
        <v>1994</v>
      </c>
      <c r="I8" s="137">
        <v>2341</v>
      </c>
      <c r="J8" s="137">
        <v>1918</v>
      </c>
      <c r="K8" s="137">
        <v>2236</v>
      </c>
      <c r="L8" s="137">
        <v>2704</v>
      </c>
      <c r="M8" s="137">
        <v>2649</v>
      </c>
      <c r="N8" s="137"/>
      <c r="O8" s="137">
        <v>2399</v>
      </c>
      <c r="P8" s="137">
        <v>2246</v>
      </c>
      <c r="Q8" s="137">
        <v>1834</v>
      </c>
      <c r="R8" s="137">
        <v>2246</v>
      </c>
      <c r="S8" s="137">
        <v>2452</v>
      </c>
      <c r="T8" s="137">
        <v>2308</v>
      </c>
      <c r="U8" s="137">
        <v>2244</v>
      </c>
      <c r="V8" s="137">
        <v>2536</v>
      </c>
      <c r="W8" s="137">
        <v>2136</v>
      </c>
      <c r="X8" s="137">
        <v>2257</v>
      </c>
      <c r="Y8" s="137">
        <v>1903</v>
      </c>
      <c r="Z8" s="137">
        <v>1885</v>
      </c>
      <c r="AA8" s="137">
        <v>2139</v>
      </c>
      <c r="AB8" s="137"/>
      <c r="AC8" s="137">
        <v>1994</v>
      </c>
      <c r="AD8" s="137">
        <v>2211</v>
      </c>
      <c r="AE8" s="137">
        <v>2202</v>
      </c>
      <c r="AF8" s="137">
        <v>1818</v>
      </c>
      <c r="AG8" s="137">
        <v>2039</v>
      </c>
      <c r="AH8" s="137">
        <v>2605</v>
      </c>
      <c r="AI8" s="137">
        <v>1942</v>
      </c>
      <c r="AJ8" s="137">
        <v>2391</v>
      </c>
      <c r="AK8" s="137">
        <v>2592</v>
      </c>
      <c r="AL8" s="137">
        <v>2690</v>
      </c>
      <c r="AM8" s="137">
        <v>1952</v>
      </c>
      <c r="AN8" s="186">
        <v>2243</v>
      </c>
      <c r="AO8" s="137">
        <v>2216</v>
      </c>
      <c r="AP8" s="137"/>
      <c r="AQ8" s="137">
        <v>2565</v>
      </c>
      <c r="AR8" s="137">
        <v>1995</v>
      </c>
      <c r="AS8" s="137">
        <v>2372</v>
      </c>
      <c r="AT8" s="137">
        <v>2182</v>
      </c>
      <c r="AU8" s="137">
        <v>2192</v>
      </c>
      <c r="AV8" s="137">
        <v>2630</v>
      </c>
      <c r="AW8" s="137">
        <v>2546</v>
      </c>
      <c r="AX8" s="137">
        <v>2640</v>
      </c>
      <c r="AY8" s="137">
        <v>2926</v>
      </c>
      <c r="AZ8" s="137">
        <v>2885</v>
      </c>
      <c r="BA8" s="137">
        <v>2240</v>
      </c>
      <c r="BB8" s="137">
        <v>2854</v>
      </c>
      <c r="BC8" s="137">
        <v>2436</v>
      </c>
      <c r="BD8" s="137">
        <v>2518</v>
      </c>
      <c r="BE8" s="66">
        <f t="shared" si="2"/>
        <v>117690</v>
      </c>
      <c r="BF8" s="23"/>
    </row>
    <row r="9" spans="1:58" x14ac:dyDescent="0.2">
      <c r="A9" s="67" t="s">
        <v>16</v>
      </c>
      <c r="B9" s="151">
        <v>966</v>
      </c>
      <c r="C9" s="64">
        <v>896</v>
      </c>
      <c r="D9" s="151">
        <v>872</v>
      </c>
      <c r="E9" s="151">
        <v>953</v>
      </c>
      <c r="F9" s="157">
        <v>862</v>
      </c>
      <c r="G9" s="137">
        <v>907</v>
      </c>
      <c r="H9" s="137">
        <v>737</v>
      </c>
      <c r="I9" s="137">
        <v>1022</v>
      </c>
      <c r="J9" s="137">
        <v>993</v>
      </c>
      <c r="K9" s="137">
        <v>996</v>
      </c>
      <c r="L9" s="137">
        <v>1038</v>
      </c>
      <c r="M9" s="137">
        <v>1208</v>
      </c>
      <c r="N9" s="137"/>
      <c r="O9" s="137">
        <v>939</v>
      </c>
      <c r="P9" s="137">
        <v>1079</v>
      </c>
      <c r="Q9" s="137">
        <v>1282</v>
      </c>
      <c r="R9" s="137">
        <v>1036</v>
      </c>
      <c r="S9" s="137">
        <v>1098</v>
      </c>
      <c r="T9" s="137">
        <v>919</v>
      </c>
      <c r="U9" s="137">
        <v>723</v>
      </c>
      <c r="V9" s="137">
        <v>727</v>
      </c>
      <c r="W9" s="137">
        <v>768</v>
      </c>
      <c r="X9" s="137">
        <v>707</v>
      </c>
      <c r="Y9" s="137">
        <v>979</v>
      </c>
      <c r="Z9" s="137">
        <v>1069</v>
      </c>
      <c r="AA9" s="137">
        <v>722</v>
      </c>
      <c r="AB9" s="137"/>
      <c r="AC9" s="137">
        <v>801</v>
      </c>
      <c r="AD9" s="137">
        <v>805</v>
      </c>
      <c r="AE9" s="137">
        <v>753</v>
      </c>
      <c r="AF9" s="137">
        <v>983</v>
      </c>
      <c r="AG9" s="137">
        <v>804</v>
      </c>
      <c r="AH9" s="137">
        <v>988</v>
      </c>
      <c r="AI9" s="137">
        <v>965</v>
      </c>
      <c r="AJ9" s="137">
        <v>973</v>
      </c>
      <c r="AK9" s="137">
        <v>961</v>
      </c>
      <c r="AL9" s="137">
        <v>987</v>
      </c>
      <c r="AM9" s="137">
        <v>854</v>
      </c>
      <c r="AN9" s="186">
        <v>946</v>
      </c>
      <c r="AO9" s="137">
        <v>779</v>
      </c>
      <c r="AP9" s="137"/>
      <c r="AQ9" s="137">
        <v>873</v>
      </c>
      <c r="AR9" s="137">
        <v>737</v>
      </c>
      <c r="AS9" s="137">
        <v>870</v>
      </c>
      <c r="AT9" s="137">
        <v>885</v>
      </c>
      <c r="AU9" s="137">
        <v>934</v>
      </c>
      <c r="AV9" s="137">
        <v>988</v>
      </c>
      <c r="AW9" s="137">
        <v>850</v>
      </c>
      <c r="AX9" s="137">
        <v>946</v>
      </c>
      <c r="AY9" s="137">
        <v>998</v>
      </c>
      <c r="AZ9" s="137">
        <v>1015</v>
      </c>
      <c r="BA9" s="137">
        <v>941</v>
      </c>
      <c r="BB9" s="137">
        <v>789</v>
      </c>
      <c r="BC9" s="137">
        <v>1277</v>
      </c>
      <c r="BD9" s="137">
        <v>827</v>
      </c>
      <c r="BE9" s="66">
        <f t="shared" si="2"/>
        <v>48027</v>
      </c>
      <c r="BF9" s="23"/>
    </row>
    <row r="10" spans="1:58" x14ac:dyDescent="0.2">
      <c r="A10" s="67" t="s">
        <v>17</v>
      </c>
      <c r="B10" s="151">
        <v>1004</v>
      </c>
      <c r="C10" s="64">
        <v>910</v>
      </c>
      <c r="D10" s="151">
        <v>865</v>
      </c>
      <c r="E10" s="151">
        <v>1002</v>
      </c>
      <c r="F10" s="157">
        <v>935</v>
      </c>
      <c r="G10" s="137">
        <v>853</v>
      </c>
      <c r="H10" s="137">
        <v>850</v>
      </c>
      <c r="I10" s="137">
        <v>997</v>
      </c>
      <c r="J10" s="137">
        <v>935</v>
      </c>
      <c r="K10" s="137">
        <v>919</v>
      </c>
      <c r="L10" s="137">
        <v>984</v>
      </c>
      <c r="M10" s="137">
        <v>833</v>
      </c>
      <c r="N10" s="137"/>
      <c r="O10" s="137">
        <v>975</v>
      </c>
      <c r="P10" s="137">
        <v>921</v>
      </c>
      <c r="Q10" s="137">
        <v>891</v>
      </c>
      <c r="R10" s="137">
        <v>962</v>
      </c>
      <c r="S10" s="137">
        <v>774</v>
      </c>
      <c r="T10" s="137">
        <v>865</v>
      </c>
      <c r="U10" s="137">
        <v>957</v>
      </c>
      <c r="V10" s="137">
        <v>1001</v>
      </c>
      <c r="W10" s="137">
        <v>921</v>
      </c>
      <c r="X10" s="137">
        <v>924</v>
      </c>
      <c r="Y10" s="137">
        <v>913</v>
      </c>
      <c r="Z10" s="137">
        <v>994</v>
      </c>
      <c r="AA10" s="137">
        <v>898</v>
      </c>
      <c r="AB10" s="137"/>
      <c r="AC10" s="137">
        <v>863</v>
      </c>
      <c r="AD10" s="137">
        <v>945</v>
      </c>
      <c r="AE10" s="137">
        <v>926</v>
      </c>
      <c r="AF10" s="137">
        <v>874</v>
      </c>
      <c r="AG10" s="137">
        <v>895</v>
      </c>
      <c r="AH10" s="137">
        <v>902</v>
      </c>
      <c r="AI10" s="137">
        <v>877</v>
      </c>
      <c r="AJ10" s="137">
        <v>860</v>
      </c>
      <c r="AK10" s="137">
        <v>903</v>
      </c>
      <c r="AL10" s="137">
        <v>904</v>
      </c>
      <c r="AM10" s="137">
        <v>896</v>
      </c>
      <c r="AN10" s="186">
        <v>993</v>
      </c>
      <c r="AO10" s="137">
        <v>970</v>
      </c>
      <c r="AP10" s="137"/>
      <c r="AQ10" s="137">
        <v>927</v>
      </c>
      <c r="AR10" s="137">
        <v>871</v>
      </c>
      <c r="AS10" s="137">
        <v>828</v>
      </c>
      <c r="AT10" s="137">
        <v>880</v>
      </c>
      <c r="AU10" s="137">
        <v>791</v>
      </c>
      <c r="AV10" s="137">
        <v>799</v>
      </c>
      <c r="AW10" s="137">
        <v>879</v>
      </c>
      <c r="AX10" s="137">
        <v>906</v>
      </c>
      <c r="AY10" s="137">
        <v>856</v>
      </c>
      <c r="AZ10" s="137">
        <v>815</v>
      </c>
      <c r="BA10" s="137">
        <v>759</v>
      </c>
      <c r="BB10" s="137">
        <v>830</v>
      </c>
      <c r="BC10" s="137">
        <v>858</v>
      </c>
      <c r="BD10" s="137">
        <v>687</v>
      </c>
      <c r="BE10" s="66">
        <f t="shared" si="2"/>
        <v>46577</v>
      </c>
      <c r="BF10" s="23"/>
    </row>
    <row r="11" spans="1:58" x14ac:dyDescent="0.2">
      <c r="A11" s="67" t="s">
        <v>18</v>
      </c>
      <c r="B11" s="151">
        <v>3022</v>
      </c>
      <c r="C11" s="64">
        <v>3325</v>
      </c>
      <c r="D11" s="151">
        <v>3363</v>
      </c>
      <c r="E11" s="151">
        <v>3091</v>
      </c>
      <c r="F11" s="157">
        <v>3399</v>
      </c>
      <c r="G11" s="137">
        <v>3368</v>
      </c>
      <c r="H11" s="137">
        <v>3193</v>
      </c>
      <c r="I11" s="137">
        <v>3252</v>
      </c>
      <c r="J11" s="137">
        <v>3267</v>
      </c>
      <c r="K11" s="137">
        <v>3043</v>
      </c>
      <c r="L11" s="137">
        <v>3142</v>
      </c>
      <c r="M11" s="137">
        <v>3366</v>
      </c>
      <c r="N11" s="137"/>
      <c r="O11" s="137">
        <v>3022</v>
      </c>
      <c r="P11" s="137">
        <v>2763</v>
      </c>
      <c r="Q11" s="137">
        <v>3004</v>
      </c>
      <c r="R11" s="137">
        <v>3027</v>
      </c>
      <c r="S11" s="137">
        <v>3048</v>
      </c>
      <c r="T11" s="137">
        <v>2805</v>
      </c>
      <c r="U11" s="137">
        <v>2644</v>
      </c>
      <c r="V11" s="137">
        <v>2921</v>
      </c>
      <c r="W11" s="137">
        <v>2613</v>
      </c>
      <c r="X11" s="137">
        <v>2621</v>
      </c>
      <c r="Y11" s="137">
        <v>2711</v>
      </c>
      <c r="Z11" s="137">
        <v>2919</v>
      </c>
      <c r="AA11" s="137">
        <v>2949</v>
      </c>
      <c r="AB11" s="137"/>
      <c r="AC11" s="137">
        <v>3035</v>
      </c>
      <c r="AD11" s="137">
        <v>3172</v>
      </c>
      <c r="AE11" s="137">
        <v>3040</v>
      </c>
      <c r="AF11" s="137">
        <v>3013</v>
      </c>
      <c r="AG11" s="137">
        <v>3058</v>
      </c>
      <c r="AH11" s="137">
        <v>3316</v>
      </c>
      <c r="AI11" s="137">
        <v>3097</v>
      </c>
      <c r="AJ11" s="137">
        <v>3339</v>
      </c>
      <c r="AK11" s="137">
        <v>2972</v>
      </c>
      <c r="AL11" s="137">
        <v>3157</v>
      </c>
      <c r="AM11" s="137">
        <v>2792</v>
      </c>
      <c r="AN11" s="186">
        <v>3089</v>
      </c>
      <c r="AO11" s="137">
        <v>3012</v>
      </c>
      <c r="AP11" s="137"/>
      <c r="AQ11" s="137">
        <v>3132</v>
      </c>
      <c r="AR11" s="137">
        <v>3214</v>
      </c>
      <c r="AS11" s="137">
        <v>3466</v>
      </c>
      <c r="AT11" s="137">
        <v>3384</v>
      </c>
      <c r="AU11" s="137">
        <v>3433</v>
      </c>
      <c r="AV11" s="137">
        <v>3240</v>
      </c>
      <c r="AW11" s="137">
        <v>3248</v>
      </c>
      <c r="AX11" s="137">
        <v>3622</v>
      </c>
      <c r="AY11" s="137">
        <v>3132</v>
      </c>
      <c r="AZ11" s="137">
        <v>3461</v>
      </c>
      <c r="BA11" s="137">
        <v>3136</v>
      </c>
      <c r="BB11" s="137">
        <v>3316</v>
      </c>
      <c r="BC11" s="137">
        <v>3577</v>
      </c>
      <c r="BD11" s="137">
        <v>3163</v>
      </c>
      <c r="BE11" s="66">
        <f t="shared" si="2"/>
        <v>162494</v>
      </c>
      <c r="BF11" s="23"/>
    </row>
    <row r="12" spans="1:58" ht="12.75" customHeight="1" x14ac:dyDescent="0.2">
      <c r="A12" s="67" t="s">
        <v>19</v>
      </c>
      <c r="B12" s="151">
        <v>1379</v>
      </c>
      <c r="C12" s="64">
        <v>1811</v>
      </c>
      <c r="D12" s="151">
        <v>1364</v>
      </c>
      <c r="E12" s="151">
        <v>1182</v>
      </c>
      <c r="F12" s="157">
        <v>1171</v>
      </c>
      <c r="G12" s="137">
        <v>1303</v>
      </c>
      <c r="H12" s="137">
        <v>1083</v>
      </c>
      <c r="I12" s="137">
        <v>1266</v>
      </c>
      <c r="J12" s="137">
        <v>1291</v>
      </c>
      <c r="K12" s="137">
        <v>1107</v>
      </c>
      <c r="L12" s="137">
        <v>863</v>
      </c>
      <c r="M12" s="137">
        <v>694</v>
      </c>
      <c r="N12" s="137"/>
      <c r="O12" s="137">
        <v>1286</v>
      </c>
      <c r="P12" s="137">
        <v>825</v>
      </c>
      <c r="Q12" s="137">
        <v>1056</v>
      </c>
      <c r="R12" s="137">
        <v>824</v>
      </c>
      <c r="S12" s="137">
        <v>1150</v>
      </c>
      <c r="T12" s="137">
        <v>330</v>
      </c>
      <c r="U12" s="137">
        <v>207</v>
      </c>
      <c r="V12" s="137">
        <v>207</v>
      </c>
      <c r="W12" s="137">
        <v>323</v>
      </c>
      <c r="X12" s="137">
        <v>525</v>
      </c>
      <c r="Y12" s="137">
        <v>424</v>
      </c>
      <c r="Z12" s="137">
        <v>220</v>
      </c>
      <c r="AA12" s="137">
        <v>330</v>
      </c>
      <c r="AB12" s="137"/>
      <c r="AC12" s="137">
        <v>201</v>
      </c>
      <c r="AD12" s="137">
        <v>300</v>
      </c>
      <c r="AE12" s="137">
        <v>385</v>
      </c>
      <c r="AF12" s="137">
        <v>300</v>
      </c>
      <c r="AG12" s="137">
        <v>330</v>
      </c>
      <c r="AH12" s="137">
        <v>398</v>
      </c>
      <c r="AI12" s="137">
        <v>308</v>
      </c>
      <c r="AJ12" s="137">
        <v>200</v>
      </c>
      <c r="AK12" s="137">
        <v>395</v>
      </c>
      <c r="AL12" s="137">
        <v>201</v>
      </c>
      <c r="AM12" s="137">
        <v>386</v>
      </c>
      <c r="AN12" s="186">
        <v>303</v>
      </c>
      <c r="AO12" s="137">
        <v>200</v>
      </c>
      <c r="AP12" s="137"/>
      <c r="AQ12" s="137">
        <v>202</v>
      </c>
      <c r="AR12" s="137">
        <v>890</v>
      </c>
      <c r="AS12" s="137">
        <v>500</v>
      </c>
      <c r="AT12" s="137">
        <v>712</v>
      </c>
      <c r="AU12" s="137">
        <v>513</v>
      </c>
      <c r="AV12" s="137">
        <v>695</v>
      </c>
      <c r="AW12" s="137">
        <v>728</v>
      </c>
      <c r="AX12" s="137">
        <v>502</v>
      </c>
      <c r="AY12" s="137">
        <v>824</v>
      </c>
      <c r="AZ12" s="137">
        <v>516</v>
      </c>
      <c r="BA12" s="137">
        <v>812</v>
      </c>
      <c r="BB12" s="137">
        <v>295</v>
      </c>
      <c r="BC12" s="137">
        <v>700</v>
      </c>
      <c r="BD12" s="137">
        <v>608</v>
      </c>
      <c r="BE12" s="66">
        <f t="shared" si="2"/>
        <v>34625</v>
      </c>
      <c r="BF12" s="23"/>
    </row>
    <row r="13" spans="1:58" ht="12.75" customHeight="1" x14ac:dyDescent="0.2">
      <c r="A13" s="67" t="s">
        <v>20</v>
      </c>
      <c r="B13" s="151">
        <v>2939</v>
      </c>
      <c r="C13" s="64">
        <v>2809</v>
      </c>
      <c r="D13" s="151">
        <v>2446</v>
      </c>
      <c r="E13" s="151">
        <v>3081</v>
      </c>
      <c r="F13" s="157">
        <v>2540</v>
      </c>
      <c r="G13" s="137">
        <v>2747</v>
      </c>
      <c r="H13" s="137">
        <v>2544</v>
      </c>
      <c r="I13" s="137">
        <v>2796</v>
      </c>
      <c r="J13" s="137">
        <v>2559</v>
      </c>
      <c r="K13" s="137">
        <v>2831</v>
      </c>
      <c r="L13" s="137">
        <v>2796</v>
      </c>
      <c r="M13" s="137">
        <v>2684</v>
      </c>
      <c r="N13" s="137"/>
      <c r="O13" s="137">
        <v>2840</v>
      </c>
      <c r="P13" s="137">
        <v>2615</v>
      </c>
      <c r="Q13" s="137">
        <v>3107</v>
      </c>
      <c r="R13" s="137">
        <v>3120</v>
      </c>
      <c r="S13" s="137">
        <v>3018</v>
      </c>
      <c r="T13" s="137">
        <v>2618</v>
      </c>
      <c r="U13" s="137">
        <v>2643</v>
      </c>
      <c r="V13" s="137">
        <v>2894</v>
      </c>
      <c r="W13" s="137">
        <v>3273</v>
      </c>
      <c r="X13" s="137">
        <v>3116</v>
      </c>
      <c r="Y13" s="137">
        <v>3517</v>
      </c>
      <c r="Z13" s="137">
        <v>3076</v>
      </c>
      <c r="AA13" s="137">
        <v>3462</v>
      </c>
      <c r="AB13" s="137"/>
      <c r="AC13" s="137">
        <v>2822</v>
      </c>
      <c r="AD13" s="137">
        <v>3082</v>
      </c>
      <c r="AE13" s="137">
        <v>3209</v>
      </c>
      <c r="AF13" s="137">
        <v>3079</v>
      </c>
      <c r="AG13" s="137">
        <v>3138</v>
      </c>
      <c r="AH13" s="137">
        <v>2709</v>
      </c>
      <c r="AI13" s="137">
        <v>3050</v>
      </c>
      <c r="AJ13" s="137">
        <v>3254</v>
      </c>
      <c r="AK13" s="137">
        <v>3145</v>
      </c>
      <c r="AL13" s="137">
        <v>2923</v>
      </c>
      <c r="AM13" s="137">
        <v>2660</v>
      </c>
      <c r="AN13" s="186">
        <v>2929</v>
      </c>
      <c r="AO13" s="137">
        <v>3188</v>
      </c>
      <c r="AP13" s="137"/>
      <c r="AQ13" s="137">
        <v>3059</v>
      </c>
      <c r="AR13" s="137">
        <v>3146</v>
      </c>
      <c r="AS13" s="137">
        <v>3019</v>
      </c>
      <c r="AT13" s="137">
        <v>2907</v>
      </c>
      <c r="AU13" s="137">
        <v>3268</v>
      </c>
      <c r="AV13" s="137">
        <v>3336</v>
      </c>
      <c r="AW13" s="137">
        <v>3144</v>
      </c>
      <c r="AX13" s="137">
        <v>3463</v>
      </c>
      <c r="AY13" s="137">
        <v>3065</v>
      </c>
      <c r="AZ13" s="137">
        <v>3288</v>
      </c>
      <c r="BA13" s="137">
        <v>3369</v>
      </c>
      <c r="BB13" s="137">
        <v>2530</v>
      </c>
      <c r="BC13" s="137">
        <v>2634</v>
      </c>
      <c r="BD13" s="137">
        <v>2558</v>
      </c>
      <c r="BE13" s="66">
        <f t="shared" si="2"/>
        <v>154045</v>
      </c>
      <c r="BF13" s="23"/>
    </row>
    <row r="14" spans="1:58" ht="12.75" customHeight="1" x14ac:dyDescent="0.2">
      <c r="A14" s="67" t="s">
        <v>21</v>
      </c>
      <c r="B14" s="151">
        <v>1871</v>
      </c>
      <c r="C14" s="64">
        <v>1891</v>
      </c>
      <c r="D14" s="151">
        <v>1818</v>
      </c>
      <c r="E14" s="151">
        <v>1916</v>
      </c>
      <c r="F14" s="157">
        <v>2124</v>
      </c>
      <c r="G14" s="137">
        <v>1762</v>
      </c>
      <c r="H14" s="137">
        <v>2091</v>
      </c>
      <c r="I14" s="137">
        <v>1684</v>
      </c>
      <c r="J14" s="137">
        <v>2000</v>
      </c>
      <c r="K14" s="137">
        <v>2012</v>
      </c>
      <c r="L14" s="137">
        <v>2187</v>
      </c>
      <c r="M14" s="137">
        <v>1470</v>
      </c>
      <c r="N14" s="137"/>
      <c r="O14" s="137">
        <v>2065</v>
      </c>
      <c r="P14" s="137">
        <v>1955</v>
      </c>
      <c r="Q14" s="137">
        <v>2047</v>
      </c>
      <c r="R14" s="137">
        <v>2016</v>
      </c>
      <c r="S14" s="137">
        <v>2312</v>
      </c>
      <c r="T14" s="137">
        <v>1993</v>
      </c>
      <c r="U14" s="137">
        <v>1964</v>
      </c>
      <c r="V14" s="137">
        <v>1876</v>
      </c>
      <c r="W14" s="137">
        <v>1507</v>
      </c>
      <c r="X14" s="137">
        <v>1883</v>
      </c>
      <c r="Y14" s="137">
        <v>2066</v>
      </c>
      <c r="Z14" s="137">
        <v>1935</v>
      </c>
      <c r="AA14" s="137">
        <v>2066</v>
      </c>
      <c r="AB14" s="137"/>
      <c r="AC14" s="137">
        <v>1813</v>
      </c>
      <c r="AD14" s="137">
        <v>1595</v>
      </c>
      <c r="AE14" s="137">
        <v>1638</v>
      </c>
      <c r="AF14" s="137">
        <v>960</v>
      </c>
      <c r="AG14" s="137">
        <v>1616</v>
      </c>
      <c r="AH14" s="137">
        <v>1418</v>
      </c>
      <c r="AI14" s="137">
        <v>1842</v>
      </c>
      <c r="AJ14" s="137">
        <v>1607</v>
      </c>
      <c r="AK14" s="137">
        <v>1696</v>
      </c>
      <c r="AL14" s="137">
        <v>1485</v>
      </c>
      <c r="AM14" s="137">
        <v>1431</v>
      </c>
      <c r="AN14" s="186">
        <v>1723</v>
      </c>
      <c r="AO14" s="137">
        <v>1860</v>
      </c>
      <c r="AP14" s="137"/>
      <c r="AQ14" s="137">
        <v>1957</v>
      </c>
      <c r="AR14" s="137">
        <v>1877</v>
      </c>
      <c r="AS14" s="137">
        <v>1430</v>
      </c>
      <c r="AT14" s="137">
        <v>1746</v>
      </c>
      <c r="AU14" s="137">
        <v>1765</v>
      </c>
      <c r="AV14" s="137">
        <v>1527</v>
      </c>
      <c r="AW14" s="137">
        <v>1752</v>
      </c>
      <c r="AX14" s="137">
        <v>1718</v>
      </c>
      <c r="AY14" s="137">
        <v>1695</v>
      </c>
      <c r="AZ14" s="137">
        <v>1669</v>
      </c>
      <c r="BA14" s="137">
        <v>1293</v>
      </c>
      <c r="BB14" s="137">
        <v>1310</v>
      </c>
      <c r="BC14" s="137">
        <v>1465</v>
      </c>
      <c r="BD14" s="137">
        <v>667</v>
      </c>
      <c r="BE14" s="66">
        <f t="shared" si="2"/>
        <v>91066</v>
      </c>
      <c r="BF14" s="23"/>
    </row>
    <row r="15" spans="1:58" ht="12.75" customHeight="1" x14ac:dyDescent="0.2">
      <c r="A15" s="67" t="s">
        <v>22</v>
      </c>
      <c r="B15" s="151">
        <v>6607</v>
      </c>
      <c r="C15" s="64">
        <v>7233</v>
      </c>
      <c r="D15" s="151">
        <v>7025</v>
      </c>
      <c r="E15" s="151">
        <v>7432</v>
      </c>
      <c r="F15" s="157">
        <v>7318</v>
      </c>
      <c r="G15" s="137">
        <v>7185</v>
      </c>
      <c r="H15" s="137">
        <v>6665</v>
      </c>
      <c r="I15" s="137">
        <v>7983</v>
      </c>
      <c r="J15" s="137">
        <v>7536</v>
      </c>
      <c r="K15" s="137">
        <v>7881</v>
      </c>
      <c r="L15" s="137">
        <v>7537</v>
      </c>
      <c r="M15" s="137">
        <v>6914</v>
      </c>
      <c r="N15" s="137"/>
      <c r="O15" s="137">
        <v>7493</v>
      </c>
      <c r="P15" s="137">
        <v>8007</v>
      </c>
      <c r="Q15" s="137">
        <v>8236</v>
      </c>
      <c r="R15" s="137">
        <v>7915</v>
      </c>
      <c r="S15" s="137">
        <v>7718</v>
      </c>
      <c r="T15" s="137">
        <v>7792</v>
      </c>
      <c r="U15" s="137">
        <v>7911</v>
      </c>
      <c r="V15" s="137">
        <v>7821</v>
      </c>
      <c r="W15" s="137">
        <v>6830</v>
      </c>
      <c r="X15" s="137">
        <v>7583</v>
      </c>
      <c r="Y15" s="137">
        <v>7610</v>
      </c>
      <c r="Z15" s="137">
        <v>7305</v>
      </c>
      <c r="AA15" s="137">
        <v>7127</v>
      </c>
      <c r="AB15" s="137"/>
      <c r="AC15" s="137">
        <v>6681</v>
      </c>
      <c r="AD15" s="137">
        <v>7277</v>
      </c>
      <c r="AE15" s="137">
        <v>7535</v>
      </c>
      <c r="AF15" s="137">
        <v>7958</v>
      </c>
      <c r="AG15" s="137">
        <v>7648</v>
      </c>
      <c r="AH15" s="137">
        <v>7206</v>
      </c>
      <c r="AI15" s="137">
        <v>7754</v>
      </c>
      <c r="AJ15" s="137">
        <v>8256</v>
      </c>
      <c r="AK15" s="137">
        <v>8401</v>
      </c>
      <c r="AL15" s="137">
        <v>8691</v>
      </c>
      <c r="AM15" s="137">
        <v>7657</v>
      </c>
      <c r="AN15" s="186">
        <v>8968</v>
      </c>
      <c r="AO15" s="137">
        <v>8448</v>
      </c>
      <c r="AP15" s="137"/>
      <c r="AQ15" s="137">
        <v>9020</v>
      </c>
      <c r="AR15" s="137">
        <v>8889</v>
      </c>
      <c r="AS15" s="137">
        <v>7288</v>
      </c>
      <c r="AT15" s="137">
        <v>8356</v>
      </c>
      <c r="AU15" s="137">
        <v>8590</v>
      </c>
      <c r="AV15" s="137">
        <v>8203</v>
      </c>
      <c r="AW15" s="137">
        <v>8029</v>
      </c>
      <c r="AX15" s="137">
        <v>7765</v>
      </c>
      <c r="AY15" s="137">
        <v>7815</v>
      </c>
      <c r="AZ15" s="137">
        <v>8026</v>
      </c>
      <c r="BA15" s="137">
        <v>7845</v>
      </c>
      <c r="BB15" s="137">
        <v>7326</v>
      </c>
      <c r="BC15" s="137">
        <v>7675</v>
      </c>
      <c r="BD15" s="137">
        <v>5156</v>
      </c>
      <c r="BE15" s="66">
        <f t="shared" si="2"/>
        <v>399127</v>
      </c>
      <c r="BF15" s="23"/>
    </row>
    <row r="16" spans="1:58" ht="12.75" customHeight="1" thickBot="1" x14ac:dyDescent="0.25">
      <c r="A16" s="69" t="s">
        <v>23</v>
      </c>
      <c r="B16" s="151">
        <v>10547</v>
      </c>
      <c r="C16" s="64">
        <v>10531</v>
      </c>
      <c r="D16" s="151">
        <v>10886</v>
      </c>
      <c r="E16" s="151">
        <v>11758</v>
      </c>
      <c r="F16" s="157">
        <v>10787</v>
      </c>
      <c r="G16" s="137">
        <v>10688</v>
      </c>
      <c r="H16" s="137">
        <v>10804</v>
      </c>
      <c r="I16" s="137">
        <v>10716</v>
      </c>
      <c r="J16" s="137">
        <v>10418</v>
      </c>
      <c r="K16" s="137">
        <v>9793</v>
      </c>
      <c r="L16" s="137">
        <v>9687</v>
      </c>
      <c r="M16" s="137">
        <v>9757</v>
      </c>
      <c r="N16" s="137"/>
      <c r="O16" s="137">
        <v>9622</v>
      </c>
      <c r="P16" s="137">
        <v>9202</v>
      </c>
      <c r="Q16" s="137">
        <v>10393</v>
      </c>
      <c r="R16" s="137">
        <v>10436</v>
      </c>
      <c r="S16" s="137">
        <v>10076</v>
      </c>
      <c r="T16" s="137">
        <v>10302</v>
      </c>
      <c r="U16" s="137">
        <v>9824</v>
      </c>
      <c r="V16" s="137">
        <v>10731</v>
      </c>
      <c r="W16" s="137">
        <v>9722</v>
      </c>
      <c r="X16" s="137">
        <v>9856</v>
      </c>
      <c r="Y16" s="137">
        <v>9881</v>
      </c>
      <c r="Z16" s="137">
        <v>9422</v>
      </c>
      <c r="AA16" s="137">
        <v>10516</v>
      </c>
      <c r="AB16" s="137"/>
      <c r="AC16" s="137">
        <v>11384</v>
      </c>
      <c r="AD16" s="137">
        <v>10559</v>
      </c>
      <c r="AE16" s="137">
        <v>9723</v>
      </c>
      <c r="AF16" s="137">
        <v>12241</v>
      </c>
      <c r="AG16" s="137">
        <v>10799</v>
      </c>
      <c r="AH16" s="137">
        <v>11334</v>
      </c>
      <c r="AI16" s="137">
        <v>11455</v>
      </c>
      <c r="AJ16" s="137">
        <v>11270</v>
      </c>
      <c r="AK16" s="137">
        <v>11289</v>
      </c>
      <c r="AL16" s="137">
        <v>12211</v>
      </c>
      <c r="AM16" s="137">
        <v>9114</v>
      </c>
      <c r="AN16" s="186">
        <v>10461</v>
      </c>
      <c r="AO16" s="137">
        <v>11160</v>
      </c>
      <c r="AP16" s="137"/>
      <c r="AQ16" s="137">
        <v>11348</v>
      </c>
      <c r="AR16" s="137">
        <v>10841</v>
      </c>
      <c r="AS16" s="137">
        <v>10967</v>
      </c>
      <c r="AT16" s="137">
        <v>10775</v>
      </c>
      <c r="AU16" s="137">
        <v>11021</v>
      </c>
      <c r="AV16" s="137">
        <v>9859</v>
      </c>
      <c r="AW16" s="137">
        <v>10725</v>
      </c>
      <c r="AX16" s="137">
        <v>10723</v>
      </c>
      <c r="AY16" s="137">
        <v>10636</v>
      </c>
      <c r="AZ16" s="137">
        <v>10159</v>
      </c>
      <c r="BA16" s="137">
        <v>10314</v>
      </c>
      <c r="BB16" s="137">
        <v>9879</v>
      </c>
      <c r="BC16" s="137">
        <v>9655</v>
      </c>
      <c r="BD16" s="137">
        <v>7939</v>
      </c>
      <c r="BE16" s="66">
        <f t="shared" si="2"/>
        <v>544196</v>
      </c>
      <c r="BF16" s="23"/>
    </row>
    <row r="17" spans="1:58" ht="12.75" customHeight="1" thickBot="1" x14ac:dyDescent="0.25">
      <c r="A17" s="71" t="s">
        <v>24</v>
      </c>
      <c r="B17" s="152">
        <v>42008</v>
      </c>
      <c r="C17" s="139">
        <v>43463</v>
      </c>
      <c r="D17" s="152">
        <v>42663</v>
      </c>
      <c r="E17" s="152">
        <v>44655</v>
      </c>
      <c r="F17" s="159">
        <v>43560</v>
      </c>
      <c r="G17" s="139">
        <v>43347</v>
      </c>
      <c r="H17" s="139">
        <v>41442</v>
      </c>
      <c r="I17" s="139">
        <v>44506</v>
      </c>
      <c r="J17" s="139">
        <v>43214</v>
      </c>
      <c r="K17" s="139">
        <v>42799</v>
      </c>
      <c r="L17" s="139">
        <v>43715</v>
      </c>
      <c r="M17" s="139">
        <v>42738</v>
      </c>
      <c r="N17" s="139"/>
      <c r="O17" s="139">
        <v>43628</v>
      </c>
      <c r="P17" s="139">
        <v>42972</v>
      </c>
      <c r="Q17" s="139">
        <v>44753</v>
      </c>
      <c r="R17" s="139">
        <v>42670</v>
      </c>
      <c r="S17" s="139">
        <v>44307</v>
      </c>
      <c r="T17" s="139">
        <v>41414</v>
      </c>
      <c r="U17" s="139">
        <v>39338</v>
      </c>
      <c r="V17" s="139">
        <v>41628</v>
      </c>
      <c r="W17" s="139">
        <v>39689</v>
      </c>
      <c r="X17" s="139">
        <v>40148</v>
      </c>
      <c r="Y17" s="139">
        <v>41978</v>
      </c>
      <c r="Z17" s="139">
        <v>40281</v>
      </c>
      <c r="AA17" s="139">
        <v>42465</v>
      </c>
      <c r="AB17" s="139"/>
      <c r="AC17" s="139">
        <v>41897</v>
      </c>
      <c r="AD17" s="139">
        <v>41756</v>
      </c>
      <c r="AE17" s="139">
        <v>41577</v>
      </c>
      <c r="AF17" s="139">
        <v>44157</v>
      </c>
      <c r="AG17" s="139">
        <v>43162</v>
      </c>
      <c r="AH17" s="139">
        <v>43602</v>
      </c>
      <c r="AI17" s="139">
        <v>43199</v>
      </c>
      <c r="AJ17" s="139">
        <v>45628</v>
      </c>
      <c r="AK17" s="139">
        <v>45366</v>
      </c>
      <c r="AL17" s="139">
        <v>46844</v>
      </c>
      <c r="AM17" s="139">
        <v>41086</v>
      </c>
      <c r="AN17" s="188">
        <v>45493</v>
      </c>
      <c r="AO17" s="139">
        <v>47076</v>
      </c>
      <c r="AP17" s="139"/>
      <c r="AQ17" s="139">
        <v>46894</v>
      </c>
      <c r="AR17" s="139">
        <v>46667</v>
      </c>
      <c r="AS17" s="139">
        <v>45082</v>
      </c>
      <c r="AT17" s="139">
        <v>44195</v>
      </c>
      <c r="AU17" s="139">
        <v>46787</v>
      </c>
      <c r="AV17" s="139">
        <v>44493</v>
      </c>
      <c r="AW17" s="139">
        <v>45294</v>
      </c>
      <c r="AX17" s="139">
        <v>46410</v>
      </c>
      <c r="AY17" s="139">
        <v>45326</v>
      </c>
      <c r="AZ17" s="139">
        <v>45475</v>
      </c>
      <c r="BA17" s="139">
        <v>43500</v>
      </c>
      <c r="BB17" s="139">
        <v>41922</v>
      </c>
      <c r="BC17" s="139">
        <v>43063</v>
      </c>
      <c r="BD17" s="139">
        <v>35842</v>
      </c>
      <c r="BE17" s="73">
        <f>SUM(BE4:BE16)</f>
        <v>2255174</v>
      </c>
      <c r="BF17" s="23"/>
    </row>
    <row r="18" spans="1:58" ht="12.75" customHeight="1" thickBot="1" x14ac:dyDescent="0.25">
      <c r="A18" s="74"/>
      <c r="B18" s="153"/>
      <c r="C18" s="140"/>
      <c r="D18" s="153"/>
      <c r="E18" s="153"/>
      <c r="F18" s="16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  <c r="AN18" s="189"/>
      <c r="AO18" s="140"/>
      <c r="AP18" s="140"/>
      <c r="AQ18" s="140"/>
      <c r="AR18" s="140"/>
      <c r="AS18" s="140"/>
      <c r="AT18" s="140"/>
      <c r="AU18" s="140"/>
      <c r="AV18" s="140"/>
      <c r="AW18" s="140"/>
      <c r="AX18" s="140"/>
      <c r="AY18" s="140"/>
      <c r="AZ18" s="140"/>
      <c r="BA18" s="140"/>
      <c r="BB18" s="140"/>
      <c r="BC18" s="140"/>
      <c r="BD18" s="140"/>
      <c r="BE18" s="140"/>
      <c r="BF18" s="23"/>
    </row>
    <row r="19" spans="1:58" ht="12.75" customHeight="1" x14ac:dyDescent="0.2">
      <c r="A19" s="58" t="s">
        <v>32</v>
      </c>
      <c r="B19" s="5">
        <v>1</v>
      </c>
      <c r="C19" s="5">
        <v>2</v>
      </c>
      <c r="D19" s="147">
        <v>3</v>
      </c>
      <c r="E19" s="147">
        <v>4</v>
      </c>
      <c r="F19" s="155">
        <v>5</v>
      </c>
      <c r="G19" s="135">
        <v>6</v>
      </c>
      <c r="H19" s="135">
        <v>7</v>
      </c>
      <c r="I19" s="135">
        <v>8</v>
      </c>
      <c r="J19" s="135">
        <v>9</v>
      </c>
      <c r="K19" s="135">
        <v>10</v>
      </c>
      <c r="L19" s="135">
        <v>11</v>
      </c>
      <c r="M19" s="135">
        <v>12</v>
      </c>
      <c r="N19" s="135"/>
      <c r="O19" s="135">
        <v>13</v>
      </c>
      <c r="P19" s="135">
        <v>14</v>
      </c>
      <c r="Q19" s="135">
        <v>15</v>
      </c>
      <c r="R19" s="135">
        <v>16</v>
      </c>
      <c r="S19" s="135">
        <v>17</v>
      </c>
      <c r="T19" s="135">
        <v>18</v>
      </c>
      <c r="U19" s="135">
        <v>19</v>
      </c>
      <c r="V19" s="135">
        <v>20</v>
      </c>
      <c r="W19" s="135">
        <v>21</v>
      </c>
      <c r="X19" s="135">
        <v>22</v>
      </c>
      <c r="Y19" s="135">
        <v>23</v>
      </c>
      <c r="Z19" s="135">
        <v>24</v>
      </c>
      <c r="AA19" s="135">
        <v>25</v>
      </c>
      <c r="AB19" s="135"/>
      <c r="AC19" s="135">
        <v>26</v>
      </c>
      <c r="AD19" s="135">
        <v>27</v>
      </c>
      <c r="AE19" s="135">
        <v>28</v>
      </c>
      <c r="AF19" s="135">
        <v>29</v>
      </c>
      <c r="AG19" s="135">
        <v>30</v>
      </c>
      <c r="AH19" s="135">
        <v>31</v>
      </c>
      <c r="AI19" s="135">
        <v>32</v>
      </c>
      <c r="AJ19" s="135">
        <v>33</v>
      </c>
      <c r="AK19" s="135">
        <v>34</v>
      </c>
      <c r="AL19" s="135">
        <v>35</v>
      </c>
      <c r="AM19" s="135">
        <v>36</v>
      </c>
      <c r="AN19" s="184">
        <v>37</v>
      </c>
      <c r="AO19" s="135">
        <v>38</v>
      </c>
      <c r="AP19" s="135"/>
      <c r="AQ19" s="135">
        <v>39</v>
      </c>
      <c r="AR19" s="135">
        <v>40</v>
      </c>
      <c r="AS19" s="135">
        <v>41</v>
      </c>
      <c r="AT19" s="135">
        <v>42</v>
      </c>
      <c r="AU19" s="135">
        <v>43</v>
      </c>
      <c r="AV19" s="135">
        <v>44</v>
      </c>
      <c r="AW19" s="135">
        <v>45</v>
      </c>
      <c r="AX19" s="135">
        <v>46</v>
      </c>
      <c r="AY19" s="135">
        <v>47</v>
      </c>
      <c r="AZ19" s="135">
        <v>48</v>
      </c>
      <c r="BA19" s="135">
        <v>49</v>
      </c>
      <c r="BB19" s="135">
        <v>50</v>
      </c>
      <c r="BC19" s="135">
        <v>51</v>
      </c>
      <c r="BD19" s="135">
        <v>52</v>
      </c>
      <c r="BE19" s="59"/>
      <c r="BF19" s="23"/>
    </row>
    <row r="20" spans="1:58" ht="12.75" customHeight="1" thickBot="1" x14ac:dyDescent="0.25">
      <c r="A20" s="60" t="s">
        <v>35</v>
      </c>
      <c r="B20" s="148">
        <v>42378</v>
      </c>
      <c r="C20" s="136">
        <v>42385</v>
      </c>
      <c r="D20" s="148">
        <v>42392</v>
      </c>
      <c r="E20" s="148">
        <v>42399</v>
      </c>
      <c r="F20" s="156">
        <v>42406</v>
      </c>
      <c r="G20" s="136">
        <v>42413</v>
      </c>
      <c r="H20" s="136">
        <v>42420</v>
      </c>
      <c r="I20" s="136">
        <v>42427</v>
      </c>
      <c r="J20" s="136">
        <v>42434</v>
      </c>
      <c r="K20" s="136">
        <v>42441</v>
      </c>
      <c r="L20" s="136">
        <v>42448</v>
      </c>
      <c r="M20" s="136">
        <v>42455</v>
      </c>
      <c r="N20" s="136"/>
      <c r="O20" s="136">
        <v>42462</v>
      </c>
      <c r="P20" s="136">
        <v>42469</v>
      </c>
      <c r="Q20" s="136">
        <v>42476</v>
      </c>
      <c r="R20" s="136">
        <v>42483</v>
      </c>
      <c r="S20" s="136">
        <v>42490</v>
      </c>
      <c r="T20" s="136">
        <v>42497</v>
      </c>
      <c r="U20" s="136">
        <v>42504</v>
      </c>
      <c r="V20" s="136">
        <v>42511</v>
      </c>
      <c r="W20" s="136">
        <v>42518</v>
      </c>
      <c r="X20" s="136">
        <v>42525</v>
      </c>
      <c r="Y20" s="136">
        <v>42532</v>
      </c>
      <c r="Z20" s="136">
        <v>42539</v>
      </c>
      <c r="AA20" s="136">
        <v>42546</v>
      </c>
      <c r="AB20" s="136"/>
      <c r="AC20" s="136">
        <v>42553</v>
      </c>
      <c r="AD20" s="136">
        <v>42560</v>
      </c>
      <c r="AE20" s="136">
        <v>42567</v>
      </c>
      <c r="AF20" s="136">
        <v>42574</v>
      </c>
      <c r="AG20" s="136">
        <v>42581</v>
      </c>
      <c r="AH20" s="136">
        <v>42588</v>
      </c>
      <c r="AI20" s="136">
        <v>42595</v>
      </c>
      <c r="AJ20" s="136">
        <v>42602</v>
      </c>
      <c r="AK20" s="136">
        <v>42609</v>
      </c>
      <c r="AL20" s="136">
        <v>42616</v>
      </c>
      <c r="AM20" s="136">
        <v>42623</v>
      </c>
      <c r="AN20" s="185">
        <v>42630</v>
      </c>
      <c r="AO20" s="136">
        <v>42637</v>
      </c>
      <c r="AP20" s="136"/>
      <c r="AQ20" s="136">
        <f>AO20+7</f>
        <v>42644</v>
      </c>
      <c r="AR20" s="136">
        <v>42651</v>
      </c>
      <c r="AS20" s="136">
        <v>42658</v>
      </c>
      <c r="AT20" s="136">
        <v>42665</v>
      </c>
      <c r="AU20" s="136">
        <v>42672</v>
      </c>
      <c r="AV20" s="136">
        <v>42679</v>
      </c>
      <c r="AW20" s="136">
        <v>42686</v>
      </c>
      <c r="AX20" s="136">
        <v>42693</v>
      </c>
      <c r="AY20" s="136">
        <v>42700</v>
      </c>
      <c r="AZ20" s="136">
        <v>42707</v>
      </c>
      <c r="BA20" s="136">
        <v>42714</v>
      </c>
      <c r="BB20" s="136">
        <v>42721</v>
      </c>
      <c r="BC20" s="136">
        <v>42728</v>
      </c>
      <c r="BD20" s="136">
        <v>42735</v>
      </c>
      <c r="BE20" s="61" t="s">
        <v>34</v>
      </c>
      <c r="BF20" s="23"/>
    </row>
    <row r="21" spans="1:58" ht="12.75" customHeight="1" x14ac:dyDescent="0.2">
      <c r="A21" s="62" t="s">
        <v>12</v>
      </c>
      <c r="B21" s="151">
        <v>69</v>
      </c>
      <c r="C21" s="64">
        <v>45</v>
      </c>
      <c r="D21" s="151">
        <v>40</v>
      </c>
      <c r="E21" s="151">
        <v>103</v>
      </c>
      <c r="F21" s="157">
        <v>151</v>
      </c>
      <c r="G21" s="137">
        <v>65</v>
      </c>
      <c r="H21" s="137">
        <v>61</v>
      </c>
      <c r="I21" s="137">
        <v>40</v>
      </c>
      <c r="J21" s="137">
        <v>24</v>
      </c>
      <c r="K21" s="137">
        <v>129</v>
      </c>
      <c r="L21" s="137">
        <v>74</v>
      </c>
      <c r="M21" s="137">
        <v>9</v>
      </c>
      <c r="N21" s="137"/>
      <c r="O21" s="137">
        <v>36</v>
      </c>
      <c r="P21" s="137">
        <v>10</v>
      </c>
      <c r="Q21" s="137">
        <v>169</v>
      </c>
      <c r="R21" s="137">
        <v>28</v>
      </c>
      <c r="S21" s="137">
        <v>52</v>
      </c>
      <c r="T21" s="137">
        <v>22</v>
      </c>
      <c r="U21" s="137">
        <v>41</v>
      </c>
      <c r="V21" s="137">
        <v>56</v>
      </c>
      <c r="W21" s="137">
        <v>4</v>
      </c>
      <c r="X21" s="137">
        <v>14</v>
      </c>
      <c r="Y21" s="137">
        <v>58</v>
      </c>
      <c r="Z21" s="137">
        <v>42</v>
      </c>
      <c r="AA21" s="137">
        <v>116</v>
      </c>
      <c r="AB21" s="137"/>
      <c r="AC21" s="137">
        <v>13</v>
      </c>
      <c r="AD21" s="137">
        <v>7</v>
      </c>
      <c r="AE21" s="137">
        <v>122</v>
      </c>
      <c r="AF21" s="137">
        <v>21</v>
      </c>
      <c r="AG21" s="137">
        <v>35</v>
      </c>
      <c r="AH21" s="137">
        <v>130</v>
      </c>
      <c r="AI21" s="137">
        <v>14</v>
      </c>
      <c r="AJ21" s="137">
        <v>10</v>
      </c>
      <c r="AK21" s="137">
        <v>16</v>
      </c>
      <c r="AL21" s="137">
        <v>49</v>
      </c>
      <c r="AM21" s="137">
        <v>32</v>
      </c>
      <c r="AN21" s="186">
        <v>116</v>
      </c>
      <c r="AO21" s="137">
        <v>65</v>
      </c>
      <c r="AP21" s="137"/>
      <c r="AQ21" s="137">
        <v>190</v>
      </c>
      <c r="AR21" s="137">
        <v>71</v>
      </c>
      <c r="AS21" s="137">
        <v>15</v>
      </c>
      <c r="AT21" s="137">
        <v>99</v>
      </c>
      <c r="AU21" s="137">
        <v>95</v>
      </c>
      <c r="AV21" s="137">
        <v>215</v>
      </c>
      <c r="AW21" s="137">
        <v>72</v>
      </c>
      <c r="AX21" s="137">
        <v>42</v>
      </c>
      <c r="AY21" s="137">
        <v>175</v>
      </c>
      <c r="AZ21" s="137">
        <v>14</v>
      </c>
      <c r="BA21" s="137">
        <v>159</v>
      </c>
      <c r="BB21" s="137">
        <v>10</v>
      </c>
      <c r="BC21" s="137">
        <v>61</v>
      </c>
      <c r="BD21" s="137">
        <v>190</v>
      </c>
      <c r="BE21" s="66">
        <f t="shared" ref="BE21:BE33" si="3">SUM(B21:BD21)</f>
        <v>3496</v>
      </c>
      <c r="BF21" s="23"/>
    </row>
    <row r="22" spans="1:58" ht="12.75" customHeight="1" x14ac:dyDescent="0.2">
      <c r="A22" s="67" t="s">
        <v>13</v>
      </c>
      <c r="B22" s="151">
        <v>467</v>
      </c>
      <c r="C22" s="64">
        <v>403</v>
      </c>
      <c r="D22" s="151">
        <v>322</v>
      </c>
      <c r="E22" s="151">
        <v>483</v>
      </c>
      <c r="F22" s="157">
        <v>400</v>
      </c>
      <c r="G22" s="137">
        <v>375</v>
      </c>
      <c r="H22" s="137">
        <v>289</v>
      </c>
      <c r="I22" s="137">
        <v>414</v>
      </c>
      <c r="J22" s="137">
        <v>269</v>
      </c>
      <c r="K22" s="137">
        <v>299</v>
      </c>
      <c r="L22" s="137">
        <v>347</v>
      </c>
      <c r="M22" s="137">
        <v>387</v>
      </c>
      <c r="N22" s="137"/>
      <c r="O22" s="137">
        <v>398</v>
      </c>
      <c r="P22" s="137">
        <v>240</v>
      </c>
      <c r="Q22" s="137">
        <v>369</v>
      </c>
      <c r="R22" s="137">
        <v>507</v>
      </c>
      <c r="S22" s="137">
        <v>223</v>
      </c>
      <c r="T22" s="137">
        <v>285</v>
      </c>
      <c r="U22" s="137">
        <v>298</v>
      </c>
      <c r="V22" s="137">
        <v>353</v>
      </c>
      <c r="W22" s="137">
        <v>510</v>
      </c>
      <c r="X22" s="137">
        <v>414</v>
      </c>
      <c r="Y22" s="137">
        <v>396</v>
      </c>
      <c r="Z22" s="137">
        <v>385</v>
      </c>
      <c r="AA22" s="137">
        <v>494</v>
      </c>
      <c r="AB22" s="137"/>
      <c r="AC22" s="137">
        <v>405</v>
      </c>
      <c r="AD22" s="137">
        <v>483</v>
      </c>
      <c r="AE22" s="137">
        <v>607</v>
      </c>
      <c r="AF22" s="137">
        <v>689</v>
      </c>
      <c r="AG22" s="137">
        <v>557</v>
      </c>
      <c r="AH22" s="137">
        <v>683</v>
      </c>
      <c r="AI22" s="137">
        <v>444</v>
      </c>
      <c r="AJ22" s="137">
        <v>429</v>
      </c>
      <c r="AK22" s="137">
        <v>519</v>
      </c>
      <c r="AL22" s="137">
        <v>534</v>
      </c>
      <c r="AM22" s="137">
        <v>421</v>
      </c>
      <c r="AN22" s="186">
        <v>446</v>
      </c>
      <c r="AO22" s="137">
        <v>425</v>
      </c>
      <c r="AP22" s="137"/>
      <c r="AQ22" s="137">
        <v>330</v>
      </c>
      <c r="AR22" s="137">
        <v>514</v>
      </c>
      <c r="AS22" s="137">
        <v>466</v>
      </c>
      <c r="AT22" s="137">
        <v>352</v>
      </c>
      <c r="AU22" s="137">
        <v>440</v>
      </c>
      <c r="AV22" s="137">
        <v>380</v>
      </c>
      <c r="AW22" s="137">
        <v>433</v>
      </c>
      <c r="AX22" s="137">
        <v>372</v>
      </c>
      <c r="AY22" s="137">
        <v>437</v>
      </c>
      <c r="AZ22" s="137">
        <v>558</v>
      </c>
      <c r="BA22" s="137">
        <v>483</v>
      </c>
      <c r="BB22" s="137">
        <v>451</v>
      </c>
      <c r="BC22" s="137">
        <v>435</v>
      </c>
      <c r="BD22" s="137">
        <v>381</v>
      </c>
      <c r="BE22" s="66">
        <f t="shared" si="3"/>
        <v>22001</v>
      </c>
      <c r="BF22" s="23"/>
    </row>
    <row r="23" spans="1:58" ht="12.75" customHeight="1" x14ac:dyDescent="0.2">
      <c r="A23" s="67" t="s">
        <v>45</v>
      </c>
      <c r="B23" s="151">
        <v>0</v>
      </c>
      <c r="C23" s="64">
        <v>0</v>
      </c>
      <c r="D23" s="151">
        <v>0</v>
      </c>
      <c r="E23" s="151">
        <v>0</v>
      </c>
      <c r="F23" s="157">
        <v>0</v>
      </c>
      <c r="G23" s="137">
        <v>0</v>
      </c>
      <c r="H23" s="137">
        <v>0</v>
      </c>
      <c r="I23" s="137">
        <v>0</v>
      </c>
      <c r="J23" s="137">
        <v>0</v>
      </c>
      <c r="K23" s="137">
        <v>0</v>
      </c>
      <c r="L23" s="137">
        <v>0</v>
      </c>
      <c r="M23" s="137">
        <v>0</v>
      </c>
      <c r="N23" s="137"/>
      <c r="O23" s="137">
        <v>0</v>
      </c>
      <c r="P23" s="137">
        <v>0</v>
      </c>
      <c r="Q23" s="137">
        <v>0</v>
      </c>
      <c r="R23" s="137">
        <v>0</v>
      </c>
      <c r="S23" s="137">
        <v>0</v>
      </c>
      <c r="T23" s="137">
        <v>11</v>
      </c>
      <c r="U23" s="137">
        <v>0</v>
      </c>
      <c r="V23" s="137">
        <v>0</v>
      </c>
      <c r="W23" s="137">
        <v>0</v>
      </c>
      <c r="X23" s="137">
        <v>12</v>
      </c>
      <c r="Y23" s="137">
        <v>0</v>
      </c>
      <c r="Z23" s="137">
        <v>14</v>
      </c>
      <c r="AA23" s="137">
        <v>13</v>
      </c>
      <c r="AB23" s="137"/>
      <c r="AC23" s="137">
        <v>10</v>
      </c>
      <c r="AD23" s="137">
        <v>11</v>
      </c>
      <c r="AE23" s="137">
        <v>0</v>
      </c>
      <c r="AF23" s="137">
        <v>0</v>
      </c>
      <c r="AG23" s="137">
        <v>10</v>
      </c>
      <c r="AH23" s="137">
        <v>1</v>
      </c>
      <c r="AI23" s="137">
        <v>15</v>
      </c>
      <c r="AJ23" s="137">
        <v>9</v>
      </c>
      <c r="AK23" s="137">
        <v>20</v>
      </c>
      <c r="AL23" s="137">
        <v>0</v>
      </c>
      <c r="AM23" s="137">
        <v>0</v>
      </c>
      <c r="AN23" s="186">
        <v>0</v>
      </c>
      <c r="AO23" s="137">
        <v>0</v>
      </c>
      <c r="AP23" s="137"/>
      <c r="AQ23" s="137">
        <v>0</v>
      </c>
      <c r="AR23" s="137">
        <v>0</v>
      </c>
      <c r="AS23" s="137">
        <v>0</v>
      </c>
      <c r="AT23" s="137">
        <v>8</v>
      </c>
      <c r="AU23" s="137">
        <v>13</v>
      </c>
      <c r="AV23" s="137">
        <v>0</v>
      </c>
      <c r="AW23" s="137">
        <v>0</v>
      </c>
      <c r="AX23" s="137">
        <v>14</v>
      </c>
      <c r="AY23" s="137">
        <v>5</v>
      </c>
      <c r="AZ23" s="137">
        <v>0</v>
      </c>
      <c r="BA23" s="137">
        <v>0</v>
      </c>
      <c r="BB23" s="137">
        <v>11</v>
      </c>
      <c r="BC23" s="137">
        <v>0</v>
      </c>
      <c r="BD23" s="137">
        <v>8</v>
      </c>
      <c r="BE23" s="66">
        <f t="shared" si="3"/>
        <v>185</v>
      </c>
      <c r="BF23" s="23"/>
    </row>
    <row r="24" spans="1:58" ht="12.75" customHeight="1" x14ac:dyDescent="0.2">
      <c r="A24" s="67" t="s">
        <v>46</v>
      </c>
      <c r="B24" s="151">
        <v>986</v>
      </c>
      <c r="C24" s="151">
        <v>876</v>
      </c>
      <c r="D24" s="151">
        <v>631</v>
      </c>
      <c r="E24" s="151">
        <v>496</v>
      </c>
      <c r="F24" s="157">
        <v>499</v>
      </c>
      <c r="G24" s="157">
        <v>640</v>
      </c>
      <c r="H24" s="157">
        <v>636</v>
      </c>
      <c r="I24" s="157">
        <v>883</v>
      </c>
      <c r="J24" s="157">
        <v>633</v>
      </c>
      <c r="K24" s="157">
        <v>670</v>
      </c>
      <c r="L24" s="157">
        <v>659</v>
      </c>
      <c r="M24" s="157">
        <v>787</v>
      </c>
      <c r="N24" s="157"/>
      <c r="O24" s="157">
        <v>802</v>
      </c>
      <c r="P24" s="157">
        <v>898</v>
      </c>
      <c r="Q24" s="157">
        <v>1051</v>
      </c>
      <c r="R24" s="157">
        <v>874</v>
      </c>
      <c r="S24" s="157">
        <v>713</v>
      </c>
      <c r="T24" s="157">
        <v>610</v>
      </c>
      <c r="U24" s="157">
        <v>857</v>
      </c>
      <c r="V24" s="157">
        <v>1010</v>
      </c>
      <c r="W24" s="157">
        <v>871</v>
      </c>
      <c r="X24" s="157">
        <v>1152</v>
      </c>
      <c r="Y24" s="157">
        <v>1237</v>
      </c>
      <c r="Z24" s="157">
        <v>1348</v>
      </c>
      <c r="AA24" s="157">
        <v>1337</v>
      </c>
      <c r="AB24" s="157"/>
      <c r="AC24" s="157">
        <v>1357</v>
      </c>
      <c r="AD24" s="157">
        <v>1349</v>
      </c>
      <c r="AE24" s="157">
        <v>1342</v>
      </c>
      <c r="AF24" s="157">
        <v>1112</v>
      </c>
      <c r="AG24" s="157">
        <v>1215</v>
      </c>
      <c r="AH24" s="157">
        <v>1354</v>
      </c>
      <c r="AI24" s="157">
        <v>1090</v>
      </c>
      <c r="AJ24" s="157">
        <v>1334</v>
      </c>
      <c r="AK24" s="157">
        <v>1086</v>
      </c>
      <c r="AL24" s="157">
        <v>1199</v>
      </c>
      <c r="AM24" s="157">
        <v>1072</v>
      </c>
      <c r="AN24" s="186">
        <v>1315</v>
      </c>
      <c r="AO24" s="157">
        <v>970</v>
      </c>
      <c r="AP24" s="157"/>
      <c r="AQ24" s="157">
        <v>1101</v>
      </c>
      <c r="AR24" s="157">
        <v>1086</v>
      </c>
      <c r="AS24" s="157">
        <v>1577</v>
      </c>
      <c r="AT24" s="157">
        <v>1589</v>
      </c>
      <c r="AU24" s="157">
        <v>1199</v>
      </c>
      <c r="AV24" s="157">
        <v>1728</v>
      </c>
      <c r="AW24" s="157">
        <v>831</v>
      </c>
      <c r="AX24" s="157">
        <v>857</v>
      </c>
      <c r="AY24" s="157">
        <v>987</v>
      </c>
      <c r="AZ24" s="157">
        <v>1079</v>
      </c>
      <c r="BA24" s="157">
        <v>1249</v>
      </c>
      <c r="BB24" s="157">
        <v>1122</v>
      </c>
      <c r="BC24" s="157">
        <v>967</v>
      </c>
      <c r="BD24" s="157">
        <v>712</v>
      </c>
      <c r="BE24" s="66">
        <f t="shared" si="3"/>
        <v>53035</v>
      </c>
      <c r="BF24" s="23"/>
    </row>
    <row r="25" spans="1:58" ht="12.75" customHeight="1" x14ac:dyDescent="0.2">
      <c r="A25" s="67" t="s">
        <v>15</v>
      </c>
      <c r="B25" s="151">
        <v>6</v>
      </c>
      <c r="C25" s="64">
        <v>0</v>
      </c>
      <c r="D25" s="151">
        <v>0</v>
      </c>
      <c r="E25" s="151">
        <v>1</v>
      </c>
      <c r="F25" s="157">
        <v>1</v>
      </c>
      <c r="G25" s="137">
        <v>1</v>
      </c>
      <c r="H25" s="137">
        <v>1</v>
      </c>
      <c r="I25" s="137">
        <v>1</v>
      </c>
      <c r="J25" s="137">
        <v>0</v>
      </c>
      <c r="K25" s="137">
        <v>10</v>
      </c>
      <c r="L25" s="137">
        <v>1</v>
      </c>
      <c r="M25" s="137">
        <v>1</v>
      </c>
      <c r="N25" s="137"/>
      <c r="O25" s="137">
        <v>4</v>
      </c>
      <c r="P25" s="137">
        <v>4</v>
      </c>
      <c r="Q25" s="137">
        <v>0</v>
      </c>
      <c r="R25" s="137">
        <v>0</v>
      </c>
      <c r="S25" s="137">
        <v>16</v>
      </c>
      <c r="T25" s="137">
        <v>2</v>
      </c>
      <c r="U25" s="137">
        <v>2</v>
      </c>
      <c r="V25" s="137">
        <v>3</v>
      </c>
      <c r="W25" s="137">
        <v>6</v>
      </c>
      <c r="X25" s="137">
        <v>2</v>
      </c>
      <c r="Y25" s="137">
        <v>7</v>
      </c>
      <c r="Z25" s="137">
        <v>9</v>
      </c>
      <c r="AA25" s="137">
        <v>0</v>
      </c>
      <c r="AB25" s="137"/>
      <c r="AC25" s="137">
        <v>1</v>
      </c>
      <c r="AD25" s="137">
        <v>3</v>
      </c>
      <c r="AE25" s="137">
        <v>19</v>
      </c>
      <c r="AF25" s="137">
        <v>2</v>
      </c>
      <c r="AG25" s="137">
        <v>0</v>
      </c>
      <c r="AH25" s="137">
        <v>0</v>
      </c>
      <c r="AI25" s="137">
        <v>0</v>
      </c>
      <c r="AJ25" s="137">
        <v>0</v>
      </c>
      <c r="AK25" s="137">
        <v>2</v>
      </c>
      <c r="AL25" s="137">
        <v>0</v>
      </c>
      <c r="AM25" s="137">
        <v>1</v>
      </c>
      <c r="AN25" s="186">
        <v>2</v>
      </c>
      <c r="AO25" s="137">
        <v>0</v>
      </c>
      <c r="AP25" s="137"/>
      <c r="AQ25" s="137">
        <v>4</v>
      </c>
      <c r="AR25" s="137">
        <v>0</v>
      </c>
      <c r="AS25" s="137">
        <v>0</v>
      </c>
      <c r="AT25" s="137">
        <v>0</v>
      </c>
      <c r="AU25" s="137">
        <v>3</v>
      </c>
      <c r="AV25" s="137">
        <v>1</v>
      </c>
      <c r="AW25" s="137">
        <v>1</v>
      </c>
      <c r="AX25" s="137">
        <v>0</v>
      </c>
      <c r="AY25" s="137">
        <v>0</v>
      </c>
      <c r="AZ25" s="137">
        <v>0</v>
      </c>
      <c r="BA25" s="137">
        <v>0</v>
      </c>
      <c r="BB25" s="137">
        <v>0</v>
      </c>
      <c r="BC25" s="137">
        <v>1</v>
      </c>
      <c r="BD25" s="137">
        <v>0</v>
      </c>
      <c r="BE25" s="66">
        <f t="shared" si="3"/>
        <v>118</v>
      </c>
      <c r="BF25" s="23"/>
    </row>
    <row r="26" spans="1:58" ht="12.75" customHeight="1" x14ac:dyDescent="0.2">
      <c r="A26" s="67" t="s">
        <v>16</v>
      </c>
      <c r="B26" s="151">
        <v>161</v>
      </c>
      <c r="C26" s="64">
        <v>383</v>
      </c>
      <c r="D26" s="151">
        <v>160</v>
      </c>
      <c r="E26" s="151">
        <v>318</v>
      </c>
      <c r="F26" s="157">
        <v>266</v>
      </c>
      <c r="G26" s="137">
        <v>211</v>
      </c>
      <c r="H26" s="137">
        <v>290</v>
      </c>
      <c r="I26" s="137">
        <v>411</v>
      </c>
      <c r="J26" s="137">
        <v>223</v>
      </c>
      <c r="K26" s="137">
        <v>482</v>
      </c>
      <c r="L26" s="137">
        <v>401</v>
      </c>
      <c r="M26" s="137">
        <v>461</v>
      </c>
      <c r="N26" s="137"/>
      <c r="O26" s="137">
        <v>478</v>
      </c>
      <c r="P26" s="137">
        <v>437</v>
      </c>
      <c r="Q26" s="137">
        <v>218</v>
      </c>
      <c r="R26" s="137">
        <v>139</v>
      </c>
      <c r="S26" s="137">
        <v>296</v>
      </c>
      <c r="T26" s="137">
        <v>377</v>
      </c>
      <c r="U26" s="137">
        <v>259</v>
      </c>
      <c r="V26" s="137">
        <v>220</v>
      </c>
      <c r="W26" s="137">
        <v>87</v>
      </c>
      <c r="X26" s="137">
        <v>96</v>
      </c>
      <c r="Y26" s="137">
        <v>85</v>
      </c>
      <c r="Z26" s="137">
        <v>173</v>
      </c>
      <c r="AA26" s="137">
        <v>201</v>
      </c>
      <c r="AB26" s="137"/>
      <c r="AC26" s="137">
        <v>137</v>
      </c>
      <c r="AD26" s="137">
        <v>77</v>
      </c>
      <c r="AE26" s="137">
        <v>240</v>
      </c>
      <c r="AF26" s="137">
        <v>193</v>
      </c>
      <c r="AG26" s="137">
        <v>203</v>
      </c>
      <c r="AH26" s="137">
        <v>118</v>
      </c>
      <c r="AI26" s="137">
        <v>478</v>
      </c>
      <c r="AJ26" s="137">
        <v>167</v>
      </c>
      <c r="AK26" s="137">
        <v>245</v>
      </c>
      <c r="AL26" s="137">
        <v>116</v>
      </c>
      <c r="AM26" s="137">
        <v>254</v>
      </c>
      <c r="AN26" s="186">
        <v>310</v>
      </c>
      <c r="AO26" s="137">
        <v>149</v>
      </c>
      <c r="AP26" s="137"/>
      <c r="AQ26" s="137">
        <v>196</v>
      </c>
      <c r="AR26" s="137">
        <v>258</v>
      </c>
      <c r="AS26" s="137">
        <v>312</v>
      </c>
      <c r="AT26" s="137">
        <v>369</v>
      </c>
      <c r="AU26" s="137">
        <v>153</v>
      </c>
      <c r="AV26" s="137">
        <v>241</v>
      </c>
      <c r="AW26" s="137">
        <v>330</v>
      </c>
      <c r="AX26" s="137">
        <v>148</v>
      </c>
      <c r="AY26" s="137">
        <v>160</v>
      </c>
      <c r="AZ26" s="137">
        <v>99</v>
      </c>
      <c r="BA26" s="137">
        <v>240</v>
      </c>
      <c r="BB26" s="137">
        <v>254</v>
      </c>
      <c r="BC26" s="137">
        <v>165</v>
      </c>
      <c r="BD26" s="137">
        <v>137</v>
      </c>
      <c r="BE26" s="66">
        <f t="shared" si="3"/>
        <v>12582</v>
      </c>
      <c r="BF26" s="23"/>
    </row>
    <row r="27" spans="1:58" ht="12.75" customHeight="1" x14ac:dyDescent="0.2">
      <c r="A27" s="67" t="s">
        <v>17</v>
      </c>
      <c r="B27" s="151">
        <v>415</v>
      </c>
      <c r="C27" s="64">
        <v>360</v>
      </c>
      <c r="D27" s="151">
        <v>462</v>
      </c>
      <c r="E27" s="151">
        <v>390</v>
      </c>
      <c r="F27" s="157">
        <v>364</v>
      </c>
      <c r="G27" s="137">
        <v>383</v>
      </c>
      <c r="H27" s="137">
        <v>404</v>
      </c>
      <c r="I27" s="137">
        <v>446</v>
      </c>
      <c r="J27" s="137">
        <v>449</v>
      </c>
      <c r="K27" s="137">
        <v>432</v>
      </c>
      <c r="L27" s="137">
        <v>390</v>
      </c>
      <c r="M27" s="137">
        <v>389</v>
      </c>
      <c r="N27" s="137"/>
      <c r="O27" s="137">
        <v>491</v>
      </c>
      <c r="P27" s="137">
        <v>447</v>
      </c>
      <c r="Q27" s="137">
        <v>454</v>
      </c>
      <c r="R27" s="137">
        <v>484</v>
      </c>
      <c r="S27" s="137">
        <v>445</v>
      </c>
      <c r="T27" s="137">
        <v>399</v>
      </c>
      <c r="U27" s="137">
        <v>435</v>
      </c>
      <c r="V27" s="137">
        <v>412</v>
      </c>
      <c r="W27" s="137">
        <v>446</v>
      </c>
      <c r="X27" s="137">
        <v>405</v>
      </c>
      <c r="Y27" s="137">
        <v>487</v>
      </c>
      <c r="Z27" s="137">
        <v>432</v>
      </c>
      <c r="AA27" s="137">
        <v>417</v>
      </c>
      <c r="AB27" s="137"/>
      <c r="AC27" s="137">
        <v>386</v>
      </c>
      <c r="AD27" s="137">
        <v>435</v>
      </c>
      <c r="AE27" s="137">
        <v>460</v>
      </c>
      <c r="AF27" s="137">
        <v>479</v>
      </c>
      <c r="AG27" s="137">
        <v>341</v>
      </c>
      <c r="AH27" s="137">
        <v>412</v>
      </c>
      <c r="AI27" s="137">
        <v>417</v>
      </c>
      <c r="AJ27" s="137">
        <v>402</v>
      </c>
      <c r="AK27" s="137">
        <v>375</v>
      </c>
      <c r="AL27" s="137">
        <v>369</v>
      </c>
      <c r="AM27" s="137">
        <v>366</v>
      </c>
      <c r="AN27" s="186">
        <v>371</v>
      </c>
      <c r="AO27" s="137">
        <v>329</v>
      </c>
      <c r="AP27" s="137"/>
      <c r="AQ27" s="137">
        <v>397</v>
      </c>
      <c r="AR27" s="137">
        <v>303</v>
      </c>
      <c r="AS27" s="137">
        <v>328</v>
      </c>
      <c r="AT27" s="137">
        <v>391</v>
      </c>
      <c r="AU27" s="137">
        <v>342</v>
      </c>
      <c r="AV27" s="137">
        <v>320</v>
      </c>
      <c r="AW27" s="137">
        <v>356</v>
      </c>
      <c r="AX27" s="137">
        <v>392</v>
      </c>
      <c r="AY27" s="137">
        <v>364</v>
      </c>
      <c r="AZ27" s="137">
        <v>370</v>
      </c>
      <c r="BA27" s="137">
        <v>383</v>
      </c>
      <c r="BB27" s="137">
        <v>315</v>
      </c>
      <c r="BC27" s="137">
        <v>321</v>
      </c>
      <c r="BD27" s="137">
        <v>333</v>
      </c>
      <c r="BE27" s="66">
        <f t="shared" si="3"/>
        <v>20695</v>
      </c>
      <c r="BF27" s="23"/>
    </row>
    <row r="28" spans="1:58" ht="12.75" customHeight="1" x14ac:dyDescent="0.2">
      <c r="A28" s="67" t="s">
        <v>18</v>
      </c>
      <c r="B28" s="151">
        <v>1154</v>
      </c>
      <c r="C28" s="64">
        <v>1116</v>
      </c>
      <c r="D28" s="151">
        <v>1018</v>
      </c>
      <c r="E28" s="151">
        <v>1075</v>
      </c>
      <c r="F28" s="157">
        <v>1135</v>
      </c>
      <c r="G28" s="137">
        <v>856</v>
      </c>
      <c r="H28" s="137">
        <v>1145</v>
      </c>
      <c r="I28" s="137">
        <v>812</v>
      </c>
      <c r="J28" s="137">
        <v>1100</v>
      </c>
      <c r="K28" s="137">
        <v>1123</v>
      </c>
      <c r="L28" s="137">
        <v>849</v>
      </c>
      <c r="M28" s="137">
        <v>1074</v>
      </c>
      <c r="N28" s="137"/>
      <c r="O28" s="137">
        <v>941</v>
      </c>
      <c r="P28" s="137">
        <v>1276</v>
      </c>
      <c r="Q28" s="137">
        <v>893</v>
      </c>
      <c r="R28" s="137">
        <v>937</v>
      </c>
      <c r="S28" s="137">
        <v>1021</v>
      </c>
      <c r="T28" s="137">
        <v>846</v>
      </c>
      <c r="U28" s="137">
        <v>1066</v>
      </c>
      <c r="V28" s="137">
        <v>1139</v>
      </c>
      <c r="W28" s="137">
        <v>1066</v>
      </c>
      <c r="X28" s="137">
        <v>879</v>
      </c>
      <c r="Y28" s="137">
        <v>1297</v>
      </c>
      <c r="Z28" s="137">
        <v>1110</v>
      </c>
      <c r="AA28" s="137">
        <v>853</v>
      </c>
      <c r="AB28" s="137"/>
      <c r="AC28" s="137">
        <v>851</v>
      </c>
      <c r="AD28" s="137">
        <v>1015</v>
      </c>
      <c r="AE28" s="137">
        <v>1083</v>
      </c>
      <c r="AF28" s="137">
        <v>926</v>
      </c>
      <c r="AG28" s="137">
        <v>870</v>
      </c>
      <c r="AH28" s="137">
        <v>1003</v>
      </c>
      <c r="AI28" s="137">
        <v>956</v>
      </c>
      <c r="AJ28" s="137">
        <v>838</v>
      </c>
      <c r="AK28" s="137">
        <v>1138</v>
      </c>
      <c r="AL28" s="137">
        <v>878</v>
      </c>
      <c r="AM28" s="137">
        <v>1143</v>
      </c>
      <c r="AN28" s="186">
        <v>1094</v>
      </c>
      <c r="AO28" s="137">
        <v>971</v>
      </c>
      <c r="AP28" s="137"/>
      <c r="AQ28" s="137">
        <v>1195</v>
      </c>
      <c r="AR28" s="137">
        <v>1243</v>
      </c>
      <c r="AS28" s="137">
        <v>981</v>
      </c>
      <c r="AT28" s="137">
        <v>955</v>
      </c>
      <c r="AU28" s="137">
        <v>793</v>
      </c>
      <c r="AV28" s="137">
        <v>834</v>
      </c>
      <c r="AW28" s="137">
        <v>816</v>
      </c>
      <c r="AX28" s="137">
        <v>956</v>
      </c>
      <c r="AY28" s="137">
        <v>951</v>
      </c>
      <c r="AZ28" s="137">
        <v>846</v>
      </c>
      <c r="BA28" s="137">
        <v>1046</v>
      </c>
      <c r="BB28" s="137">
        <v>908</v>
      </c>
      <c r="BC28" s="137">
        <v>860</v>
      </c>
      <c r="BD28" s="137">
        <v>894</v>
      </c>
      <c r="BE28" s="66">
        <f t="shared" si="3"/>
        <v>51825</v>
      </c>
      <c r="BF28" s="23"/>
    </row>
    <row r="29" spans="1:58" ht="12.75" customHeight="1" x14ac:dyDescent="0.2">
      <c r="A29" s="67" t="s">
        <v>19</v>
      </c>
      <c r="B29" s="151">
        <v>113</v>
      </c>
      <c r="C29" s="64">
        <v>107</v>
      </c>
      <c r="D29" s="151">
        <v>117</v>
      </c>
      <c r="E29" s="151">
        <v>0</v>
      </c>
      <c r="F29" s="157">
        <v>204</v>
      </c>
      <c r="G29" s="137">
        <v>9</v>
      </c>
      <c r="H29" s="137">
        <v>213</v>
      </c>
      <c r="I29" s="137">
        <v>0</v>
      </c>
      <c r="J29" s="137">
        <v>119</v>
      </c>
      <c r="K29" s="137">
        <v>115</v>
      </c>
      <c r="L29" s="137">
        <v>0</v>
      </c>
      <c r="M29" s="137">
        <v>122</v>
      </c>
      <c r="N29" s="137"/>
      <c r="O29" s="137">
        <v>108</v>
      </c>
      <c r="P29" s="137">
        <v>214</v>
      </c>
      <c r="Q29" s="137">
        <v>8</v>
      </c>
      <c r="R29" s="137">
        <v>161</v>
      </c>
      <c r="S29" s="137">
        <v>0</v>
      </c>
      <c r="T29" s="137">
        <v>111</v>
      </c>
      <c r="U29" s="137">
        <v>0</v>
      </c>
      <c r="V29" s="137">
        <v>112</v>
      </c>
      <c r="W29" s="137">
        <v>5</v>
      </c>
      <c r="X29" s="137">
        <v>10</v>
      </c>
      <c r="Y29" s="137">
        <v>4</v>
      </c>
      <c r="Z29" s="137">
        <v>112</v>
      </c>
      <c r="AA29" s="137">
        <v>0</v>
      </c>
      <c r="AB29" s="137"/>
      <c r="AC29" s="137">
        <v>0</v>
      </c>
      <c r="AD29" s="137">
        <v>115</v>
      </c>
      <c r="AE29" s="137">
        <v>192</v>
      </c>
      <c r="AF29" s="137">
        <v>142</v>
      </c>
      <c r="AG29" s="137">
        <v>24</v>
      </c>
      <c r="AH29" s="137">
        <v>2</v>
      </c>
      <c r="AI29" s="137">
        <v>0</v>
      </c>
      <c r="AJ29" s="137">
        <v>109</v>
      </c>
      <c r="AK29" s="137">
        <v>0</v>
      </c>
      <c r="AL29" s="137">
        <v>0</v>
      </c>
      <c r="AM29" s="137">
        <v>0</v>
      </c>
      <c r="AN29" s="186">
        <v>9</v>
      </c>
      <c r="AO29" s="137">
        <v>1</v>
      </c>
      <c r="AP29" s="137"/>
      <c r="AQ29" s="137">
        <v>105</v>
      </c>
      <c r="AR29" s="137">
        <v>35</v>
      </c>
      <c r="AS29" s="137">
        <v>10</v>
      </c>
      <c r="AT29" s="137">
        <v>35</v>
      </c>
      <c r="AU29" s="137">
        <v>107</v>
      </c>
      <c r="AV29" s="137">
        <v>0</v>
      </c>
      <c r="AW29" s="137">
        <v>15</v>
      </c>
      <c r="AX29" s="137">
        <v>5</v>
      </c>
      <c r="AY29" s="137">
        <v>15</v>
      </c>
      <c r="AZ29" s="137">
        <v>224</v>
      </c>
      <c r="BA29" s="137">
        <v>1</v>
      </c>
      <c r="BB29" s="137">
        <v>0</v>
      </c>
      <c r="BC29" s="137">
        <v>102</v>
      </c>
      <c r="BD29" s="137">
        <v>0</v>
      </c>
      <c r="BE29" s="66">
        <f t="shared" si="3"/>
        <v>3212</v>
      </c>
      <c r="BF29" s="23"/>
    </row>
    <row r="30" spans="1:58" ht="12.75" customHeight="1" x14ac:dyDescent="0.2">
      <c r="A30" s="67" t="s">
        <v>20</v>
      </c>
      <c r="B30" s="151">
        <v>837</v>
      </c>
      <c r="C30" s="64">
        <v>1016</v>
      </c>
      <c r="D30" s="151">
        <v>902</v>
      </c>
      <c r="E30" s="151">
        <v>1023</v>
      </c>
      <c r="F30" s="157">
        <v>982</v>
      </c>
      <c r="G30" s="137">
        <v>932</v>
      </c>
      <c r="H30" s="137">
        <v>925</v>
      </c>
      <c r="I30" s="137">
        <v>923</v>
      </c>
      <c r="J30" s="137">
        <v>966</v>
      </c>
      <c r="K30" s="137">
        <v>918</v>
      </c>
      <c r="L30" s="137">
        <v>865</v>
      </c>
      <c r="M30" s="137">
        <v>860</v>
      </c>
      <c r="N30" s="137"/>
      <c r="O30" s="137">
        <v>817</v>
      </c>
      <c r="P30" s="137">
        <v>801</v>
      </c>
      <c r="Q30" s="137">
        <v>864</v>
      </c>
      <c r="R30" s="137">
        <v>1022</v>
      </c>
      <c r="S30" s="137">
        <v>1018</v>
      </c>
      <c r="T30" s="137">
        <v>877</v>
      </c>
      <c r="U30" s="137">
        <v>796</v>
      </c>
      <c r="V30" s="137">
        <v>824</v>
      </c>
      <c r="W30" s="137">
        <v>809</v>
      </c>
      <c r="X30" s="137">
        <v>832</v>
      </c>
      <c r="Y30" s="137">
        <v>844</v>
      </c>
      <c r="Z30" s="137">
        <v>1027</v>
      </c>
      <c r="AA30" s="137">
        <v>779</v>
      </c>
      <c r="AB30" s="137"/>
      <c r="AC30" s="137">
        <v>882</v>
      </c>
      <c r="AD30" s="137">
        <v>873</v>
      </c>
      <c r="AE30" s="137">
        <v>860</v>
      </c>
      <c r="AF30" s="137">
        <v>779</v>
      </c>
      <c r="AG30" s="137">
        <v>859</v>
      </c>
      <c r="AH30" s="137">
        <v>823</v>
      </c>
      <c r="AI30" s="137">
        <v>1030</v>
      </c>
      <c r="AJ30" s="137">
        <v>824</v>
      </c>
      <c r="AK30" s="137">
        <v>1048</v>
      </c>
      <c r="AL30" s="137">
        <v>1022</v>
      </c>
      <c r="AM30" s="137">
        <v>842</v>
      </c>
      <c r="AN30" s="186">
        <v>764</v>
      </c>
      <c r="AO30" s="137">
        <v>939</v>
      </c>
      <c r="AP30" s="137"/>
      <c r="AQ30" s="137">
        <v>1067</v>
      </c>
      <c r="AR30" s="137">
        <v>903</v>
      </c>
      <c r="AS30" s="137">
        <v>871</v>
      </c>
      <c r="AT30" s="137">
        <v>1086</v>
      </c>
      <c r="AU30" s="137">
        <v>1146</v>
      </c>
      <c r="AV30" s="137">
        <v>1107</v>
      </c>
      <c r="AW30" s="137">
        <v>1045</v>
      </c>
      <c r="AX30" s="137">
        <v>828</v>
      </c>
      <c r="AY30" s="137">
        <v>985</v>
      </c>
      <c r="AZ30" s="137">
        <v>796</v>
      </c>
      <c r="BA30" s="137">
        <v>938</v>
      </c>
      <c r="BB30" s="137">
        <v>674</v>
      </c>
      <c r="BC30" s="137">
        <v>942</v>
      </c>
      <c r="BD30" s="137">
        <v>675</v>
      </c>
      <c r="BE30" s="66">
        <f t="shared" si="3"/>
        <v>47067</v>
      </c>
      <c r="BF30" s="23"/>
    </row>
    <row r="31" spans="1:58" ht="12.75" customHeight="1" x14ac:dyDescent="0.2">
      <c r="A31" s="67" t="s">
        <v>21</v>
      </c>
      <c r="B31" s="151">
        <v>333</v>
      </c>
      <c r="C31" s="64">
        <v>445</v>
      </c>
      <c r="D31" s="151">
        <v>624</v>
      </c>
      <c r="E31" s="151">
        <v>704</v>
      </c>
      <c r="F31" s="157">
        <v>641</v>
      </c>
      <c r="G31" s="137">
        <v>604</v>
      </c>
      <c r="H31" s="137">
        <v>766</v>
      </c>
      <c r="I31" s="137">
        <v>746</v>
      </c>
      <c r="J31" s="137">
        <v>649</v>
      </c>
      <c r="K31" s="137">
        <v>799</v>
      </c>
      <c r="L31" s="137">
        <v>924</v>
      </c>
      <c r="M31" s="137">
        <v>848</v>
      </c>
      <c r="N31" s="137"/>
      <c r="O31" s="137">
        <v>745</v>
      </c>
      <c r="P31" s="137">
        <v>718</v>
      </c>
      <c r="Q31" s="137">
        <v>761</v>
      </c>
      <c r="R31" s="137">
        <v>782</v>
      </c>
      <c r="S31" s="137">
        <v>778</v>
      </c>
      <c r="T31" s="137">
        <v>709</v>
      </c>
      <c r="U31" s="137">
        <v>828</v>
      </c>
      <c r="V31" s="137">
        <v>774</v>
      </c>
      <c r="W31" s="137">
        <v>840</v>
      </c>
      <c r="X31" s="137">
        <v>765</v>
      </c>
      <c r="Y31" s="137">
        <v>656</v>
      </c>
      <c r="Z31" s="137">
        <v>725</v>
      </c>
      <c r="AA31" s="137">
        <v>659</v>
      </c>
      <c r="AB31" s="137"/>
      <c r="AC31" s="137">
        <v>724</v>
      </c>
      <c r="AD31" s="137">
        <v>727</v>
      </c>
      <c r="AE31" s="137">
        <v>766</v>
      </c>
      <c r="AF31" s="137">
        <v>713</v>
      </c>
      <c r="AG31" s="137">
        <v>570</v>
      </c>
      <c r="AH31" s="137">
        <v>669</v>
      </c>
      <c r="AI31" s="137">
        <v>560</v>
      </c>
      <c r="AJ31" s="137">
        <v>578</v>
      </c>
      <c r="AK31" s="137">
        <v>594</v>
      </c>
      <c r="AL31" s="137">
        <v>529</v>
      </c>
      <c r="AM31" s="137">
        <v>505</v>
      </c>
      <c r="AN31" s="186">
        <v>515</v>
      </c>
      <c r="AO31" s="137">
        <v>591</v>
      </c>
      <c r="AP31" s="137"/>
      <c r="AQ31" s="137">
        <v>636</v>
      </c>
      <c r="AR31" s="137">
        <v>602</v>
      </c>
      <c r="AS31" s="137">
        <v>625</v>
      </c>
      <c r="AT31" s="137">
        <v>524</v>
      </c>
      <c r="AU31" s="137">
        <v>595</v>
      </c>
      <c r="AV31" s="137">
        <v>522</v>
      </c>
      <c r="AW31" s="137">
        <v>514</v>
      </c>
      <c r="AX31" s="137">
        <v>472</v>
      </c>
      <c r="AY31" s="137">
        <v>580</v>
      </c>
      <c r="AZ31" s="137">
        <v>455</v>
      </c>
      <c r="BA31" s="137">
        <v>532</v>
      </c>
      <c r="BB31" s="137">
        <v>556</v>
      </c>
      <c r="BC31" s="137">
        <v>464</v>
      </c>
      <c r="BD31" s="137">
        <v>385</v>
      </c>
      <c r="BE31" s="66">
        <f t="shared" si="3"/>
        <v>33326</v>
      </c>
      <c r="BF31" s="23"/>
    </row>
    <row r="32" spans="1:58" ht="12.75" customHeight="1" x14ac:dyDescent="0.2">
      <c r="A32" s="67" t="s">
        <v>22</v>
      </c>
      <c r="B32" s="151">
        <v>268</v>
      </c>
      <c r="C32" s="64">
        <v>383</v>
      </c>
      <c r="D32" s="151">
        <v>363</v>
      </c>
      <c r="E32" s="151">
        <v>406</v>
      </c>
      <c r="F32" s="157">
        <v>356</v>
      </c>
      <c r="G32" s="137">
        <v>404</v>
      </c>
      <c r="H32" s="137">
        <v>394</v>
      </c>
      <c r="I32" s="137">
        <v>352</v>
      </c>
      <c r="J32" s="137">
        <v>358</v>
      </c>
      <c r="K32" s="137">
        <v>501</v>
      </c>
      <c r="L32" s="137">
        <v>439</v>
      </c>
      <c r="M32" s="137">
        <v>399</v>
      </c>
      <c r="N32" s="137"/>
      <c r="O32" s="137">
        <v>422</v>
      </c>
      <c r="P32" s="137">
        <v>446</v>
      </c>
      <c r="Q32" s="137">
        <v>445</v>
      </c>
      <c r="R32" s="137">
        <v>542</v>
      </c>
      <c r="S32" s="137">
        <v>571</v>
      </c>
      <c r="T32" s="137">
        <v>466</v>
      </c>
      <c r="U32" s="137">
        <v>531</v>
      </c>
      <c r="V32" s="137">
        <v>492</v>
      </c>
      <c r="W32" s="137">
        <v>503</v>
      </c>
      <c r="X32" s="137">
        <v>507</v>
      </c>
      <c r="Y32" s="137">
        <v>502</v>
      </c>
      <c r="Z32" s="137">
        <v>563</v>
      </c>
      <c r="AA32" s="137">
        <v>471</v>
      </c>
      <c r="AB32" s="137"/>
      <c r="AC32" s="137">
        <v>563</v>
      </c>
      <c r="AD32" s="137">
        <v>427</v>
      </c>
      <c r="AE32" s="137">
        <v>502</v>
      </c>
      <c r="AF32" s="137">
        <v>535</v>
      </c>
      <c r="AG32" s="137">
        <v>475</v>
      </c>
      <c r="AH32" s="137">
        <v>541</v>
      </c>
      <c r="AI32" s="137">
        <v>521</v>
      </c>
      <c r="AJ32" s="137">
        <v>489</v>
      </c>
      <c r="AK32" s="137">
        <v>576</v>
      </c>
      <c r="AL32" s="137">
        <v>517</v>
      </c>
      <c r="AM32" s="137">
        <v>493</v>
      </c>
      <c r="AN32" s="186">
        <v>540</v>
      </c>
      <c r="AO32" s="137">
        <v>673</v>
      </c>
      <c r="AP32" s="137"/>
      <c r="AQ32" s="137">
        <v>523</v>
      </c>
      <c r="AR32" s="137">
        <v>575</v>
      </c>
      <c r="AS32" s="137">
        <v>549</v>
      </c>
      <c r="AT32" s="137">
        <v>604</v>
      </c>
      <c r="AU32" s="137">
        <v>486</v>
      </c>
      <c r="AV32" s="137">
        <v>564</v>
      </c>
      <c r="AW32" s="137">
        <v>647</v>
      </c>
      <c r="AX32" s="137">
        <v>546</v>
      </c>
      <c r="AY32" s="137">
        <v>599</v>
      </c>
      <c r="AZ32" s="137">
        <v>412</v>
      </c>
      <c r="BA32" s="137">
        <v>557</v>
      </c>
      <c r="BB32" s="137">
        <v>515</v>
      </c>
      <c r="BC32" s="137">
        <v>453</v>
      </c>
      <c r="BD32" s="137">
        <v>475</v>
      </c>
      <c r="BE32" s="66">
        <f t="shared" si="3"/>
        <v>25441</v>
      </c>
      <c r="BF32" s="23"/>
    </row>
    <row r="33" spans="1:58" ht="12.75" customHeight="1" thickBot="1" x14ac:dyDescent="0.25">
      <c r="A33" s="69" t="s">
        <v>23</v>
      </c>
      <c r="B33" s="151">
        <v>69</v>
      </c>
      <c r="C33" s="64">
        <v>60</v>
      </c>
      <c r="D33" s="151">
        <v>106</v>
      </c>
      <c r="E33" s="151">
        <v>78</v>
      </c>
      <c r="F33" s="157">
        <v>39</v>
      </c>
      <c r="G33" s="137">
        <v>61</v>
      </c>
      <c r="H33" s="137">
        <v>66</v>
      </c>
      <c r="I33" s="137">
        <v>73</v>
      </c>
      <c r="J33" s="137">
        <v>86</v>
      </c>
      <c r="K33" s="137">
        <v>82</v>
      </c>
      <c r="L33" s="137">
        <v>109</v>
      </c>
      <c r="M33" s="137">
        <v>101</v>
      </c>
      <c r="N33" s="137"/>
      <c r="O33" s="137">
        <v>90</v>
      </c>
      <c r="P33" s="137">
        <v>67</v>
      </c>
      <c r="Q33" s="137">
        <v>82</v>
      </c>
      <c r="R33" s="137">
        <v>75</v>
      </c>
      <c r="S33" s="137">
        <v>108</v>
      </c>
      <c r="T33" s="137">
        <v>63</v>
      </c>
      <c r="U33" s="137">
        <v>85</v>
      </c>
      <c r="V33" s="137">
        <v>111</v>
      </c>
      <c r="W33" s="137">
        <v>70</v>
      </c>
      <c r="X33" s="137">
        <v>55</v>
      </c>
      <c r="Y33" s="137">
        <v>102</v>
      </c>
      <c r="Z33" s="137">
        <v>115</v>
      </c>
      <c r="AA33" s="137">
        <v>54</v>
      </c>
      <c r="AB33" s="137"/>
      <c r="AC33" s="137">
        <v>81</v>
      </c>
      <c r="AD33" s="137">
        <v>61</v>
      </c>
      <c r="AE33" s="137">
        <v>58</v>
      </c>
      <c r="AF33" s="137">
        <v>118</v>
      </c>
      <c r="AG33" s="137">
        <v>79</v>
      </c>
      <c r="AH33" s="137">
        <v>67</v>
      </c>
      <c r="AI33" s="137">
        <v>74</v>
      </c>
      <c r="AJ33" s="137">
        <v>65</v>
      </c>
      <c r="AK33" s="137">
        <v>78</v>
      </c>
      <c r="AL33" s="137">
        <v>72</v>
      </c>
      <c r="AM33" s="137">
        <v>88</v>
      </c>
      <c r="AN33" s="186">
        <v>68</v>
      </c>
      <c r="AO33" s="137">
        <v>57</v>
      </c>
      <c r="AP33" s="137"/>
      <c r="AQ33" s="137">
        <v>81</v>
      </c>
      <c r="AR33" s="137">
        <v>93</v>
      </c>
      <c r="AS33" s="137">
        <v>48</v>
      </c>
      <c r="AT33" s="137">
        <v>142</v>
      </c>
      <c r="AU33" s="137">
        <v>73</v>
      </c>
      <c r="AV33" s="137">
        <v>64</v>
      </c>
      <c r="AW33" s="137">
        <v>87</v>
      </c>
      <c r="AX33" s="137">
        <v>55</v>
      </c>
      <c r="AY33" s="137">
        <v>100</v>
      </c>
      <c r="AZ33" s="137">
        <v>50</v>
      </c>
      <c r="BA33" s="137">
        <v>123</v>
      </c>
      <c r="BB33" s="137">
        <v>90</v>
      </c>
      <c r="BC33" s="137">
        <v>84</v>
      </c>
      <c r="BD33" s="137">
        <v>30</v>
      </c>
      <c r="BE33" s="66">
        <f t="shared" si="3"/>
        <v>4093</v>
      </c>
      <c r="BF33" s="23"/>
    </row>
    <row r="34" spans="1:58" ht="12.75" customHeight="1" thickBot="1" x14ac:dyDescent="0.25">
      <c r="A34" s="71" t="s">
        <v>24</v>
      </c>
      <c r="B34" s="152">
        <v>4878</v>
      </c>
      <c r="C34" s="139">
        <v>5194</v>
      </c>
      <c r="D34" s="152">
        <v>4745</v>
      </c>
      <c r="E34" s="152">
        <v>5077</v>
      </c>
      <c r="F34" s="159">
        <v>5038</v>
      </c>
      <c r="G34" s="139">
        <v>4541</v>
      </c>
      <c r="H34" s="139">
        <v>5190</v>
      </c>
      <c r="I34" s="139">
        <v>5101</v>
      </c>
      <c r="J34" s="139">
        <v>4876</v>
      </c>
      <c r="K34" s="139">
        <v>5560</v>
      </c>
      <c r="L34" s="139">
        <v>5058</v>
      </c>
      <c r="M34" s="139">
        <v>5438</v>
      </c>
      <c r="N34" s="139"/>
      <c r="O34" s="139">
        <v>5332</v>
      </c>
      <c r="P34" s="139">
        <v>5558</v>
      </c>
      <c r="Q34" s="139">
        <v>5314</v>
      </c>
      <c r="R34" s="139">
        <v>5551</v>
      </c>
      <c r="S34" s="139">
        <v>5241</v>
      </c>
      <c r="T34" s="139">
        <v>4778</v>
      </c>
      <c r="U34" s="139">
        <v>5198</v>
      </c>
      <c r="V34" s="139">
        <v>5506</v>
      </c>
      <c r="W34" s="139">
        <v>5217</v>
      </c>
      <c r="X34" s="139">
        <v>5143</v>
      </c>
      <c r="Y34" s="139">
        <v>5675</v>
      </c>
      <c r="Z34" s="139">
        <v>6055</v>
      </c>
      <c r="AA34" s="139">
        <v>5394</v>
      </c>
      <c r="AB34" s="139"/>
      <c r="AC34" s="139">
        <v>5410</v>
      </c>
      <c r="AD34" s="139">
        <v>5583</v>
      </c>
      <c r="AE34" s="139">
        <v>6251</v>
      </c>
      <c r="AF34" s="139">
        <v>5709</v>
      </c>
      <c r="AG34" s="139">
        <v>5238</v>
      </c>
      <c r="AH34" s="139">
        <v>5803</v>
      </c>
      <c r="AI34" s="139">
        <v>5599</v>
      </c>
      <c r="AJ34" s="139">
        <v>5254</v>
      </c>
      <c r="AK34" s="139">
        <v>5697</v>
      </c>
      <c r="AL34" s="139">
        <v>5285</v>
      </c>
      <c r="AM34" s="139">
        <v>5217</v>
      </c>
      <c r="AN34" s="188">
        <v>5550</v>
      </c>
      <c r="AO34" s="139">
        <v>5170</v>
      </c>
      <c r="AP34" s="139"/>
      <c r="AQ34" s="139">
        <v>5825</v>
      </c>
      <c r="AR34" s="139">
        <v>5683</v>
      </c>
      <c r="AS34" s="139">
        <v>5782</v>
      </c>
      <c r="AT34" s="139">
        <v>6154</v>
      </c>
      <c r="AU34" s="139">
        <v>5445</v>
      </c>
      <c r="AV34" s="139">
        <v>5976</v>
      </c>
      <c r="AW34" s="139">
        <v>5147</v>
      </c>
      <c r="AX34" s="139">
        <v>4687</v>
      </c>
      <c r="AY34" s="139">
        <v>5358</v>
      </c>
      <c r="AZ34" s="139">
        <v>4903</v>
      </c>
      <c r="BA34" s="139">
        <v>5711</v>
      </c>
      <c r="BB34" s="139">
        <v>4906</v>
      </c>
      <c r="BC34" s="139">
        <v>4855</v>
      </c>
      <c r="BD34" s="139">
        <v>4220</v>
      </c>
      <c r="BE34" s="73">
        <f>SUM(BE21:BE33)</f>
        <v>277076</v>
      </c>
      <c r="BF34" s="23"/>
    </row>
    <row r="35" spans="1:58" ht="12.75" customHeight="1" thickBot="1" x14ac:dyDescent="0.25">
      <c r="A35" s="74"/>
      <c r="B35" s="150"/>
      <c r="C35" s="138"/>
      <c r="D35" s="150"/>
      <c r="E35" s="150"/>
      <c r="F35" s="15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38"/>
      <c r="W35" s="138"/>
      <c r="X35" s="138"/>
      <c r="Y35" s="138"/>
      <c r="Z35" s="138"/>
      <c r="AA35" s="138"/>
      <c r="AB35" s="138"/>
      <c r="AC35" s="138"/>
      <c r="AD35" s="138"/>
      <c r="AE35" s="138"/>
      <c r="AF35" s="138"/>
      <c r="AG35" s="138"/>
      <c r="AH35" s="138"/>
      <c r="AI35" s="138"/>
      <c r="AJ35" s="138"/>
      <c r="AK35" s="138"/>
      <c r="AL35" s="138"/>
      <c r="AM35" s="138"/>
      <c r="AN35" s="187"/>
      <c r="AO35" s="138"/>
      <c r="AP35" s="138"/>
      <c r="AQ35" s="138"/>
      <c r="AR35" s="138"/>
      <c r="AS35" s="138"/>
      <c r="AT35" s="138"/>
      <c r="AU35" s="138"/>
      <c r="AV35" s="138"/>
      <c r="AW35" s="138"/>
      <c r="AX35" s="138"/>
      <c r="AY35" s="138"/>
      <c r="AZ35" s="138"/>
      <c r="BA35" s="138"/>
      <c r="BB35" s="138"/>
      <c r="BC35" s="138"/>
      <c r="BD35" s="138"/>
      <c r="BE35" s="78"/>
      <c r="BF35" s="23"/>
    </row>
    <row r="36" spans="1:58" ht="12.75" customHeight="1" x14ac:dyDescent="0.2">
      <c r="A36" s="58" t="s">
        <v>32</v>
      </c>
      <c r="B36" s="5">
        <v>1</v>
      </c>
      <c r="C36" s="5">
        <v>2</v>
      </c>
      <c r="D36" s="147">
        <v>3</v>
      </c>
      <c r="E36" s="147">
        <f>D36+1</f>
        <v>4</v>
      </c>
      <c r="F36" s="155">
        <v>5</v>
      </c>
      <c r="G36" s="135">
        <f>F36+1</f>
        <v>6</v>
      </c>
      <c r="H36" s="135">
        <v>7</v>
      </c>
      <c r="I36" s="135">
        <v>8</v>
      </c>
      <c r="J36" s="135">
        <v>9</v>
      </c>
      <c r="K36" s="135">
        <v>10</v>
      </c>
      <c r="L36" s="135">
        <v>11</v>
      </c>
      <c r="M36" s="135">
        <v>12</v>
      </c>
      <c r="N36" s="135"/>
      <c r="O36" s="135">
        <v>13</v>
      </c>
      <c r="P36" s="135">
        <v>14</v>
      </c>
      <c r="Q36" s="135">
        <v>15</v>
      </c>
      <c r="R36" s="135">
        <v>16</v>
      </c>
      <c r="S36" s="135">
        <v>17</v>
      </c>
      <c r="T36" s="135">
        <v>18</v>
      </c>
      <c r="U36" s="135">
        <v>19</v>
      </c>
      <c r="V36" s="135">
        <v>20</v>
      </c>
      <c r="W36" s="135">
        <v>21</v>
      </c>
      <c r="X36" s="135">
        <v>22</v>
      </c>
      <c r="Y36" s="135">
        <v>23</v>
      </c>
      <c r="Z36" s="135">
        <f>Y36+1</f>
        <v>24</v>
      </c>
      <c r="AA36" s="135">
        <v>25</v>
      </c>
      <c r="AB36" s="135"/>
      <c r="AC36" s="135">
        <v>26</v>
      </c>
      <c r="AD36" s="135">
        <v>27</v>
      </c>
      <c r="AE36" s="135">
        <v>28</v>
      </c>
      <c r="AF36" s="135">
        <v>29</v>
      </c>
      <c r="AG36" s="135">
        <v>30</v>
      </c>
      <c r="AH36" s="135">
        <v>31</v>
      </c>
      <c r="AI36" s="135">
        <v>32</v>
      </c>
      <c r="AJ36" s="135">
        <v>33</v>
      </c>
      <c r="AK36" s="135">
        <v>34</v>
      </c>
      <c r="AL36" s="135">
        <v>35</v>
      </c>
      <c r="AM36" s="135">
        <v>36</v>
      </c>
      <c r="AN36" s="184">
        <v>37</v>
      </c>
      <c r="AO36" s="135">
        <v>38</v>
      </c>
      <c r="AP36" s="135"/>
      <c r="AQ36" s="135">
        <v>39</v>
      </c>
      <c r="AR36" s="135">
        <v>40</v>
      </c>
      <c r="AS36" s="135">
        <v>41</v>
      </c>
      <c r="AT36" s="135">
        <v>42</v>
      </c>
      <c r="AU36" s="135">
        <v>43</v>
      </c>
      <c r="AV36" s="135">
        <v>44</v>
      </c>
      <c r="AW36" s="135">
        <f t="shared" ref="AW36:BC36" si="4">AV36+1</f>
        <v>45</v>
      </c>
      <c r="AX36" s="135">
        <f t="shared" si="4"/>
        <v>46</v>
      </c>
      <c r="AY36" s="135">
        <f t="shared" si="4"/>
        <v>47</v>
      </c>
      <c r="AZ36" s="135">
        <f t="shared" si="4"/>
        <v>48</v>
      </c>
      <c r="BA36" s="135">
        <f t="shared" si="4"/>
        <v>49</v>
      </c>
      <c r="BB36" s="135">
        <f t="shared" si="4"/>
        <v>50</v>
      </c>
      <c r="BC36" s="135">
        <f t="shared" si="4"/>
        <v>51</v>
      </c>
      <c r="BD36" s="135">
        <f>BC36+1</f>
        <v>52</v>
      </c>
      <c r="BE36" s="59"/>
      <c r="BF36" s="23"/>
    </row>
    <row r="37" spans="1:58" ht="12.75" customHeight="1" thickBot="1" x14ac:dyDescent="0.25">
      <c r="A37" s="60" t="s">
        <v>24</v>
      </c>
      <c r="B37" s="148">
        <v>42378</v>
      </c>
      <c r="C37" s="136">
        <f t="shared" ref="C37:BC37" si="5">B37+7</f>
        <v>42385</v>
      </c>
      <c r="D37" s="148">
        <v>42392</v>
      </c>
      <c r="E37" s="148">
        <f t="shared" ref="E37" si="6">D37+7</f>
        <v>42399</v>
      </c>
      <c r="F37" s="156">
        <v>42406</v>
      </c>
      <c r="G37" s="136">
        <f t="shared" si="5"/>
        <v>42413</v>
      </c>
      <c r="H37" s="136">
        <v>42420</v>
      </c>
      <c r="I37" s="136">
        <f t="shared" si="5"/>
        <v>42427</v>
      </c>
      <c r="J37" s="136">
        <f t="shared" si="5"/>
        <v>42434</v>
      </c>
      <c r="K37" s="136">
        <f t="shared" si="5"/>
        <v>42441</v>
      </c>
      <c r="L37" s="136">
        <f t="shared" si="5"/>
        <v>42448</v>
      </c>
      <c r="M37" s="136">
        <f t="shared" si="5"/>
        <v>42455</v>
      </c>
      <c r="N37" s="136"/>
      <c r="O37" s="136">
        <f>M37+7</f>
        <v>42462</v>
      </c>
      <c r="P37" s="136">
        <f>O37+7</f>
        <v>42469</v>
      </c>
      <c r="Q37" s="136">
        <f t="shared" si="5"/>
        <v>42476</v>
      </c>
      <c r="R37" s="136">
        <f t="shared" si="5"/>
        <v>42483</v>
      </c>
      <c r="S37" s="136">
        <f t="shared" si="5"/>
        <v>42490</v>
      </c>
      <c r="T37" s="136">
        <f t="shared" si="5"/>
        <v>42497</v>
      </c>
      <c r="U37" s="136">
        <f t="shared" si="5"/>
        <v>42504</v>
      </c>
      <c r="V37" s="136">
        <f t="shared" si="5"/>
        <v>42511</v>
      </c>
      <c r="W37" s="136">
        <f t="shared" si="5"/>
        <v>42518</v>
      </c>
      <c r="X37" s="136">
        <f t="shared" si="5"/>
        <v>42525</v>
      </c>
      <c r="Y37" s="136">
        <f t="shared" si="5"/>
        <v>42532</v>
      </c>
      <c r="Z37" s="136">
        <f t="shared" si="5"/>
        <v>42539</v>
      </c>
      <c r="AA37" s="136">
        <f t="shared" si="5"/>
        <v>42546</v>
      </c>
      <c r="AB37" s="136"/>
      <c r="AC37" s="136">
        <f>AA37+7</f>
        <v>42553</v>
      </c>
      <c r="AD37" s="136">
        <f>AC37+7</f>
        <v>42560</v>
      </c>
      <c r="AE37" s="136">
        <f t="shared" si="5"/>
        <v>42567</v>
      </c>
      <c r="AF37" s="136">
        <f t="shared" si="5"/>
        <v>42574</v>
      </c>
      <c r="AG37" s="136">
        <f t="shared" si="5"/>
        <v>42581</v>
      </c>
      <c r="AH37" s="136">
        <f t="shared" si="5"/>
        <v>42588</v>
      </c>
      <c r="AI37" s="136">
        <f t="shared" si="5"/>
        <v>42595</v>
      </c>
      <c r="AJ37" s="136">
        <f t="shared" si="5"/>
        <v>42602</v>
      </c>
      <c r="AK37" s="136">
        <f t="shared" si="5"/>
        <v>42609</v>
      </c>
      <c r="AL37" s="136">
        <f t="shared" si="5"/>
        <v>42616</v>
      </c>
      <c r="AM37" s="136">
        <v>42623</v>
      </c>
      <c r="AN37" s="185">
        <v>42630</v>
      </c>
      <c r="AO37" s="136">
        <f t="shared" si="5"/>
        <v>42637</v>
      </c>
      <c r="AP37" s="136"/>
      <c r="AQ37" s="136">
        <f>AO37+7</f>
        <v>42644</v>
      </c>
      <c r="AR37" s="136">
        <f>AQ37+7</f>
        <v>42651</v>
      </c>
      <c r="AS37" s="136">
        <f t="shared" si="5"/>
        <v>42658</v>
      </c>
      <c r="AT37" s="136">
        <f t="shared" si="5"/>
        <v>42665</v>
      </c>
      <c r="AU37" s="136">
        <f t="shared" si="5"/>
        <v>42672</v>
      </c>
      <c r="AV37" s="136">
        <f t="shared" si="5"/>
        <v>42679</v>
      </c>
      <c r="AW37" s="136">
        <f t="shared" si="5"/>
        <v>42686</v>
      </c>
      <c r="AX37" s="136">
        <f t="shared" si="5"/>
        <v>42693</v>
      </c>
      <c r="AY37" s="136">
        <f t="shared" si="5"/>
        <v>42700</v>
      </c>
      <c r="AZ37" s="136">
        <f t="shared" si="5"/>
        <v>42707</v>
      </c>
      <c r="BA37" s="136">
        <f t="shared" si="5"/>
        <v>42714</v>
      </c>
      <c r="BB37" s="136">
        <f t="shared" si="5"/>
        <v>42721</v>
      </c>
      <c r="BC37" s="136">
        <f t="shared" si="5"/>
        <v>42728</v>
      </c>
      <c r="BD37" s="136">
        <f>BC37+7</f>
        <v>42735</v>
      </c>
      <c r="BE37" s="79" t="s">
        <v>34</v>
      </c>
      <c r="BF37" s="23"/>
    </row>
    <row r="38" spans="1:58" ht="12.75" customHeight="1" x14ac:dyDescent="0.2">
      <c r="A38" s="62" t="s">
        <v>12</v>
      </c>
      <c r="B38" s="151">
        <f t="shared" ref="B38:C50" si="7">SUM(B4,B21)</f>
        <v>4327</v>
      </c>
      <c r="C38" s="64">
        <f t="shared" si="7"/>
        <v>5009</v>
      </c>
      <c r="D38" s="149">
        <f t="shared" ref="D38:J38" si="8">SUM(D4,D21)</f>
        <v>4977</v>
      </c>
      <c r="E38" s="149">
        <f t="shared" si="8"/>
        <v>5022</v>
      </c>
      <c r="F38" s="157">
        <f t="shared" si="8"/>
        <v>5571</v>
      </c>
      <c r="G38" s="137">
        <f t="shared" si="8"/>
        <v>4429</v>
      </c>
      <c r="H38" s="137">
        <f t="shared" si="8"/>
        <v>4660</v>
      </c>
      <c r="I38" s="137">
        <f t="shared" si="8"/>
        <v>5473</v>
      </c>
      <c r="J38" s="137">
        <f t="shared" si="8"/>
        <v>5055</v>
      </c>
      <c r="K38" s="137">
        <f t="shared" ref="K38:M50" si="9">SUM(K4,K21)</f>
        <v>5118</v>
      </c>
      <c r="L38" s="137">
        <f t="shared" si="9"/>
        <v>5761</v>
      </c>
      <c r="M38" s="137">
        <f t="shared" si="9"/>
        <v>6001</v>
      </c>
      <c r="N38" s="137"/>
      <c r="O38" s="137">
        <f t="shared" ref="O38:AA38" si="10">SUM(O4,O21)</f>
        <v>5875</v>
      </c>
      <c r="P38" s="137">
        <f t="shared" si="10"/>
        <v>5830</v>
      </c>
      <c r="Q38" s="137">
        <f t="shared" si="10"/>
        <v>5842</v>
      </c>
      <c r="R38" s="137">
        <f t="shared" si="10"/>
        <v>4768</v>
      </c>
      <c r="S38" s="137">
        <f t="shared" si="10"/>
        <v>5711</v>
      </c>
      <c r="T38" s="137">
        <f t="shared" si="10"/>
        <v>5620</v>
      </c>
      <c r="U38" s="137">
        <f t="shared" si="10"/>
        <v>4188</v>
      </c>
      <c r="V38" s="137">
        <f t="shared" si="10"/>
        <v>4504</v>
      </c>
      <c r="W38" s="137">
        <f t="shared" si="10"/>
        <v>4411</v>
      </c>
      <c r="X38" s="137">
        <f t="shared" si="10"/>
        <v>3978</v>
      </c>
      <c r="Y38" s="137">
        <f t="shared" si="10"/>
        <v>4703</v>
      </c>
      <c r="Z38" s="137">
        <f t="shared" si="10"/>
        <v>4627</v>
      </c>
      <c r="AA38" s="137">
        <f t="shared" si="10"/>
        <v>4379</v>
      </c>
      <c r="AB38" s="137"/>
      <c r="AC38" s="137">
        <f t="shared" ref="AC38:AO38" si="11">SUM(AC4,AC21)</f>
        <v>4412</v>
      </c>
      <c r="AD38" s="137">
        <f t="shared" si="11"/>
        <v>3777</v>
      </c>
      <c r="AE38" s="137">
        <f t="shared" si="11"/>
        <v>4495</v>
      </c>
      <c r="AF38" s="137">
        <f t="shared" si="11"/>
        <v>4358</v>
      </c>
      <c r="AG38" s="137">
        <f t="shared" si="11"/>
        <v>5092</v>
      </c>
      <c r="AH38" s="137">
        <f t="shared" si="11"/>
        <v>4892</v>
      </c>
      <c r="AI38" s="137">
        <f t="shared" si="11"/>
        <v>4259</v>
      </c>
      <c r="AJ38" s="137">
        <f t="shared" si="11"/>
        <v>4942</v>
      </c>
      <c r="AK38" s="137">
        <f t="shared" si="11"/>
        <v>4610</v>
      </c>
      <c r="AL38" s="137">
        <f t="shared" si="11"/>
        <v>5285</v>
      </c>
      <c r="AM38" s="137">
        <v>4653</v>
      </c>
      <c r="AN38" s="186">
        <v>6280</v>
      </c>
      <c r="AO38" s="137">
        <f t="shared" si="11"/>
        <v>6673</v>
      </c>
      <c r="AP38" s="137"/>
      <c r="AQ38" s="137">
        <f t="shared" ref="AQ38:BD38" si="12">SUM(AQ4,AQ21)</f>
        <v>6430</v>
      </c>
      <c r="AR38" s="137">
        <f t="shared" si="12"/>
        <v>6164</v>
      </c>
      <c r="AS38" s="137">
        <f t="shared" si="12"/>
        <v>6668</v>
      </c>
      <c r="AT38" s="137">
        <f t="shared" si="12"/>
        <v>5494</v>
      </c>
      <c r="AU38" s="137">
        <f t="shared" si="12"/>
        <v>6117</v>
      </c>
      <c r="AV38" s="137">
        <f t="shared" si="12"/>
        <v>5421</v>
      </c>
      <c r="AW38" s="137">
        <f t="shared" si="12"/>
        <v>5393</v>
      </c>
      <c r="AX38" s="137">
        <f t="shared" si="12"/>
        <v>5891</v>
      </c>
      <c r="AY38" s="137">
        <f t="shared" si="12"/>
        <v>6265</v>
      </c>
      <c r="AZ38" s="137">
        <f t="shared" si="12"/>
        <v>5564</v>
      </c>
      <c r="BA38" s="137">
        <f t="shared" si="12"/>
        <v>5539</v>
      </c>
      <c r="BB38" s="137">
        <f t="shared" si="12"/>
        <v>5024</v>
      </c>
      <c r="BC38" s="137">
        <f t="shared" si="12"/>
        <v>5661</v>
      </c>
      <c r="BD38" s="137">
        <f t="shared" si="12"/>
        <v>4789</v>
      </c>
      <c r="BE38" s="66">
        <f t="shared" ref="BE38:BE50" si="13">SUM(B38:BD38)</f>
        <v>269987</v>
      </c>
      <c r="BF38" s="23"/>
    </row>
    <row r="39" spans="1:58" ht="12.75" customHeight="1" x14ac:dyDescent="0.2">
      <c r="A39" s="67" t="s">
        <v>13</v>
      </c>
      <c r="B39" s="151">
        <f t="shared" si="7"/>
        <v>3341</v>
      </c>
      <c r="C39" s="64">
        <f t="shared" si="7"/>
        <v>2352</v>
      </c>
      <c r="D39" s="149">
        <f t="shared" ref="D39:J39" si="14">SUM(D5,D22)</f>
        <v>2882</v>
      </c>
      <c r="E39" s="149">
        <f t="shared" si="14"/>
        <v>2873</v>
      </c>
      <c r="F39" s="157">
        <f t="shared" si="14"/>
        <v>2914</v>
      </c>
      <c r="G39" s="137">
        <f t="shared" si="14"/>
        <v>3720</v>
      </c>
      <c r="H39" s="137">
        <f t="shared" si="14"/>
        <v>2501</v>
      </c>
      <c r="I39" s="137">
        <f t="shared" si="14"/>
        <v>2888</v>
      </c>
      <c r="J39" s="137">
        <f t="shared" si="14"/>
        <v>2776</v>
      </c>
      <c r="K39" s="137">
        <f t="shared" si="9"/>
        <v>2770</v>
      </c>
      <c r="L39" s="137">
        <f t="shared" si="9"/>
        <v>2383</v>
      </c>
      <c r="M39" s="137">
        <f t="shared" si="9"/>
        <v>2346</v>
      </c>
      <c r="N39" s="137"/>
      <c r="O39" s="137">
        <f t="shared" ref="O39:AA39" si="15">SUM(O5,O22)</f>
        <v>2160</v>
      </c>
      <c r="P39" s="137">
        <f t="shared" si="15"/>
        <v>2685</v>
      </c>
      <c r="Q39" s="137">
        <f t="shared" si="15"/>
        <v>2653</v>
      </c>
      <c r="R39" s="137">
        <f t="shared" si="15"/>
        <v>2314</v>
      </c>
      <c r="S39" s="137">
        <f t="shared" si="15"/>
        <v>2414</v>
      </c>
      <c r="T39" s="137">
        <f t="shared" si="15"/>
        <v>2053</v>
      </c>
      <c r="U39" s="137">
        <f t="shared" si="15"/>
        <v>2303</v>
      </c>
      <c r="V39" s="137">
        <f t="shared" si="15"/>
        <v>2778</v>
      </c>
      <c r="W39" s="137">
        <f t="shared" si="15"/>
        <v>2641</v>
      </c>
      <c r="X39" s="137">
        <f t="shared" si="15"/>
        <v>2401</v>
      </c>
      <c r="Y39" s="137">
        <f t="shared" si="15"/>
        <v>2796</v>
      </c>
      <c r="Z39" s="137">
        <f t="shared" si="15"/>
        <v>3067</v>
      </c>
      <c r="AA39" s="137">
        <f t="shared" si="15"/>
        <v>3463</v>
      </c>
      <c r="AB39" s="137"/>
      <c r="AC39" s="137">
        <f t="shared" ref="AC39:AO39" si="16">SUM(AC5,AC22)</f>
        <v>3345</v>
      </c>
      <c r="AD39" s="137">
        <f t="shared" si="16"/>
        <v>3473</v>
      </c>
      <c r="AE39" s="137">
        <f t="shared" si="16"/>
        <v>3304</v>
      </c>
      <c r="AF39" s="137">
        <f t="shared" si="16"/>
        <v>4071</v>
      </c>
      <c r="AG39" s="137">
        <f t="shared" si="16"/>
        <v>3504</v>
      </c>
      <c r="AH39" s="137">
        <f t="shared" si="16"/>
        <v>4046</v>
      </c>
      <c r="AI39" s="137">
        <f t="shared" si="16"/>
        <v>3426</v>
      </c>
      <c r="AJ39" s="137">
        <f t="shared" si="16"/>
        <v>3746</v>
      </c>
      <c r="AK39" s="137">
        <f t="shared" si="16"/>
        <v>4104</v>
      </c>
      <c r="AL39" s="137">
        <f t="shared" si="16"/>
        <v>3470</v>
      </c>
      <c r="AM39" s="137">
        <v>3631</v>
      </c>
      <c r="AN39" s="186">
        <v>3640</v>
      </c>
      <c r="AO39" s="137">
        <f t="shared" si="16"/>
        <v>4551</v>
      </c>
      <c r="AP39" s="137"/>
      <c r="AQ39" s="137">
        <f t="shared" ref="AQ39:BD39" si="17">SUM(AQ5,AQ22)</f>
        <v>3473</v>
      </c>
      <c r="AR39" s="137">
        <f t="shared" si="17"/>
        <v>3787</v>
      </c>
      <c r="AS39" s="137">
        <f t="shared" si="17"/>
        <v>3366</v>
      </c>
      <c r="AT39" s="137">
        <f t="shared" si="17"/>
        <v>3063</v>
      </c>
      <c r="AU39" s="137">
        <f t="shared" si="17"/>
        <v>3493</v>
      </c>
      <c r="AV39" s="137">
        <f t="shared" si="17"/>
        <v>3658</v>
      </c>
      <c r="AW39" s="137">
        <f t="shared" si="17"/>
        <v>3418</v>
      </c>
      <c r="AX39" s="137">
        <f t="shared" si="17"/>
        <v>3752</v>
      </c>
      <c r="AY39" s="137">
        <f t="shared" si="17"/>
        <v>2865</v>
      </c>
      <c r="AZ39" s="137">
        <f t="shared" si="17"/>
        <v>3862</v>
      </c>
      <c r="BA39" s="137">
        <f t="shared" si="17"/>
        <v>2846</v>
      </c>
      <c r="BB39" s="137">
        <f t="shared" si="17"/>
        <v>3759</v>
      </c>
      <c r="BC39" s="137">
        <f t="shared" si="17"/>
        <v>3023</v>
      </c>
      <c r="BD39" s="137">
        <f t="shared" si="17"/>
        <v>2741</v>
      </c>
      <c r="BE39" s="66">
        <f t="shared" si="13"/>
        <v>162891</v>
      </c>
      <c r="BF39" s="23"/>
    </row>
    <row r="40" spans="1:58" ht="12.75" customHeight="1" x14ac:dyDescent="0.2">
      <c r="A40" s="67" t="s">
        <v>45</v>
      </c>
      <c r="B40" s="151">
        <f t="shared" si="7"/>
        <v>4589</v>
      </c>
      <c r="C40" s="64">
        <f t="shared" si="7"/>
        <v>5200</v>
      </c>
      <c r="D40" s="149">
        <f t="shared" ref="D40:J40" si="18">SUM(D6,D23)</f>
        <v>4730</v>
      </c>
      <c r="E40" s="149">
        <f t="shared" si="18"/>
        <v>4567</v>
      </c>
      <c r="F40" s="157">
        <f t="shared" si="18"/>
        <v>4416</v>
      </c>
      <c r="G40" s="137">
        <f t="shared" si="18"/>
        <v>4894</v>
      </c>
      <c r="H40" s="137">
        <f t="shared" si="18"/>
        <v>4615</v>
      </c>
      <c r="I40" s="137">
        <f t="shared" si="18"/>
        <v>4432</v>
      </c>
      <c r="J40" s="137">
        <f t="shared" si="18"/>
        <v>4699</v>
      </c>
      <c r="K40" s="137">
        <f t="shared" si="9"/>
        <v>4413</v>
      </c>
      <c r="L40" s="137">
        <f t="shared" si="9"/>
        <v>5001</v>
      </c>
      <c r="M40" s="137">
        <f t="shared" si="9"/>
        <v>5155</v>
      </c>
      <c r="N40" s="137"/>
      <c r="O40" s="137">
        <f t="shared" ref="O40:AA40" si="19">SUM(O6,O23)</f>
        <v>5329</v>
      </c>
      <c r="P40" s="137">
        <f t="shared" si="19"/>
        <v>4981</v>
      </c>
      <c r="Q40" s="137">
        <f t="shared" si="19"/>
        <v>4838</v>
      </c>
      <c r="R40" s="137">
        <f t="shared" si="19"/>
        <v>4482</v>
      </c>
      <c r="S40" s="137">
        <f t="shared" si="19"/>
        <v>4702</v>
      </c>
      <c r="T40" s="137">
        <f t="shared" si="19"/>
        <v>4023</v>
      </c>
      <c r="U40" s="137">
        <f t="shared" si="19"/>
        <v>4009</v>
      </c>
      <c r="V40" s="137">
        <f t="shared" si="19"/>
        <v>3982</v>
      </c>
      <c r="W40" s="137">
        <f t="shared" si="19"/>
        <v>4997</v>
      </c>
      <c r="X40" s="137">
        <f t="shared" si="19"/>
        <v>4681</v>
      </c>
      <c r="Y40" s="137">
        <f t="shared" si="19"/>
        <v>4866</v>
      </c>
      <c r="Z40" s="137">
        <f t="shared" si="19"/>
        <v>4147</v>
      </c>
      <c r="AA40" s="137">
        <f t="shared" si="19"/>
        <v>4984</v>
      </c>
      <c r="AB40" s="137"/>
      <c r="AC40" s="137">
        <f t="shared" ref="AC40:AO40" si="20">SUM(AC6,AC23)</f>
        <v>4918</v>
      </c>
      <c r="AD40" s="137">
        <f t="shared" si="20"/>
        <v>5052</v>
      </c>
      <c r="AE40" s="137">
        <f t="shared" si="20"/>
        <v>5036</v>
      </c>
      <c r="AF40" s="137">
        <f t="shared" si="20"/>
        <v>5154</v>
      </c>
      <c r="AG40" s="137">
        <f t="shared" si="20"/>
        <v>4834</v>
      </c>
      <c r="AH40" s="137">
        <f t="shared" si="20"/>
        <v>4545</v>
      </c>
      <c r="AI40" s="137">
        <f t="shared" si="20"/>
        <v>4641</v>
      </c>
      <c r="AJ40" s="137">
        <f t="shared" si="20"/>
        <v>5181</v>
      </c>
      <c r="AK40" s="137">
        <f t="shared" si="20"/>
        <v>4851</v>
      </c>
      <c r="AL40" s="137">
        <f t="shared" si="20"/>
        <v>5410</v>
      </c>
      <c r="AM40" s="137">
        <v>5460</v>
      </c>
      <c r="AN40" s="186">
        <v>4416</v>
      </c>
      <c r="AO40" s="137">
        <f t="shared" si="20"/>
        <v>4497</v>
      </c>
      <c r="AP40" s="137"/>
      <c r="AQ40" s="137">
        <f t="shared" ref="AQ40:BD40" si="21">SUM(AQ6,AQ23)</f>
        <v>4370</v>
      </c>
      <c r="AR40" s="137">
        <f t="shared" si="21"/>
        <v>4831</v>
      </c>
      <c r="AS40" s="137">
        <f t="shared" si="21"/>
        <v>4727</v>
      </c>
      <c r="AT40" s="137">
        <f t="shared" si="21"/>
        <v>4209</v>
      </c>
      <c r="AU40" s="137">
        <f t="shared" si="21"/>
        <v>5162</v>
      </c>
      <c r="AV40" s="137">
        <f t="shared" si="21"/>
        <v>4673</v>
      </c>
      <c r="AW40" s="137">
        <f t="shared" si="21"/>
        <v>5084</v>
      </c>
      <c r="AX40" s="137">
        <f t="shared" si="21"/>
        <v>4855</v>
      </c>
      <c r="AY40" s="137">
        <f t="shared" si="21"/>
        <v>4808</v>
      </c>
      <c r="AZ40" s="137">
        <f t="shared" si="21"/>
        <v>4728</v>
      </c>
      <c r="BA40" s="137">
        <f t="shared" si="21"/>
        <v>4992</v>
      </c>
      <c r="BB40" s="137">
        <f t="shared" si="21"/>
        <v>4373</v>
      </c>
      <c r="BC40" s="137">
        <f t="shared" si="21"/>
        <v>4541</v>
      </c>
      <c r="BD40" s="137">
        <f t="shared" si="21"/>
        <v>4656</v>
      </c>
      <c r="BE40" s="66">
        <f t="shared" si="13"/>
        <v>246736</v>
      </c>
      <c r="BF40" s="23"/>
    </row>
    <row r="41" spans="1:58" ht="12.75" customHeight="1" x14ac:dyDescent="0.2">
      <c r="A41" s="67" t="s">
        <v>46</v>
      </c>
      <c r="B41" s="151">
        <f t="shared" si="7"/>
        <v>1236</v>
      </c>
      <c r="C41" s="151">
        <f t="shared" si="7"/>
        <v>1071</v>
      </c>
      <c r="D41" s="157">
        <f t="shared" ref="D41:J41" si="22">SUM(D7,D24)</f>
        <v>733</v>
      </c>
      <c r="E41" s="157">
        <f t="shared" si="22"/>
        <v>506</v>
      </c>
      <c r="F41" s="157">
        <f t="shared" si="22"/>
        <v>560</v>
      </c>
      <c r="G41" s="157">
        <f t="shared" si="22"/>
        <v>697</v>
      </c>
      <c r="H41" s="157">
        <f t="shared" si="22"/>
        <v>691</v>
      </c>
      <c r="I41" s="157">
        <f t="shared" si="22"/>
        <v>993</v>
      </c>
      <c r="J41" s="157">
        <f t="shared" si="22"/>
        <v>693</v>
      </c>
      <c r="K41" s="157">
        <f t="shared" si="9"/>
        <v>778</v>
      </c>
      <c r="L41" s="157">
        <f t="shared" si="9"/>
        <v>712</v>
      </c>
      <c r="M41" s="157">
        <f t="shared" si="9"/>
        <v>844</v>
      </c>
      <c r="N41" s="157"/>
      <c r="O41" s="157">
        <f t="shared" ref="O41:AA41" si="23">SUM(O7,O24)</f>
        <v>859</v>
      </c>
      <c r="P41" s="157">
        <f t="shared" si="23"/>
        <v>1011</v>
      </c>
      <c r="Q41" s="157">
        <f t="shared" si="23"/>
        <v>1159</v>
      </c>
      <c r="R41" s="157">
        <f t="shared" si="23"/>
        <v>933</v>
      </c>
      <c r="S41" s="157">
        <f t="shared" si="23"/>
        <v>822</v>
      </c>
      <c r="T41" s="157">
        <f t="shared" si="23"/>
        <v>714</v>
      </c>
      <c r="U41" s="157">
        <f t="shared" si="23"/>
        <v>917</v>
      </c>
      <c r="V41" s="157">
        <f t="shared" si="23"/>
        <v>1069</v>
      </c>
      <c r="W41" s="157">
        <f t="shared" si="23"/>
        <v>932</v>
      </c>
      <c r="X41" s="157">
        <f t="shared" si="23"/>
        <v>1208</v>
      </c>
      <c r="Y41" s="157">
        <f t="shared" si="23"/>
        <v>1300</v>
      </c>
      <c r="Z41" s="157">
        <f t="shared" si="23"/>
        <v>1404</v>
      </c>
      <c r="AA41" s="157">
        <f t="shared" si="23"/>
        <v>1390</v>
      </c>
      <c r="AB41" s="157"/>
      <c r="AC41" s="157">
        <f t="shared" ref="AC41:AO41" si="24">SUM(AC7,AC24)</f>
        <v>1413</v>
      </c>
      <c r="AD41" s="157">
        <f t="shared" si="24"/>
        <v>1358</v>
      </c>
      <c r="AE41" s="157">
        <f t="shared" si="24"/>
        <v>1402</v>
      </c>
      <c r="AF41" s="157">
        <f t="shared" si="24"/>
        <v>1170</v>
      </c>
      <c r="AG41" s="157">
        <f t="shared" si="24"/>
        <v>1222</v>
      </c>
      <c r="AH41" s="157">
        <f t="shared" si="24"/>
        <v>1411</v>
      </c>
      <c r="AI41" s="157">
        <f t="shared" si="24"/>
        <v>1146</v>
      </c>
      <c r="AJ41" s="157">
        <f t="shared" si="24"/>
        <v>1391</v>
      </c>
      <c r="AK41" s="157">
        <f t="shared" si="24"/>
        <v>1088</v>
      </c>
      <c r="AL41" s="157">
        <f t="shared" si="24"/>
        <v>1212</v>
      </c>
      <c r="AM41" s="157">
        <v>1125</v>
      </c>
      <c r="AN41" s="190">
        <v>1379</v>
      </c>
      <c r="AO41" s="157">
        <f t="shared" si="24"/>
        <v>982</v>
      </c>
      <c r="AP41" s="157"/>
      <c r="AQ41" s="157">
        <f t="shared" ref="AQ41:BD41" si="25">SUM(AQ7,AQ24)</f>
        <v>1159</v>
      </c>
      <c r="AR41" s="157">
        <f t="shared" si="25"/>
        <v>1096</v>
      </c>
      <c r="AS41" s="157">
        <f t="shared" si="25"/>
        <v>1639</v>
      </c>
      <c r="AT41" s="157">
        <f t="shared" si="25"/>
        <v>1650</v>
      </c>
      <c r="AU41" s="157">
        <f t="shared" si="25"/>
        <v>1255</v>
      </c>
      <c r="AV41" s="157">
        <f t="shared" si="25"/>
        <v>1787</v>
      </c>
      <c r="AW41" s="157">
        <f t="shared" si="25"/>
        <v>834</v>
      </c>
      <c r="AX41" s="157">
        <f t="shared" si="25"/>
        <v>912</v>
      </c>
      <c r="AY41" s="157">
        <f t="shared" si="25"/>
        <v>1045</v>
      </c>
      <c r="AZ41" s="157">
        <f t="shared" si="25"/>
        <v>1138</v>
      </c>
      <c r="BA41" s="157">
        <f t="shared" si="25"/>
        <v>1305</v>
      </c>
      <c r="BB41" s="157">
        <f t="shared" si="25"/>
        <v>1231</v>
      </c>
      <c r="BC41" s="157">
        <f t="shared" si="25"/>
        <v>1024</v>
      </c>
      <c r="BD41" s="157">
        <f t="shared" si="25"/>
        <v>824</v>
      </c>
      <c r="BE41" s="66">
        <f t="shared" ref="BE41" si="26">SUM(B41:BD41)</f>
        <v>56430</v>
      </c>
      <c r="BF41" s="23"/>
    </row>
    <row r="42" spans="1:58" ht="12.75" customHeight="1" x14ac:dyDescent="0.2">
      <c r="A42" s="67" t="s">
        <v>15</v>
      </c>
      <c r="B42" s="151">
        <f t="shared" si="7"/>
        <v>1708</v>
      </c>
      <c r="C42" s="64">
        <f t="shared" si="7"/>
        <v>1749</v>
      </c>
      <c r="D42" s="149">
        <f t="shared" ref="D42:J42" si="27">SUM(D8,D25)</f>
        <v>1695</v>
      </c>
      <c r="E42" s="149">
        <f t="shared" si="27"/>
        <v>2355</v>
      </c>
      <c r="F42" s="157">
        <f t="shared" si="27"/>
        <v>2014</v>
      </c>
      <c r="G42" s="137">
        <f t="shared" si="27"/>
        <v>1875</v>
      </c>
      <c r="H42" s="137">
        <f t="shared" si="27"/>
        <v>1995</v>
      </c>
      <c r="I42" s="137">
        <f t="shared" si="27"/>
        <v>2342</v>
      </c>
      <c r="J42" s="137">
        <f t="shared" si="27"/>
        <v>1918</v>
      </c>
      <c r="K42" s="137">
        <f t="shared" si="9"/>
        <v>2246</v>
      </c>
      <c r="L42" s="137">
        <f t="shared" si="9"/>
        <v>2705</v>
      </c>
      <c r="M42" s="137">
        <f t="shared" si="9"/>
        <v>2650</v>
      </c>
      <c r="N42" s="137"/>
      <c r="O42" s="137">
        <f t="shared" ref="O42:AA42" si="28">SUM(O8,O25)</f>
        <v>2403</v>
      </c>
      <c r="P42" s="137">
        <f t="shared" si="28"/>
        <v>2250</v>
      </c>
      <c r="Q42" s="137">
        <f t="shared" si="28"/>
        <v>1834</v>
      </c>
      <c r="R42" s="137">
        <f t="shared" si="28"/>
        <v>2246</v>
      </c>
      <c r="S42" s="137">
        <f t="shared" si="28"/>
        <v>2468</v>
      </c>
      <c r="T42" s="137">
        <f t="shared" si="28"/>
        <v>2310</v>
      </c>
      <c r="U42" s="137">
        <f t="shared" si="28"/>
        <v>2246</v>
      </c>
      <c r="V42" s="137">
        <f t="shared" si="28"/>
        <v>2539</v>
      </c>
      <c r="W42" s="137">
        <f t="shared" si="28"/>
        <v>2142</v>
      </c>
      <c r="X42" s="137">
        <f t="shared" si="28"/>
        <v>2259</v>
      </c>
      <c r="Y42" s="137">
        <f t="shared" si="28"/>
        <v>1910</v>
      </c>
      <c r="Z42" s="137">
        <f t="shared" si="28"/>
        <v>1894</v>
      </c>
      <c r="AA42" s="137">
        <f t="shared" si="28"/>
        <v>2139</v>
      </c>
      <c r="AB42" s="137"/>
      <c r="AC42" s="137">
        <f t="shared" ref="AC42:AO42" si="29">SUM(AC8,AC25)</f>
        <v>1995</v>
      </c>
      <c r="AD42" s="137">
        <f t="shared" si="29"/>
        <v>2214</v>
      </c>
      <c r="AE42" s="137">
        <f t="shared" si="29"/>
        <v>2221</v>
      </c>
      <c r="AF42" s="137">
        <f t="shared" si="29"/>
        <v>1820</v>
      </c>
      <c r="AG42" s="137">
        <f t="shared" si="29"/>
        <v>2039</v>
      </c>
      <c r="AH42" s="137">
        <f t="shared" si="29"/>
        <v>2605</v>
      </c>
      <c r="AI42" s="137">
        <f t="shared" si="29"/>
        <v>1942</v>
      </c>
      <c r="AJ42" s="137">
        <f t="shared" si="29"/>
        <v>2391</v>
      </c>
      <c r="AK42" s="137">
        <f t="shared" si="29"/>
        <v>2594</v>
      </c>
      <c r="AL42" s="137">
        <f t="shared" si="29"/>
        <v>2690</v>
      </c>
      <c r="AM42" s="137">
        <v>1953</v>
      </c>
      <c r="AN42" s="186">
        <v>2245</v>
      </c>
      <c r="AO42" s="137">
        <f t="shared" si="29"/>
        <v>2216</v>
      </c>
      <c r="AP42" s="137"/>
      <c r="AQ42" s="137">
        <f t="shared" ref="AQ42:BD42" si="30">SUM(AQ8,AQ25)</f>
        <v>2569</v>
      </c>
      <c r="AR42" s="137">
        <f t="shared" si="30"/>
        <v>1995</v>
      </c>
      <c r="AS42" s="137">
        <f t="shared" si="30"/>
        <v>2372</v>
      </c>
      <c r="AT42" s="137">
        <f t="shared" si="30"/>
        <v>2182</v>
      </c>
      <c r="AU42" s="137">
        <f t="shared" si="30"/>
        <v>2195</v>
      </c>
      <c r="AV42" s="137">
        <f t="shared" si="30"/>
        <v>2631</v>
      </c>
      <c r="AW42" s="137">
        <f t="shared" si="30"/>
        <v>2547</v>
      </c>
      <c r="AX42" s="137">
        <f t="shared" si="30"/>
        <v>2640</v>
      </c>
      <c r="AY42" s="137">
        <f t="shared" si="30"/>
        <v>2926</v>
      </c>
      <c r="AZ42" s="137">
        <f t="shared" si="30"/>
        <v>2885</v>
      </c>
      <c r="BA42" s="137">
        <f t="shared" si="30"/>
        <v>2240</v>
      </c>
      <c r="BB42" s="137">
        <f t="shared" si="30"/>
        <v>2854</v>
      </c>
      <c r="BC42" s="137">
        <f t="shared" si="30"/>
        <v>2437</v>
      </c>
      <c r="BD42" s="137">
        <f t="shared" si="30"/>
        <v>2518</v>
      </c>
      <c r="BE42" s="66">
        <f t="shared" si="13"/>
        <v>117808</v>
      </c>
      <c r="BF42" s="23"/>
    </row>
    <row r="43" spans="1:58" ht="12.75" customHeight="1" x14ac:dyDescent="0.2">
      <c r="A43" s="67" t="s">
        <v>16</v>
      </c>
      <c r="B43" s="151">
        <f t="shared" si="7"/>
        <v>1127</v>
      </c>
      <c r="C43" s="64">
        <f t="shared" si="7"/>
        <v>1279</v>
      </c>
      <c r="D43" s="149">
        <f t="shared" ref="D43:J43" si="31">SUM(D9,D26)</f>
        <v>1032</v>
      </c>
      <c r="E43" s="149">
        <f t="shared" si="31"/>
        <v>1271</v>
      </c>
      <c r="F43" s="157">
        <f t="shared" si="31"/>
        <v>1128</v>
      </c>
      <c r="G43" s="137">
        <f t="shared" si="31"/>
        <v>1118</v>
      </c>
      <c r="H43" s="137">
        <f t="shared" si="31"/>
        <v>1027</v>
      </c>
      <c r="I43" s="137">
        <f t="shared" si="31"/>
        <v>1433</v>
      </c>
      <c r="J43" s="137">
        <f t="shared" si="31"/>
        <v>1216</v>
      </c>
      <c r="K43" s="137">
        <f t="shared" si="9"/>
        <v>1478</v>
      </c>
      <c r="L43" s="137">
        <f t="shared" si="9"/>
        <v>1439</v>
      </c>
      <c r="M43" s="137">
        <f t="shared" si="9"/>
        <v>1669</v>
      </c>
      <c r="N43" s="137"/>
      <c r="O43" s="137">
        <f t="shared" ref="O43:AA43" si="32">SUM(O9,O26)</f>
        <v>1417</v>
      </c>
      <c r="P43" s="137">
        <f t="shared" si="32"/>
        <v>1516</v>
      </c>
      <c r="Q43" s="137">
        <f t="shared" si="32"/>
        <v>1500</v>
      </c>
      <c r="R43" s="137">
        <f t="shared" si="32"/>
        <v>1175</v>
      </c>
      <c r="S43" s="137">
        <f t="shared" si="32"/>
        <v>1394</v>
      </c>
      <c r="T43" s="137">
        <f t="shared" si="32"/>
        <v>1296</v>
      </c>
      <c r="U43" s="137">
        <f t="shared" si="32"/>
        <v>982</v>
      </c>
      <c r="V43" s="137">
        <f t="shared" si="32"/>
        <v>947</v>
      </c>
      <c r="W43" s="137">
        <f t="shared" si="32"/>
        <v>855</v>
      </c>
      <c r="X43" s="137">
        <f t="shared" si="32"/>
        <v>803</v>
      </c>
      <c r="Y43" s="137">
        <f t="shared" si="32"/>
        <v>1064</v>
      </c>
      <c r="Z43" s="137">
        <f t="shared" si="32"/>
        <v>1242</v>
      </c>
      <c r="AA43" s="137">
        <f t="shared" si="32"/>
        <v>923</v>
      </c>
      <c r="AB43" s="137"/>
      <c r="AC43" s="137">
        <f t="shared" ref="AC43:AO43" si="33">SUM(AC9,AC26)</f>
        <v>938</v>
      </c>
      <c r="AD43" s="137">
        <f t="shared" si="33"/>
        <v>882</v>
      </c>
      <c r="AE43" s="137">
        <f t="shared" si="33"/>
        <v>993</v>
      </c>
      <c r="AF43" s="137">
        <f t="shared" si="33"/>
        <v>1176</v>
      </c>
      <c r="AG43" s="137">
        <f t="shared" si="33"/>
        <v>1007</v>
      </c>
      <c r="AH43" s="137">
        <f t="shared" si="33"/>
        <v>1106</v>
      </c>
      <c r="AI43" s="137">
        <f t="shared" si="33"/>
        <v>1443</v>
      </c>
      <c r="AJ43" s="137">
        <f t="shared" si="33"/>
        <v>1140</v>
      </c>
      <c r="AK43" s="137">
        <f t="shared" si="33"/>
        <v>1206</v>
      </c>
      <c r="AL43" s="137">
        <f t="shared" si="33"/>
        <v>1103</v>
      </c>
      <c r="AM43" s="137">
        <v>1108</v>
      </c>
      <c r="AN43" s="186">
        <v>1256</v>
      </c>
      <c r="AO43" s="137">
        <f t="shared" si="33"/>
        <v>928</v>
      </c>
      <c r="AP43" s="137"/>
      <c r="AQ43" s="137">
        <f t="shared" ref="AQ43:BD43" si="34">SUM(AQ9,AQ26)</f>
        <v>1069</v>
      </c>
      <c r="AR43" s="137">
        <f t="shared" si="34"/>
        <v>995</v>
      </c>
      <c r="AS43" s="137">
        <f t="shared" si="34"/>
        <v>1182</v>
      </c>
      <c r="AT43" s="137">
        <f t="shared" si="34"/>
        <v>1254</v>
      </c>
      <c r="AU43" s="137">
        <f t="shared" si="34"/>
        <v>1087</v>
      </c>
      <c r="AV43" s="137">
        <f t="shared" si="34"/>
        <v>1229</v>
      </c>
      <c r="AW43" s="137">
        <f t="shared" si="34"/>
        <v>1180</v>
      </c>
      <c r="AX43" s="137">
        <f t="shared" si="34"/>
        <v>1094</v>
      </c>
      <c r="AY43" s="137">
        <f t="shared" si="34"/>
        <v>1158</v>
      </c>
      <c r="AZ43" s="137">
        <f t="shared" si="34"/>
        <v>1114</v>
      </c>
      <c r="BA43" s="137">
        <f t="shared" si="34"/>
        <v>1181</v>
      </c>
      <c r="BB43" s="137">
        <f t="shared" si="34"/>
        <v>1043</v>
      </c>
      <c r="BC43" s="137">
        <f t="shared" si="34"/>
        <v>1442</v>
      </c>
      <c r="BD43" s="137">
        <f t="shared" si="34"/>
        <v>964</v>
      </c>
      <c r="BE43" s="66">
        <f t="shared" si="13"/>
        <v>60609</v>
      </c>
      <c r="BF43" s="23"/>
    </row>
    <row r="44" spans="1:58" ht="12.75" customHeight="1" x14ac:dyDescent="0.2">
      <c r="A44" s="67" t="s">
        <v>17</v>
      </c>
      <c r="B44" s="151">
        <f t="shared" si="7"/>
        <v>1419</v>
      </c>
      <c r="C44" s="64">
        <f t="shared" si="7"/>
        <v>1270</v>
      </c>
      <c r="D44" s="149">
        <f t="shared" ref="D44:J44" si="35">SUM(D10,D27)</f>
        <v>1327</v>
      </c>
      <c r="E44" s="149">
        <f t="shared" si="35"/>
        <v>1392</v>
      </c>
      <c r="F44" s="157">
        <f t="shared" si="35"/>
        <v>1299</v>
      </c>
      <c r="G44" s="137">
        <f t="shared" si="35"/>
        <v>1236</v>
      </c>
      <c r="H44" s="137">
        <f t="shared" si="35"/>
        <v>1254</v>
      </c>
      <c r="I44" s="137">
        <f t="shared" si="35"/>
        <v>1443</v>
      </c>
      <c r="J44" s="137">
        <f t="shared" si="35"/>
        <v>1384</v>
      </c>
      <c r="K44" s="137">
        <f t="shared" si="9"/>
        <v>1351</v>
      </c>
      <c r="L44" s="137">
        <f t="shared" si="9"/>
        <v>1374</v>
      </c>
      <c r="M44" s="137">
        <f t="shared" si="9"/>
        <v>1222</v>
      </c>
      <c r="N44" s="137"/>
      <c r="O44" s="137">
        <f t="shared" ref="O44:AA44" si="36">SUM(O10,O27)</f>
        <v>1466</v>
      </c>
      <c r="P44" s="137">
        <f t="shared" si="36"/>
        <v>1368</v>
      </c>
      <c r="Q44" s="137">
        <f t="shared" si="36"/>
        <v>1345</v>
      </c>
      <c r="R44" s="137">
        <f t="shared" si="36"/>
        <v>1446</v>
      </c>
      <c r="S44" s="137">
        <f t="shared" si="36"/>
        <v>1219</v>
      </c>
      <c r="T44" s="137">
        <f t="shared" si="36"/>
        <v>1264</v>
      </c>
      <c r="U44" s="137">
        <f t="shared" si="36"/>
        <v>1392</v>
      </c>
      <c r="V44" s="137">
        <f t="shared" si="36"/>
        <v>1413</v>
      </c>
      <c r="W44" s="137">
        <f t="shared" si="36"/>
        <v>1367</v>
      </c>
      <c r="X44" s="137">
        <f t="shared" si="36"/>
        <v>1329</v>
      </c>
      <c r="Y44" s="137">
        <f t="shared" si="36"/>
        <v>1400</v>
      </c>
      <c r="Z44" s="137">
        <f t="shared" si="36"/>
        <v>1426</v>
      </c>
      <c r="AA44" s="137">
        <f t="shared" si="36"/>
        <v>1315</v>
      </c>
      <c r="AB44" s="137"/>
      <c r="AC44" s="137">
        <f t="shared" ref="AC44:AO44" si="37">SUM(AC10,AC27)</f>
        <v>1249</v>
      </c>
      <c r="AD44" s="137">
        <f t="shared" si="37"/>
        <v>1380</v>
      </c>
      <c r="AE44" s="137">
        <f t="shared" si="37"/>
        <v>1386</v>
      </c>
      <c r="AF44" s="137">
        <f t="shared" si="37"/>
        <v>1353</v>
      </c>
      <c r="AG44" s="137">
        <f t="shared" si="37"/>
        <v>1236</v>
      </c>
      <c r="AH44" s="137">
        <f t="shared" si="37"/>
        <v>1314</v>
      </c>
      <c r="AI44" s="137">
        <f t="shared" si="37"/>
        <v>1294</v>
      </c>
      <c r="AJ44" s="137">
        <f t="shared" si="37"/>
        <v>1262</v>
      </c>
      <c r="AK44" s="137">
        <f t="shared" si="37"/>
        <v>1278</v>
      </c>
      <c r="AL44" s="137">
        <f t="shared" si="37"/>
        <v>1273</v>
      </c>
      <c r="AM44" s="137">
        <v>1262</v>
      </c>
      <c r="AN44" s="186">
        <v>1364</v>
      </c>
      <c r="AO44" s="137">
        <f t="shared" si="37"/>
        <v>1299</v>
      </c>
      <c r="AP44" s="137"/>
      <c r="AQ44" s="137">
        <f t="shared" ref="AQ44:BD44" si="38">SUM(AQ10,AQ27)</f>
        <v>1324</v>
      </c>
      <c r="AR44" s="137">
        <f t="shared" si="38"/>
        <v>1174</v>
      </c>
      <c r="AS44" s="137">
        <f t="shared" si="38"/>
        <v>1156</v>
      </c>
      <c r="AT44" s="137">
        <f t="shared" si="38"/>
        <v>1271</v>
      </c>
      <c r="AU44" s="137">
        <f t="shared" si="38"/>
        <v>1133</v>
      </c>
      <c r="AV44" s="137">
        <f t="shared" si="38"/>
        <v>1119</v>
      </c>
      <c r="AW44" s="137">
        <f t="shared" si="38"/>
        <v>1235</v>
      </c>
      <c r="AX44" s="137">
        <f t="shared" si="38"/>
        <v>1298</v>
      </c>
      <c r="AY44" s="137">
        <f t="shared" si="38"/>
        <v>1220</v>
      </c>
      <c r="AZ44" s="137">
        <f t="shared" si="38"/>
        <v>1185</v>
      </c>
      <c r="BA44" s="137">
        <f t="shared" si="38"/>
        <v>1142</v>
      </c>
      <c r="BB44" s="137">
        <f t="shared" si="38"/>
        <v>1145</v>
      </c>
      <c r="BC44" s="137">
        <f t="shared" si="38"/>
        <v>1179</v>
      </c>
      <c r="BD44" s="137">
        <f t="shared" si="38"/>
        <v>1020</v>
      </c>
      <c r="BE44" s="66">
        <f t="shared" si="13"/>
        <v>67272</v>
      </c>
      <c r="BF44" s="23"/>
    </row>
    <row r="45" spans="1:58" ht="12.75" customHeight="1" x14ac:dyDescent="0.2">
      <c r="A45" s="67" t="s">
        <v>18</v>
      </c>
      <c r="B45" s="151">
        <f t="shared" si="7"/>
        <v>4176</v>
      </c>
      <c r="C45" s="64">
        <f t="shared" si="7"/>
        <v>4441</v>
      </c>
      <c r="D45" s="149">
        <f t="shared" ref="D45:J45" si="39">SUM(D11,D28)</f>
        <v>4381</v>
      </c>
      <c r="E45" s="149">
        <f t="shared" si="39"/>
        <v>4166</v>
      </c>
      <c r="F45" s="157">
        <f t="shared" si="39"/>
        <v>4534</v>
      </c>
      <c r="G45" s="137">
        <f t="shared" si="39"/>
        <v>4224</v>
      </c>
      <c r="H45" s="137">
        <f t="shared" si="39"/>
        <v>4338</v>
      </c>
      <c r="I45" s="137">
        <f t="shared" si="39"/>
        <v>4064</v>
      </c>
      <c r="J45" s="137">
        <f t="shared" si="39"/>
        <v>4367</v>
      </c>
      <c r="K45" s="137">
        <f t="shared" si="9"/>
        <v>4166</v>
      </c>
      <c r="L45" s="137">
        <f t="shared" si="9"/>
        <v>3991</v>
      </c>
      <c r="M45" s="137">
        <f t="shared" si="9"/>
        <v>4440</v>
      </c>
      <c r="N45" s="137"/>
      <c r="O45" s="137">
        <f t="shared" ref="O45:AA45" si="40">SUM(O11,O28)</f>
        <v>3963</v>
      </c>
      <c r="P45" s="137">
        <f t="shared" si="40"/>
        <v>4039</v>
      </c>
      <c r="Q45" s="137">
        <f t="shared" si="40"/>
        <v>3897</v>
      </c>
      <c r="R45" s="137">
        <f t="shared" si="40"/>
        <v>3964</v>
      </c>
      <c r="S45" s="137">
        <f t="shared" si="40"/>
        <v>4069</v>
      </c>
      <c r="T45" s="137">
        <f t="shared" si="40"/>
        <v>3651</v>
      </c>
      <c r="U45" s="137">
        <f t="shared" si="40"/>
        <v>3710</v>
      </c>
      <c r="V45" s="137">
        <f t="shared" si="40"/>
        <v>4060</v>
      </c>
      <c r="W45" s="137">
        <f t="shared" si="40"/>
        <v>3679</v>
      </c>
      <c r="X45" s="137">
        <f t="shared" si="40"/>
        <v>3500</v>
      </c>
      <c r="Y45" s="137">
        <f t="shared" si="40"/>
        <v>4008</v>
      </c>
      <c r="Z45" s="137">
        <f t="shared" si="40"/>
        <v>4029</v>
      </c>
      <c r="AA45" s="137">
        <f t="shared" si="40"/>
        <v>3802</v>
      </c>
      <c r="AB45" s="137"/>
      <c r="AC45" s="137">
        <f t="shared" ref="AC45:AO45" si="41">SUM(AC11,AC28)</f>
        <v>3886</v>
      </c>
      <c r="AD45" s="137">
        <f t="shared" si="41"/>
        <v>4187</v>
      </c>
      <c r="AE45" s="137">
        <f t="shared" si="41"/>
        <v>4123</v>
      </c>
      <c r="AF45" s="137">
        <f t="shared" si="41"/>
        <v>3939</v>
      </c>
      <c r="AG45" s="137">
        <f t="shared" si="41"/>
        <v>3928</v>
      </c>
      <c r="AH45" s="137">
        <f t="shared" si="41"/>
        <v>4319</v>
      </c>
      <c r="AI45" s="137">
        <f t="shared" si="41"/>
        <v>4053</v>
      </c>
      <c r="AJ45" s="137">
        <f t="shared" si="41"/>
        <v>4177</v>
      </c>
      <c r="AK45" s="137">
        <f t="shared" si="41"/>
        <v>4110</v>
      </c>
      <c r="AL45" s="137">
        <f t="shared" si="41"/>
        <v>4035</v>
      </c>
      <c r="AM45" s="137">
        <v>3935</v>
      </c>
      <c r="AN45" s="186">
        <v>4183</v>
      </c>
      <c r="AO45" s="137">
        <f t="shared" si="41"/>
        <v>3983</v>
      </c>
      <c r="AP45" s="137"/>
      <c r="AQ45" s="137">
        <f t="shared" ref="AQ45:BD45" si="42">SUM(AQ11,AQ28)</f>
        <v>4327</v>
      </c>
      <c r="AR45" s="137">
        <f t="shared" si="42"/>
        <v>4457</v>
      </c>
      <c r="AS45" s="137">
        <f t="shared" si="42"/>
        <v>4447</v>
      </c>
      <c r="AT45" s="137">
        <f t="shared" si="42"/>
        <v>4339</v>
      </c>
      <c r="AU45" s="137">
        <f t="shared" si="42"/>
        <v>4226</v>
      </c>
      <c r="AV45" s="137">
        <f t="shared" si="42"/>
        <v>4074</v>
      </c>
      <c r="AW45" s="137">
        <f t="shared" si="42"/>
        <v>4064</v>
      </c>
      <c r="AX45" s="137">
        <f t="shared" si="42"/>
        <v>4578</v>
      </c>
      <c r="AY45" s="137">
        <f t="shared" si="42"/>
        <v>4083</v>
      </c>
      <c r="AZ45" s="137">
        <f t="shared" si="42"/>
        <v>4307</v>
      </c>
      <c r="BA45" s="137">
        <f t="shared" si="42"/>
        <v>4182</v>
      </c>
      <c r="BB45" s="137">
        <f t="shared" si="42"/>
        <v>4224</v>
      </c>
      <c r="BC45" s="137">
        <f t="shared" si="42"/>
        <v>4437</v>
      </c>
      <c r="BD45" s="137">
        <f t="shared" si="42"/>
        <v>4057</v>
      </c>
      <c r="BE45" s="66">
        <f t="shared" si="13"/>
        <v>214319</v>
      </c>
      <c r="BF45" s="23"/>
    </row>
    <row r="46" spans="1:58" ht="12.75" customHeight="1" x14ac:dyDescent="0.2">
      <c r="A46" s="67" t="s">
        <v>19</v>
      </c>
      <c r="B46" s="151">
        <f t="shared" si="7"/>
        <v>1492</v>
      </c>
      <c r="C46" s="64">
        <f t="shared" si="7"/>
        <v>1918</v>
      </c>
      <c r="D46" s="149">
        <f t="shared" ref="D46:J46" si="43">SUM(D12,D29)</f>
        <v>1481</v>
      </c>
      <c r="E46" s="149">
        <f t="shared" si="43"/>
        <v>1182</v>
      </c>
      <c r="F46" s="157">
        <f t="shared" si="43"/>
        <v>1375</v>
      </c>
      <c r="G46" s="137">
        <f t="shared" si="43"/>
        <v>1312</v>
      </c>
      <c r="H46" s="137">
        <f t="shared" si="43"/>
        <v>1296</v>
      </c>
      <c r="I46" s="137">
        <f t="shared" si="43"/>
        <v>1266</v>
      </c>
      <c r="J46" s="137">
        <f t="shared" si="43"/>
        <v>1410</v>
      </c>
      <c r="K46" s="137">
        <f t="shared" si="9"/>
        <v>1222</v>
      </c>
      <c r="L46" s="137">
        <f t="shared" si="9"/>
        <v>863</v>
      </c>
      <c r="M46" s="137">
        <f t="shared" si="9"/>
        <v>816</v>
      </c>
      <c r="N46" s="137"/>
      <c r="O46" s="137">
        <f t="shared" ref="O46:AA46" si="44">SUM(O12,O29)</f>
        <v>1394</v>
      </c>
      <c r="P46" s="137">
        <f t="shared" si="44"/>
        <v>1039</v>
      </c>
      <c r="Q46" s="137">
        <f t="shared" si="44"/>
        <v>1064</v>
      </c>
      <c r="R46" s="137">
        <f t="shared" si="44"/>
        <v>985</v>
      </c>
      <c r="S46" s="137">
        <f t="shared" si="44"/>
        <v>1150</v>
      </c>
      <c r="T46" s="137">
        <f t="shared" si="44"/>
        <v>441</v>
      </c>
      <c r="U46" s="137">
        <f t="shared" si="44"/>
        <v>207</v>
      </c>
      <c r="V46" s="137">
        <f t="shared" si="44"/>
        <v>319</v>
      </c>
      <c r="W46" s="137">
        <f t="shared" si="44"/>
        <v>328</v>
      </c>
      <c r="X46" s="137">
        <f t="shared" si="44"/>
        <v>535</v>
      </c>
      <c r="Y46" s="137">
        <f t="shared" si="44"/>
        <v>428</v>
      </c>
      <c r="Z46" s="137">
        <f t="shared" si="44"/>
        <v>332</v>
      </c>
      <c r="AA46" s="137">
        <f t="shared" si="44"/>
        <v>330</v>
      </c>
      <c r="AB46" s="137"/>
      <c r="AC46" s="137">
        <f t="shared" ref="AC46:AO46" si="45">SUM(AC12,AC29)</f>
        <v>201</v>
      </c>
      <c r="AD46" s="137">
        <f t="shared" si="45"/>
        <v>415</v>
      </c>
      <c r="AE46" s="137">
        <f t="shared" si="45"/>
        <v>577</v>
      </c>
      <c r="AF46" s="137">
        <f t="shared" si="45"/>
        <v>442</v>
      </c>
      <c r="AG46" s="137">
        <f t="shared" si="45"/>
        <v>354</v>
      </c>
      <c r="AH46" s="137">
        <f t="shared" si="45"/>
        <v>400</v>
      </c>
      <c r="AI46" s="137">
        <f t="shared" si="45"/>
        <v>308</v>
      </c>
      <c r="AJ46" s="137">
        <f t="shared" si="45"/>
        <v>309</v>
      </c>
      <c r="AK46" s="137">
        <f t="shared" si="45"/>
        <v>395</v>
      </c>
      <c r="AL46" s="137">
        <f t="shared" si="45"/>
        <v>201</v>
      </c>
      <c r="AM46" s="137">
        <v>386</v>
      </c>
      <c r="AN46" s="186">
        <v>312</v>
      </c>
      <c r="AO46" s="137">
        <f t="shared" si="45"/>
        <v>201</v>
      </c>
      <c r="AP46" s="137"/>
      <c r="AQ46" s="137">
        <f t="shared" ref="AQ46:BD46" si="46">SUM(AQ12,AQ29)</f>
        <v>307</v>
      </c>
      <c r="AR46" s="137">
        <f t="shared" si="46"/>
        <v>925</v>
      </c>
      <c r="AS46" s="137">
        <f t="shared" si="46"/>
        <v>510</v>
      </c>
      <c r="AT46" s="137">
        <f t="shared" si="46"/>
        <v>747</v>
      </c>
      <c r="AU46" s="137">
        <f t="shared" si="46"/>
        <v>620</v>
      </c>
      <c r="AV46" s="137">
        <f t="shared" si="46"/>
        <v>695</v>
      </c>
      <c r="AW46" s="137">
        <f t="shared" si="46"/>
        <v>743</v>
      </c>
      <c r="AX46" s="137">
        <f t="shared" si="46"/>
        <v>507</v>
      </c>
      <c r="AY46" s="137">
        <f t="shared" si="46"/>
        <v>839</v>
      </c>
      <c r="AZ46" s="137">
        <f t="shared" si="46"/>
        <v>740</v>
      </c>
      <c r="BA46" s="137">
        <f t="shared" si="46"/>
        <v>813</v>
      </c>
      <c r="BB46" s="137">
        <f t="shared" si="46"/>
        <v>295</v>
      </c>
      <c r="BC46" s="137">
        <f t="shared" si="46"/>
        <v>802</v>
      </c>
      <c r="BD46" s="137">
        <f t="shared" si="46"/>
        <v>608</v>
      </c>
      <c r="BE46" s="66">
        <f t="shared" si="13"/>
        <v>37837</v>
      </c>
      <c r="BF46" s="23"/>
    </row>
    <row r="47" spans="1:58" x14ac:dyDescent="0.2">
      <c r="A47" s="67" t="s">
        <v>20</v>
      </c>
      <c r="B47" s="151">
        <f t="shared" si="7"/>
        <v>3776</v>
      </c>
      <c r="C47" s="64">
        <f t="shared" si="7"/>
        <v>3825</v>
      </c>
      <c r="D47" s="149">
        <f t="shared" ref="D47:J47" si="47">SUM(D13,D30)</f>
        <v>3348</v>
      </c>
      <c r="E47" s="149">
        <f t="shared" si="47"/>
        <v>4104</v>
      </c>
      <c r="F47" s="157">
        <f t="shared" si="47"/>
        <v>3522</v>
      </c>
      <c r="G47" s="137">
        <f t="shared" si="47"/>
        <v>3679</v>
      </c>
      <c r="H47" s="137">
        <f t="shared" si="47"/>
        <v>3469</v>
      </c>
      <c r="I47" s="137">
        <f t="shared" si="47"/>
        <v>3719</v>
      </c>
      <c r="J47" s="137">
        <f t="shared" si="47"/>
        <v>3525</v>
      </c>
      <c r="K47" s="137">
        <f t="shared" si="9"/>
        <v>3749</v>
      </c>
      <c r="L47" s="137">
        <f t="shared" si="9"/>
        <v>3661</v>
      </c>
      <c r="M47" s="137">
        <f t="shared" si="9"/>
        <v>3544</v>
      </c>
      <c r="N47" s="137"/>
      <c r="O47" s="137">
        <f t="shared" ref="O47:AA47" si="48">SUM(O13,O30)</f>
        <v>3657</v>
      </c>
      <c r="P47" s="137">
        <f t="shared" si="48"/>
        <v>3416</v>
      </c>
      <c r="Q47" s="137">
        <f t="shared" si="48"/>
        <v>3971</v>
      </c>
      <c r="R47" s="137">
        <f t="shared" si="48"/>
        <v>4142</v>
      </c>
      <c r="S47" s="137">
        <f t="shared" si="48"/>
        <v>4036</v>
      </c>
      <c r="T47" s="137">
        <f t="shared" si="48"/>
        <v>3495</v>
      </c>
      <c r="U47" s="137">
        <f t="shared" si="48"/>
        <v>3439</v>
      </c>
      <c r="V47" s="137">
        <f t="shared" si="48"/>
        <v>3718</v>
      </c>
      <c r="W47" s="137">
        <f t="shared" si="48"/>
        <v>4082</v>
      </c>
      <c r="X47" s="137">
        <f t="shared" si="48"/>
        <v>3948</v>
      </c>
      <c r="Y47" s="137">
        <f t="shared" si="48"/>
        <v>4361</v>
      </c>
      <c r="Z47" s="137">
        <f t="shared" si="48"/>
        <v>4103</v>
      </c>
      <c r="AA47" s="137">
        <f t="shared" si="48"/>
        <v>4241</v>
      </c>
      <c r="AB47" s="137"/>
      <c r="AC47" s="137">
        <f t="shared" ref="AC47:AO47" si="49">SUM(AC13,AC30)</f>
        <v>3704</v>
      </c>
      <c r="AD47" s="137">
        <f t="shared" si="49"/>
        <v>3955</v>
      </c>
      <c r="AE47" s="137">
        <f t="shared" si="49"/>
        <v>4069</v>
      </c>
      <c r="AF47" s="137">
        <f t="shared" si="49"/>
        <v>3858</v>
      </c>
      <c r="AG47" s="137">
        <f t="shared" si="49"/>
        <v>3997</v>
      </c>
      <c r="AH47" s="137">
        <f t="shared" si="49"/>
        <v>3532</v>
      </c>
      <c r="AI47" s="137">
        <f t="shared" si="49"/>
        <v>4080</v>
      </c>
      <c r="AJ47" s="137">
        <f t="shared" si="49"/>
        <v>4078</v>
      </c>
      <c r="AK47" s="137">
        <f t="shared" si="49"/>
        <v>4193</v>
      </c>
      <c r="AL47" s="137">
        <f t="shared" si="49"/>
        <v>3945</v>
      </c>
      <c r="AM47" s="137">
        <v>3502</v>
      </c>
      <c r="AN47" s="186">
        <v>3693</v>
      </c>
      <c r="AO47" s="137">
        <f t="shared" si="49"/>
        <v>4127</v>
      </c>
      <c r="AP47" s="137"/>
      <c r="AQ47" s="137">
        <f t="shared" ref="AQ47:BD47" si="50">SUM(AQ13,AQ30)</f>
        <v>4126</v>
      </c>
      <c r="AR47" s="137">
        <f t="shared" si="50"/>
        <v>4049</v>
      </c>
      <c r="AS47" s="137">
        <f t="shared" si="50"/>
        <v>3890</v>
      </c>
      <c r="AT47" s="137">
        <f t="shared" si="50"/>
        <v>3993</v>
      </c>
      <c r="AU47" s="137">
        <f t="shared" si="50"/>
        <v>4414</v>
      </c>
      <c r="AV47" s="137">
        <f t="shared" si="50"/>
        <v>4443</v>
      </c>
      <c r="AW47" s="137">
        <f t="shared" si="50"/>
        <v>4189</v>
      </c>
      <c r="AX47" s="137">
        <f t="shared" si="50"/>
        <v>4291</v>
      </c>
      <c r="AY47" s="137">
        <f t="shared" si="50"/>
        <v>4050</v>
      </c>
      <c r="AZ47" s="137">
        <f t="shared" si="50"/>
        <v>4084</v>
      </c>
      <c r="BA47" s="137">
        <f t="shared" si="50"/>
        <v>4307</v>
      </c>
      <c r="BB47" s="137">
        <f t="shared" si="50"/>
        <v>3204</v>
      </c>
      <c r="BC47" s="137">
        <f t="shared" si="50"/>
        <v>3576</v>
      </c>
      <c r="BD47" s="137">
        <f t="shared" si="50"/>
        <v>3233</v>
      </c>
      <c r="BE47" s="66">
        <f t="shared" si="13"/>
        <v>201112</v>
      </c>
      <c r="BF47" s="23"/>
    </row>
    <row r="48" spans="1:58" x14ac:dyDescent="0.2">
      <c r="A48" s="67" t="s">
        <v>21</v>
      </c>
      <c r="B48" s="151">
        <f t="shared" si="7"/>
        <v>2204</v>
      </c>
      <c r="C48" s="64">
        <f t="shared" si="7"/>
        <v>2336</v>
      </c>
      <c r="D48" s="149">
        <f t="shared" ref="D48:J48" si="51">SUM(D14,D31)</f>
        <v>2442</v>
      </c>
      <c r="E48" s="149">
        <f t="shared" si="51"/>
        <v>2620</v>
      </c>
      <c r="F48" s="157">
        <f t="shared" si="51"/>
        <v>2765</v>
      </c>
      <c r="G48" s="137">
        <f t="shared" si="51"/>
        <v>2366</v>
      </c>
      <c r="H48" s="137">
        <f t="shared" si="51"/>
        <v>2857</v>
      </c>
      <c r="I48" s="137">
        <f t="shared" si="51"/>
        <v>2430</v>
      </c>
      <c r="J48" s="137">
        <f t="shared" si="51"/>
        <v>2649</v>
      </c>
      <c r="K48" s="137">
        <f t="shared" si="9"/>
        <v>2811</v>
      </c>
      <c r="L48" s="137">
        <f t="shared" si="9"/>
        <v>3111</v>
      </c>
      <c r="M48" s="137">
        <f t="shared" si="9"/>
        <v>2318</v>
      </c>
      <c r="N48" s="137"/>
      <c r="O48" s="137">
        <f t="shared" ref="O48:AA48" si="52">SUM(O14,O31)</f>
        <v>2810</v>
      </c>
      <c r="P48" s="137">
        <f t="shared" si="52"/>
        <v>2673</v>
      </c>
      <c r="Q48" s="137">
        <f t="shared" si="52"/>
        <v>2808</v>
      </c>
      <c r="R48" s="137">
        <f t="shared" si="52"/>
        <v>2798</v>
      </c>
      <c r="S48" s="137">
        <f t="shared" si="52"/>
        <v>3090</v>
      </c>
      <c r="T48" s="137">
        <f t="shared" si="52"/>
        <v>2702</v>
      </c>
      <c r="U48" s="137">
        <f t="shared" si="52"/>
        <v>2792</v>
      </c>
      <c r="V48" s="137">
        <f t="shared" si="52"/>
        <v>2650</v>
      </c>
      <c r="W48" s="137">
        <f t="shared" si="52"/>
        <v>2347</v>
      </c>
      <c r="X48" s="137">
        <f t="shared" si="52"/>
        <v>2648</v>
      </c>
      <c r="Y48" s="137">
        <f t="shared" si="52"/>
        <v>2722</v>
      </c>
      <c r="Z48" s="137">
        <f t="shared" si="52"/>
        <v>2660</v>
      </c>
      <c r="AA48" s="137">
        <f t="shared" si="52"/>
        <v>2725</v>
      </c>
      <c r="AB48" s="137"/>
      <c r="AC48" s="137">
        <f t="shared" ref="AC48:AO48" si="53">SUM(AC14,AC31)</f>
        <v>2537</v>
      </c>
      <c r="AD48" s="137">
        <f t="shared" si="53"/>
        <v>2322</v>
      </c>
      <c r="AE48" s="137">
        <f t="shared" si="53"/>
        <v>2404</v>
      </c>
      <c r="AF48" s="137">
        <f t="shared" si="53"/>
        <v>1673</v>
      </c>
      <c r="AG48" s="137">
        <f t="shared" si="53"/>
        <v>2186</v>
      </c>
      <c r="AH48" s="137">
        <f t="shared" si="53"/>
        <v>2087</v>
      </c>
      <c r="AI48" s="137">
        <f t="shared" si="53"/>
        <v>2402</v>
      </c>
      <c r="AJ48" s="137">
        <f t="shared" si="53"/>
        <v>2185</v>
      </c>
      <c r="AK48" s="137">
        <f t="shared" si="53"/>
        <v>2290</v>
      </c>
      <c r="AL48" s="137">
        <f t="shared" si="53"/>
        <v>2014</v>
      </c>
      <c r="AM48" s="137">
        <v>1936</v>
      </c>
      <c r="AN48" s="186">
        <v>2238</v>
      </c>
      <c r="AO48" s="137">
        <f t="shared" si="53"/>
        <v>2451</v>
      </c>
      <c r="AP48" s="137"/>
      <c r="AQ48" s="137">
        <f t="shared" ref="AQ48:BD48" si="54">SUM(AQ14,AQ31)</f>
        <v>2593</v>
      </c>
      <c r="AR48" s="137">
        <f t="shared" si="54"/>
        <v>2479</v>
      </c>
      <c r="AS48" s="137">
        <f t="shared" si="54"/>
        <v>2055</v>
      </c>
      <c r="AT48" s="137">
        <f t="shared" si="54"/>
        <v>2270</v>
      </c>
      <c r="AU48" s="137">
        <f t="shared" si="54"/>
        <v>2360</v>
      </c>
      <c r="AV48" s="137">
        <f t="shared" si="54"/>
        <v>2049</v>
      </c>
      <c r="AW48" s="137">
        <f t="shared" si="54"/>
        <v>2266</v>
      </c>
      <c r="AX48" s="137">
        <f t="shared" si="54"/>
        <v>2190</v>
      </c>
      <c r="AY48" s="137">
        <f t="shared" si="54"/>
        <v>2275</v>
      </c>
      <c r="AZ48" s="137">
        <f t="shared" si="54"/>
        <v>2124</v>
      </c>
      <c r="BA48" s="137">
        <f t="shared" si="54"/>
        <v>1825</v>
      </c>
      <c r="BB48" s="137">
        <f t="shared" si="54"/>
        <v>1866</v>
      </c>
      <c r="BC48" s="137">
        <f t="shared" si="54"/>
        <v>1929</v>
      </c>
      <c r="BD48" s="137">
        <f t="shared" si="54"/>
        <v>1052</v>
      </c>
      <c r="BE48" s="66">
        <f t="shared" si="13"/>
        <v>124392</v>
      </c>
      <c r="BF48" s="23"/>
    </row>
    <row r="49" spans="1:58" x14ac:dyDescent="0.2">
      <c r="A49" s="67" t="s">
        <v>22</v>
      </c>
      <c r="B49" s="151">
        <f t="shared" si="7"/>
        <v>6875</v>
      </c>
      <c r="C49" s="64">
        <f t="shared" si="7"/>
        <v>7616</v>
      </c>
      <c r="D49" s="149">
        <f t="shared" ref="D49:J49" si="55">SUM(D15,D32)</f>
        <v>7388</v>
      </c>
      <c r="E49" s="149">
        <f t="shared" si="55"/>
        <v>7838</v>
      </c>
      <c r="F49" s="157">
        <f t="shared" si="55"/>
        <v>7674</v>
      </c>
      <c r="G49" s="137">
        <f t="shared" si="55"/>
        <v>7589</v>
      </c>
      <c r="H49" s="137">
        <f t="shared" si="55"/>
        <v>7059</v>
      </c>
      <c r="I49" s="137">
        <f t="shared" si="55"/>
        <v>8335</v>
      </c>
      <c r="J49" s="137">
        <f t="shared" si="55"/>
        <v>7894</v>
      </c>
      <c r="K49" s="137">
        <f t="shared" si="9"/>
        <v>8382</v>
      </c>
      <c r="L49" s="137">
        <f t="shared" si="9"/>
        <v>7976</v>
      </c>
      <c r="M49" s="137">
        <f t="shared" si="9"/>
        <v>7313</v>
      </c>
      <c r="N49" s="137"/>
      <c r="O49" s="137">
        <f t="shared" ref="O49:AA49" si="56">SUM(O15,O32)</f>
        <v>7915</v>
      </c>
      <c r="P49" s="137">
        <f t="shared" si="56"/>
        <v>8453</v>
      </c>
      <c r="Q49" s="137">
        <f t="shared" si="56"/>
        <v>8681</v>
      </c>
      <c r="R49" s="137">
        <f t="shared" si="56"/>
        <v>8457</v>
      </c>
      <c r="S49" s="137">
        <f t="shared" si="56"/>
        <v>8289</v>
      </c>
      <c r="T49" s="137">
        <f t="shared" si="56"/>
        <v>8258</v>
      </c>
      <c r="U49" s="137">
        <f t="shared" si="56"/>
        <v>8442</v>
      </c>
      <c r="V49" s="137">
        <f t="shared" si="56"/>
        <v>8313</v>
      </c>
      <c r="W49" s="137">
        <f t="shared" si="56"/>
        <v>7333</v>
      </c>
      <c r="X49" s="137">
        <f t="shared" si="56"/>
        <v>8090</v>
      </c>
      <c r="Y49" s="137">
        <f t="shared" si="56"/>
        <v>8112</v>
      </c>
      <c r="Z49" s="137">
        <f t="shared" si="56"/>
        <v>7868</v>
      </c>
      <c r="AA49" s="137">
        <f t="shared" si="56"/>
        <v>7598</v>
      </c>
      <c r="AB49" s="137"/>
      <c r="AC49" s="137">
        <f t="shared" ref="AC49:AO49" si="57">SUM(AC15,AC32)</f>
        <v>7244</v>
      </c>
      <c r="AD49" s="137">
        <f t="shared" si="57"/>
        <v>7704</v>
      </c>
      <c r="AE49" s="137">
        <f t="shared" si="57"/>
        <v>8037</v>
      </c>
      <c r="AF49" s="137">
        <f t="shared" si="57"/>
        <v>8493</v>
      </c>
      <c r="AG49" s="137">
        <f t="shared" si="57"/>
        <v>8123</v>
      </c>
      <c r="AH49" s="137">
        <f t="shared" si="57"/>
        <v>7747</v>
      </c>
      <c r="AI49" s="137">
        <f t="shared" si="57"/>
        <v>8275</v>
      </c>
      <c r="AJ49" s="137">
        <f t="shared" si="57"/>
        <v>8745</v>
      </c>
      <c r="AK49" s="137">
        <f t="shared" si="57"/>
        <v>8977</v>
      </c>
      <c r="AL49" s="137">
        <f t="shared" si="57"/>
        <v>9208</v>
      </c>
      <c r="AM49" s="137">
        <v>8150</v>
      </c>
      <c r="AN49" s="186">
        <v>9508</v>
      </c>
      <c r="AO49" s="137">
        <f t="shared" si="57"/>
        <v>9121</v>
      </c>
      <c r="AP49" s="137"/>
      <c r="AQ49" s="137">
        <f t="shared" ref="AQ49:BD49" si="58">SUM(AQ15,AQ32)</f>
        <v>9543</v>
      </c>
      <c r="AR49" s="137">
        <f t="shared" si="58"/>
        <v>9464</v>
      </c>
      <c r="AS49" s="137">
        <f t="shared" si="58"/>
        <v>7837</v>
      </c>
      <c r="AT49" s="137">
        <f t="shared" si="58"/>
        <v>8960</v>
      </c>
      <c r="AU49" s="137">
        <f t="shared" si="58"/>
        <v>9076</v>
      </c>
      <c r="AV49" s="137">
        <f t="shared" si="58"/>
        <v>8767</v>
      </c>
      <c r="AW49" s="137">
        <f t="shared" si="58"/>
        <v>8676</v>
      </c>
      <c r="AX49" s="137">
        <f t="shared" si="58"/>
        <v>8311</v>
      </c>
      <c r="AY49" s="137">
        <f t="shared" si="58"/>
        <v>8414</v>
      </c>
      <c r="AZ49" s="137">
        <f t="shared" si="58"/>
        <v>8438</v>
      </c>
      <c r="BA49" s="137">
        <f t="shared" si="58"/>
        <v>8402</v>
      </c>
      <c r="BB49" s="137">
        <f t="shared" si="58"/>
        <v>7841</v>
      </c>
      <c r="BC49" s="137">
        <f t="shared" si="58"/>
        <v>8128</v>
      </c>
      <c r="BD49" s="137">
        <f t="shared" si="58"/>
        <v>5631</v>
      </c>
      <c r="BE49" s="66">
        <f t="shared" si="13"/>
        <v>424568</v>
      </c>
      <c r="BF49" s="23"/>
    </row>
    <row r="50" spans="1:58" ht="13.5" thickBot="1" x14ac:dyDescent="0.25">
      <c r="A50" s="69" t="s">
        <v>23</v>
      </c>
      <c r="B50" s="151">
        <f t="shared" si="7"/>
        <v>10616</v>
      </c>
      <c r="C50" s="64">
        <f t="shared" si="7"/>
        <v>10591</v>
      </c>
      <c r="D50" s="149">
        <f t="shared" ref="D50:J50" si="59">SUM(D16,D33)</f>
        <v>10992</v>
      </c>
      <c r="E50" s="149">
        <f t="shared" si="59"/>
        <v>11836</v>
      </c>
      <c r="F50" s="157">
        <f t="shared" si="59"/>
        <v>10826</v>
      </c>
      <c r="G50" s="137">
        <f t="shared" si="59"/>
        <v>10749</v>
      </c>
      <c r="H50" s="137">
        <f t="shared" si="59"/>
        <v>10870</v>
      </c>
      <c r="I50" s="137">
        <f t="shared" si="59"/>
        <v>10789</v>
      </c>
      <c r="J50" s="137">
        <f t="shared" si="59"/>
        <v>10504</v>
      </c>
      <c r="K50" s="137">
        <f t="shared" si="9"/>
        <v>9875</v>
      </c>
      <c r="L50" s="137">
        <f t="shared" si="9"/>
        <v>9796</v>
      </c>
      <c r="M50" s="137">
        <f t="shared" si="9"/>
        <v>9858</v>
      </c>
      <c r="N50" s="137"/>
      <c r="O50" s="137">
        <f t="shared" ref="O50:AA50" si="60">SUM(O16,O33)</f>
        <v>9712</v>
      </c>
      <c r="P50" s="137">
        <f t="shared" si="60"/>
        <v>9269</v>
      </c>
      <c r="Q50" s="137">
        <f t="shared" si="60"/>
        <v>10475</v>
      </c>
      <c r="R50" s="137">
        <f t="shared" si="60"/>
        <v>10511</v>
      </c>
      <c r="S50" s="137">
        <f t="shared" si="60"/>
        <v>10184</v>
      </c>
      <c r="T50" s="137">
        <f t="shared" si="60"/>
        <v>10365</v>
      </c>
      <c r="U50" s="137">
        <f t="shared" si="60"/>
        <v>9909</v>
      </c>
      <c r="V50" s="137">
        <f t="shared" si="60"/>
        <v>10842</v>
      </c>
      <c r="W50" s="137">
        <f t="shared" si="60"/>
        <v>9792</v>
      </c>
      <c r="X50" s="137">
        <f t="shared" si="60"/>
        <v>9911</v>
      </c>
      <c r="Y50" s="137">
        <f t="shared" si="60"/>
        <v>9983</v>
      </c>
      <c r="Z50" s="137">
        <f t="shared" si="60"/>
        <v>9537</v>
      </c>
      <c r="AA50" s="137">
        <f t="shared" si="60"/>
        <v>10570</v>
      </c>
      <c r="AB50" s="137"/>
      <c r="AC50" s="137">
        <f t="shared" ref="AC50:AO50" si="61">SUM(AC16,AC33)</f>
        <v>11465</v>
      </c>
      <c r="AD50" s="137">
        <f t="shared" si="61"/>
        <v>10620</v>
      </c>
      <c r="AE50" s="137">
        <f t="shared" si="61"/>
        <v>9781</v>
      </c>
      <c r="AF50" s="137">
        <f t="shared" si="61"/>
        <v>12359</v>
      </c>
      <c r="AG50" s="137">
        <f t="shared" si="61"/>
        <v>10878</v>
      </c>
      <c r="AH50" s="137">
        <f t="shared" si="61"/>
        <v>11401</v>
      </c>
      <c r="AI50" s="137">
        <f t="shared" si="61"/>
        <v>11529</v>
      </c>
      <c r="AJ50" s="137">
        <f t="shared" si="61"/>
        <v>11335</v>
      </c>
      <c r="AK50" s="137">
        <f t="shared" si="61"/>
        <v>11367</v>
      </c>
      <c r="AL50" s="137">
        <f t="shared" si="61"/>
        <v>12283</v>
      </c>
      <c r="AM50" s="137">
        <v>9202</v>
      </c>
      <c r="AN50" s="186">
        <v>10529</v>
      </c>
      <c r="AO50" s="137">
        <f t="shared" si="61"/>
        <v>11217</v>
      </c>
      <c r="AP50" s="137"/>
      <c r="AQ50" s="137">
        <f t="shared" ref="AQ50:AW50" si="62">SUM(AQ16,AQ33)</f>
        <v>11429</v>
      </c>
      <c r="AR50" s="137">
        <f t="shared" si="62"/>
        <v>10934</v>
      </c>
      <c r="AS50" s="137">
        <f t="shared" si="62"/>
        <v>11015</v>
      </c>
      <c r="AT50" s="137">
        <f t="shared" si="62"/>
        <v>10917</v>
      </c>
      <c r="AU50" s="137">
        <f t="shared" si="62"/>
        <v>11094</v>
      </c>
      <c r="AV50" s="137">
        <f t="shared" si="62"/>
        <v>9923</v>
      </c>
      <c r="AW50" s="137">
        <f t="shared" si="62"/>
        <v>10812</v>
      </c>
      <c r="AX50" s="137">
        <f t="shared" ref="AX50:BD50" si="63">SUM(AX16,AX33)</f>
        <v>10778</v>
      </c>
      <c r="AY50" s="137">
        <f t="shared" si="63"/>
        <v>10736</v>
      </c>
      <c r="AZ50" s="137">
        <f t="shared" si="63"/>
        <v>10209</v>
      </c>
      <c r="BA50" s="137">
        <f t="shared" si="63"/>
        <v>10437</v>
      </c>
      <c r="BB50" s="137">
        <f t="shared" si="63"/>
        <v>9969</v>
      </c>
      <c r="BC50" s="137">
        <f t="shared" si="63"/>
        <v>9739</v>
      </c>
      <c r="BD50" s="137">
        <f t="shared" si="63"/>
        <v>7969</v>
      </c>
      <c r="BE50" s="66">
        <f t="shared" si="13"/>
        <v>548289</v>
      </c>
      <c r="BF50" s="23"/>
    </row>
    <row r="51" spans="1:58" ht="13.5" thickBot="1" x14ac:dyDescent="0.25">
      <c r="A51" s="71" t="s">
        <v>24</v>
      </c>
      <c r="B51" s="152">
        <f>SUM(B38:B50)</f>
        <v>46886</v>
      </c>
      <c r="C51" s="139">
        <f t="shared" ref="C51:BD51" si="64">SUM(C38:C50)</f>
        <v>48657</v>
      </c>
      <c r="D51" s="152">
        <f t="shared" ref="D51:J51" si="65">SUM(D38:D50)</f>
        <v>47408</v>
      </c>
      <c r="E51" s="152">
        <f t="shared" si="65"/>
        <v>49732</v>
      </c>
      <c r="F51" s="159">
        <f t="shared" si="65"/>
        <v>48598</v>
      </c>
      <c r="G51" s="139">
        <f t="shared" si="65"/>
        <v>47888</v>
      </c>
      <c r="H51" s="139">
        <f t="shared" si="65"/>
        <v>46632</v>
      </c>
      <c r="I51" s="139">
        <f t="shared" si="65"/>
        <v>49607</v>
      </c>
      <c r="J51" s="139">
        <f t="shared" si="65"/>
        <v>48090</v>
      </c>
      <c r="K51" s="139">
        <f t="shared" si="64"/>
        <v>48359</v>
      </c>
      <c r="L51" s="139">
        <f t="shared" si="64"/>
        <v>48773</v>
      </c>
      <c r="M51" s="139">
        <f t="shared" si="64"/>
        <v>48176</v>
      </c>
      <c r="N51" s="139"/>
      <c r="O51" s="139">
        <f t="shared" si="64"/>
        <v>48960</v>
      </c>
      <c r="P51" s="139">
        <f t="shared" si="64"/>
        <v>48530</v>
      </c>
      <c r="Q51" s="139">
        <f t="shared" si="64"/>
        <v>50067</v>
      </c>
      <c r="R51" s="139">
        <f t="shared" si="64"/>
        <v>48221</v>
      </c>
      <c r="S51" s="139">
        <f t="shared" si="64"/>
        <v>49548</v>
      </c>
      <c r="T51" s="139">
        <f t="shared" si="64"/>
        <v>46192</v>
      </c>
      <c r="U51" s="139">
        <f t="shared" si="64"/>
        <v>44536</v>
      </c>
      <c r="V51" s="139">
        <f t="shared" si="64"/>
        <v>47134</v>
      </c>
      <c r="W51" s="139">
        <f t="shared" si="64"/>
        <v>44906</v>
      </c>
      <c r="X51" s="139">
        <f t="shared" si="64"/>
        <v>45291</v>
      </c>
      <c r="Y51" s="139">
        <f t="shared" si="64"/>
        <v>47653</v>
      </c>
      <c r="Z51" s="139">
        <f t="shared" si="64"/>
        <v>46336</v>
      </c>
      <c r="AA51" s="139">
        <f t="shared" si="64"/>
        <v>47859</v>
      </c>
      <c r="AB51" s="139"/>
      <c r="AC51" s="139">
        <f t="shared" si="64"/>
        <v>47307</v>
      </c>
      <c r="AD51" s="139">
        <f t="shared" si="64"/>
        <v>47339</v>
      </c>
      <c r="AE51" s="139">
        <f t="shared" si="64"/>
        <v>47828</v>
      </c>
      <c r="AF51" s="139">
        <f t="shared" si="64"/>
        <v>49866</v>
      </c>
      <c r="AG51" s="139">
        <f t="shared" si="64"/>
        <v>48400</v>
      </c>
      <c r="AH51" s="139">
        <f t="shared" si="64"/>
        <v>49405</v>
      </c>
      <c r="AI51" s="139">
        <f t="shared" si="64"/>
        <v>48798</v>
      </c>
      <c r="AJ51" s="139">
        <f t="shared" si="64"/>
        <v>50882</v>
      </c>
      <c r="AK51" s="139">
        <f t="shared" si="64"/>
        <v>51063</v>
      </c>
      <c r="AL51" s="139">
        <f t="shared" si="64"/>
        <v>52129</v>
      </c>
      <c r="AM51" s="139">
        <v>46303</v>
      </c>
      <c r="AN51" s="188">
        <v>51043</v>
      </c>
      <c r="AO51" s="139">
        <f t="shared" si="64"/>
        <v>52246</v>
      </c>
      <c r="AP51" s="139"/>
      <c r="AQ51" s="139">
        <f t="shared" si="64"/>
        <v>52719</v>
      </c>
      <c r="AR51" s="139">
        <f t="shared" si="64"/>
        <v>52350</v>
      </c>
      <c r="AS51" s="139">
        <f t="shared" si="64"/>
        <v>50864</v>
      </c>
      <c r="AT51" s="139">
        <f t="shared" si="64"/>
        <v>50349</v>
      </c>
      <c r="AU51" s="139">
        <f t="shared" si="64"/>
        <v>52232</v>
      </c>
      <c r="AV51" s="139">
        <f t="shared" si="64"/>
        <v>50469</v>
      </c>
      <c r="AW51" s="139">
        <f t="shared" si="64"/>
        <v>50441</v>
      </c>
      <c r="AX51" s="139">
        <f t="shared" si="64"/>
        <v>51097</v>
      </c>
      <c r="AY51" s="139">
        <f t="shared" si="64"/>
        <v>50684</v>
      </c>
      <c r="AZ51" s="139">
        <f t="shared" si="64"/>
        <v>50378</v>
      </c>
      <c r="BA51" s="139">
        <f t="shared" si="64"/>
        <v>49211</v>
      </c>
      <c r="BB51" s="139">
        <f t="shared" si="64"/>
        <v>46828</v>
      </c>
      <c r="BC51" s="139">
        <f t="shared" si="64"/>
        <v>47918</v>
      </c>
      <c r="BD51" s="139">
        <f t="shared" si="64"/>
        <v>40062</v>
      </c>
      <c r="BE51" s="73">
        <f>SUM(BE38:BE50)</f>
        <v>2532250</v>
      </c>
      <c r="BF51" s="23"/>
    </row>
    <row r="52" spans="1:58" x14ac:dyDescent="0.2">
      <c r="AM52" s="81"/>
      <c r="AN52" s="81"/>
      <c r="AX52" s="23"/>
    </row>
    <row r="53" spans="1:58" ht="12.75" customHeight="1" x14ac:dyDescent="0.2">
      <c r="BE53" s="82"/>
    </row>
    <row r="54" spans="1:58" ht="12.75" customHeight="1" x14ac:dyDescent="0.2">
      <c r="AM54" s="81"/>
      <c r="AN54" s="81"/>
    </row>
    <row r="55" spans="1:58" ht="12.75" customHeight="1" x14ac:dyDescent="0.2"/>
    <row r="56" spans="1:58" ht="12.75" customHeight="1" x14ac:dyDescent="0.2"/>
    <row r="57" spans="1:58" ht="12.75" customHeight="1" x14ac:dyDescent="0.2"/>
    <row r="58" spans="1:58" ht="12.75" customHeight="1" x14ac:dyDescent="0.2"/>
    <row r="59" spans="1:58" ht="12.75" customHeight="1" x14ac:dyDescent="0.2"/>
    <row r="60" spans="1:58" ht="12.75" customHeight="1" x14ac:dyDescent="0.2"/>
    <row r="61" spans="1:58" ht="12.75" customHeight="1" x14ac:dyDescent="0.2"/>
    <row r="62" spans="1:58" ht="12.75" customHeight="1" x14ac:dyDescent="0.2"/>
    <row r="63" spans="1:58" ht="12.75" customHeight="1" x14ac:dyDescent="0.2"/>
    <row r="64" spans="1:58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</sheetData>
  <pageMargins left="0.7" right="0.7" top="0.75" bottom="0.75" header="0.3" footer="0.3"/>
  <pageSetup orientation="portrait" horizontalDpi="4294967295" verticalDpi="4294967295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05"/>
  <sheetViews>
    <sheetView zoomScaleNormal="100" workbookViewId="0">
      <selection activeCell="A2" sqref="A2"/>
    </sheetView>
  </sheetViews>
  <sheetFormatPr defaultRowHeight="12.75" outlineLevelCol="1" x14ac:dyDescent="0.2"/>
  <cols>
    <col min="1" max="1" width="32" style="2" bestFit="1" customWidth="1"/>
    <col min="2" max="13" width="6.5703125" style="2" customWidth="1" outlineLevel="1"/>
    <col min="14" max="14" width="1.5703125" style="92" customWidth="1" outlineLevel="1"/>
    <col min="15" max="24" width="6.5703125" style="2" customWidth="1" outlineLevel="1"/>
    <col min="25" max="25" width="7.7109375" style="2" customWidth="1" outlineLevel="1"/>
    <col min="26" max="28" width="6.5703125" style="2" customWidth="1" outlineLevel="1"/>
    <col min="29" max="29" width="1.42578125" style="2" customWidth="1"/>
    <col min="30" max="41" width="6.5703125" style="2" customWidth="1" outlineLevel="1"/>
    <col min="42" max="42" width="1.7109375" style="2" customWidth="1"/>
    <col min="43" max="43" width="8" style="2" customWidth="1" outlineLevel="1"/>
    <col min="44" max="56" width="6.5703125" style="2" customWidth="1" outlineLevel="1"/>
    <col min="57" max="57" width="8.140625" style="2" customWidth="1"/>
    <col min="58" max="58" width="7.85546875" style="2" customWidth="1"/>
    <col min="59" max="59" width="9.7109375" style="2" bestFit="1" customWidth="1"/>
    <col min="60" max="16384" width="9.140625" style="2"/>
  </cols>
  <sheetData>
    <row r="1" spans="1:59" ht="36" customHeight="1" thickBot="1" x14ac:dyDescent="0.6">
      <c r="A1" s="54"/>
      <c r="B1" s="55"/>
      <c r="C1" s="56"/>
      <c r="D1" s="55" t="s">
        <v>31</v>
      </c>
      <c r="E1" s="55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7"/>
    </row>
    <row r="2" spans="1:59" x14ac:dyDescent="0.2">
      <c r="A2" s="58" t="s">
        <v>32</v>
      </c>
      <c r="B2" s="5">
        <v>1</v>
      </c>
      <c r="C2" s="6">
        <f t="shared" ref="C2:BD2" si="0">B2+1</f>
        <v>2</v>
      </c>
      <c r="D2" s="6">
        <v>3</v>
      </c>
      <c r="E2" s="6">
        <f t="shared" si="0"/>
        <v>4</v>
      </c>
      <c r="F2" s="6">
        <f t="shared" si="0"/>
        <v>5</v>
      </c>
      <c r="G2" s="6">
        <f t="shared" si="0"/>
        <v>6</v>
      </c>
      <c r="H2" s="6">
        <f t="shared" si="0"/>
        <v>7</v>
      </c>
      <c r="I2" s="6">
        <f t="shared" si="0"/>
        <v>8</v>
      </c>
      <c r="J2" s="6">
        <f t="shared" si="0"/>
        <v>9</v>
      </c>
      <c r="K2" s="6">
        <f t="shared" si="0"/>
        <v>10</v>
      </c>
      <c r="L2" s="6">
        <f t="shared" si="0"/>
        <v>11</v>
      </c>
      <c r="M2" s="6">
        <f t="shared" si="0"/>
        <v>12</v>
      </c>
      <c r="N2" s="86"/>
      <c r="O2" s="6">
        <f>M2+1</f>
        <v>13</v>
      </c>
      <c r="P2" s="6">
        <f>O2+1</f>
        <v>14</v>
      </c>
      <c r="Q2" s="6">
        <f t="shared" si="0"/>
        <v>15</v>
      </c>
      <c r="R2" s="6">
        <f t="shared" si="0"/>
        <v>16</v>
      </c>
      <c r="S2" s="6">
        <f t="shared" si="0"/>
        <v>17</v>
      </c>
      <c r="T2" s="6">
        <f t="shared" si="0"/>
        <v>18</v>
      </c>
      <c r="U2" s="6">
        <f t="shared" si="0"/>
        <v>19</v>
      </c>
      <c r="V2" s="6">
        <f t="shared" si="0"/>
        <v>20</v>
      </c>
      <c r="W2" s="86">
        <f t="shared" si="0"/>
        <v>21</v>
      </c>
      <c r="X2" s="86">
        <v>22</v>
      </c>
      <c r="Y2" s="95">
        <v>23</v>
      </c>
      <c r="Z2" s="6">
        <f t="shared" si="0"/>
        <v>24</v>
      </c>
      <c r="AA2" s="6">
        <f t="shared" si="0"/>
        <v>25</v>
      </c>
      <c r="AB2" s="103">
        <v>26</v>
      </c>
      <c r="AC2" s="6"/>
      <c r="AD2" s="110">
        <v>27</v>
      </c>
      <c r="AE2" s="6">
        <f t="shared" si="0"/>
        <v>28</v>
      </c>
      <c r="AF2" s="6">
        <f t="shared" si="0"/>
        <v>29</v>
      </c>
      <c r="AG2" s="6">
        <f t="shared" si="0"/>
        <v>30</v>
      </c>
      <c r="AH2" s="117">
        <v>31</v>
      </c>
      <c r="AI2" s="6">
        <f t="shared" si="0"/>
        <v>32</v>
      </c>
      <c r="AJ2" s="123">
        <v>33</v>
      </c>
      <c r="AK2" s="6">
        <f t="shared" si="0"/>
        <v>34</v>
      </c>
      <c r="AL2" s="129">
        <v>35</v>
      </c>
      <c r="AM2" s="135">
        <v>36</v>
      </c>
      <c r="AN2" s="6">
        <f t="shared" si="0"/>
        <v>37</v>
      </c>
      <c r="AO2" s="6">
        <f t="shared" si="0"/>
        <v>38</v>
      </c>
      <c r="AP2" s="6"/>
      <c r="AQ2" s="6">
        <f>AO2+1</f>
        <v>39</v>
      </c>
      <c r="AR2" s="6">
        <f>AQ2+1</f>
        <v>40</v>
      </c>
      <c r="AS2" s="6">
        <f t="shared" si="0"/>
        <v>41</v>
      </c>
      <c r="AT2" s="6">
        <f t="shared" si="0"/>
        <v>42</v>
      </c>
      <c r="AU2" s="6">
        <f t="shared" si="0"/>
        <v>43</v>
      </c>
      <c r="AV2" s="6">
        <f t="shared" si="0"/>
        <v>44</v>
      </c>
      <c r="AW2" s="6">
        <f t="shared" si="0"/>
        <v>45</v>
      </c>
      <c r="AX2" s="6">
        <f t="shared" si="0"/>
        <v>46</v>
      </c>
      <c r="AY2" s="6">
        <f t="shared" si="0"/>
        <v>47</v>
      </c>
      <c r="AZ2" s="6">
        <f t="shared" si="0"/>
        <v>48</v>
      </c>
      <c r="BA2" s="6">
        <f t="shared" si="0"/>
        <v>49</v>
      </c>
      <c r="BB2" s="6">
        <f t="shared" si="0"/>
        <v>50</v>
      </c>
      <c r="BC2" s="6">
        <f t="shared" si="0"/>
        <v>51</v>
      </c>
      <c r="BD2" s="6">
        <f t="shared" si="0"/>
        <v>52</v>
      </c>
      <c r="BE2" s="59"/>
    </row>
    <row r="3" spans="1:59" ht="13.5" thickBot="1" x14ac:dyDescent="0.25">
      <c r="A3" s="60" t="s">
        <v>33</v>
      </c>
      <c r="B3" s="9">
        <v>42014</v>
      </c>
      <c r="C3" s="10">
        <f t="shared" ref="C3:BD3" si="1">B3+7</f>
        <v>42021</v>
      </c>
      <c r="D3" s="10">
        <v>42028</v>
      </c>
      <c r="E3" s="10">
        <f t="shared" si="1"/>
        <v>42035</v>
      </c>
      <c r="F3" s="10">
        <f t="shared" si="1"/>
        <v>42042</v>
      </c>
      <c r="G3" s="10">
        <f t="shared" si="1"/>
        <v>42049</v>
      </c>
      <c r="H3" s="10">
        <f t="shared" si="1"/>
        <v>42056</v>
      </c>
      <c r="I3" s="10">
        <f t="shared" si="1"/>
        <v>42063</v>
      </c>
      <c r="J3" s="10">
        <f t="shared" si="1"/>
        <v>42070</v>
      </c>
      <c r="K3" s="10">
        <f t="shared" si="1"/>
        <v>42077</v>
      </c>
      <c r="L3" s="10">
        <f t="shared" si="1"/>
        <v>42084</v>
      </c>
      <c r="M3" s="10">
        <f t="shared" si="1"/>
        <v>42091</v>
      </c>
      <c r="N3" s="87"/>
      <c r="O3" s="10">
        <f>M3+7</f>
        <v>42098</v>
      </c>
      <c r="P3" s="10">
        <f>O3+7</f>
        <v>42105</v>
      </c>
      <c r="Q3" s="10">
        <f t="shared" si="1"/>
        <v>42112</v>
      </c>
      <c r="R3" s="10">
        <f t="shared" si="1"/>
        <v>42119</v>
      </c>
      <c r="S3" s="10">
        <f t="shared" si="1"/>
        <v>42126</v>
      </c>
      <c r="T3" s="10">
        <f t="shared" si="1"/>
        <v>42133</v>
      </c>
      <c r="U3" s="10">
        <f t="shared" si="1"/>
        <v>42140</v>
      </c>
      <c r="V3" s="10">
        <f t="shared" si="1"/>
        <v>42147</v>
      </c>
      <c r="W3" s="87">
        <f t="shared" si="1"/>
        <v>42154</v>
      </c>
      <c r="X3" s="87">
        <v>42161</v>
      </c>
      <c r="Y3" s="96">
        <v>42168</v>
      </c>
      <c r="Z3" s="10">
        <f t="shared" si="1"/>
        <v>42175</v>
      </c>
      <c r="AA3" s="10">
        <f t="shared" si="1"/>
        <v>42182</v>
      </c>
      <c r="AB3" s="104">
        <v>42189</v>
      </c>
      <c r="AC3" s="10"/>
      <c r="AD3" s="111">
        <v>42196</v>
      </c>
      <c r="AE3" s="10">
        <f t="shared" si="1"/>
        <v>42203</v>
      </c>
      <c r="AF3" s="10">
        <f t="shared" si="1"/>
        <v>42210</v>
      </c>
      <c r="AG3" s="10">
        <f t="shared" si="1"/>
        <v>42217</v>
      </c>
      <c r="AH3" s="118">
        <v>42224</v>
      </c>
      <c r="AI3" s="10">
        <f t="shared" si="1"/>
        <v>42231</v>
      </c>
      <c r="AJ3" s="124">
        <v>42238</v>
      </c>
      <c r="AK3" s="10">
        <f t="shared" si="1"/>
        <v>42245</v>
      </c>
      <c r="AL3" s="130">
        <v>42252</v>
      </c>
      <c r="AM3" s="136">
        <v>42259</v>
      </c>
      <c r="AN3" s="10">
        <f t="shared" si="1"/>
        <v>42266</v>
      </c>
      <c r="AO3" s="10">
        <f t="shared" si="1"/>
        <v>42273</v>
      </c>
      <c r="AP3" s="10"/>
      <c r="AQ3" s="10">
        <f>AO3+7</f>
        <v>42280</v>
      </c>
      <c r="AR3" s="10">
        <f>AQ3+7</f>
        <v>42287</v>
      </c>
      <c r="AS3" s="10">
        <f t="shared" si="1"/>
        <v>42294</v>
      </c>
      <c r="AT3" s="10">
        <f t="shared" si="1"/>
        <v>42301</v>
      </c>
      <c r="AU3" s="10">
        <f t="shared" si="1"/>
        <v>42308</v>
      </c>
      <c r="AV3" s="10">
        <f t="shared" si="1"/>
        <v>42315</v>
      </c>
      <c r="AW3" s="10">
        <f t="shared" si="1"/>
        <v>42322</v>
      </c>
      <c r="AX3" s="10">
        <f t="shared" si="1"/>
        <v>42329</v>
      </c>
      <c r="AY3" s="10">
        <f t="shared" si="1"/>
        <v>42336</v>
      </c>
      <c r="AZ3" s="10">
        <f t="shared" si="1"/>
        <v>42343</v>
      </c>
      <c r="BA3" s="10">
        <f t="shared" si="1"/>
        <v>42350</v>
      </c>
      <c r="BB3" s="10">
        <f t="shared" si="1"/>
        <v>42357</v>
      </c>
      <c r="BC3" s="10">
        <f t="shared" si="1"/>
        <v>42364</v>
      </c>
      <c r="BD3" s="10">
        <f t="shared" si="1"/>
        <v>42371</v>
      </c>
      <c r="BE3" s="61" t="s">
        <v>34</v>
      </c>
    </row>
    <row r="4" spans="1:59" x14ac:dyDescent="0.2">
      <c r="A4" s="62" t="s">
        <v>12</v>
      </c>
      <c r="B4" s="151">
        <v>4429</v>
      </c>
      <c r="C4" s="64">
        <v>4808</v>
      </c>
      <c r="D4" s="64">
        <v>4305</v>
      </c>
      <c r="E4" s="64">
        <v>4703</v>
      </c>
      <c r="F4" s="65">
        <v>4547</v>
      </c>
      <c r="G4" s="88">
        <v>4112</v>
      </c>
      <c r="H4" s="65">
        <v>3542</v>
      </c>
      <c r="I4" s="65">
        <v>5173</v>
      </c>
      <c r="J4" s="65">
        <v>4889</v>
      </c>
      <c r="K4" s="65">
        <v>5178</v>
      </c>
      <c r="L4" s="65">
        <v>5113</v>
      </c>
      <c r="M4" s="65">
        <v>6072</v>
      </c>
      <c r="N4" s="88"/>
      <c r="O4" s="65">
        <v>4385</v>
      </c>
      <c r="P4" s="65">
        <v>5407</v>
      </c>
      <c r="Q4" s="65">
        <v>6299</v>
      </c>
      <c r="R4" s="65">
        <v>5751</v>
      </c>
      <c r="S4" s="65">
        <v>6071</v>
      </c>
      <c r="T4" s="65">
        <v>4814</v>
      </c>
      <c r="U4" s="65">
        <v>5604</v>
      </c>
      <c r="V4" s="65">
        <v>5402</v>
      </c>
      <c r="W4" s="88">
        <v>5800</v>
      </c>
      <c r="X4" s="97">
        <v>5145</v>
      </c>
      <c r="Y4" s="97">
        <v>5400</v>
      </c>
      <c r="Z4" s="97">
        <v>5158</v>
      </c>
      <c r="AA4" s="65">
        <v>6091</v>
      </c>
      <c r="AB4" s="105">
        <v>4988</v>
      </c>
      <c r="AC4" s="65"/>
      <c r="AD4" s="112">
        <v>4555</v>
      </c>
      <c r="AE4" s="65">
        <v>5043</v>
      </c>
      <c r="AF4" s="65">
        <v>4746</v>
      </c>
      <c r="AG4" s="65">
        <v>4754</v>
      </c>
      <c r="AH4" s="119">
        <v>4888</v>
      </c>
      <c r="AI4" s="65">
        <v>4823</v>
      </c>
      <c r="AJ4" s="125">
        <v>5805</v>
      </c>
      <c r="AK4" s="65">
        <v>5030</v>
      </c>
      <c r="AL4" s="131">
        <v>6414</v>
      </c>
      <c r="AM4" s="137">
        <v>6224</v>
      </c>
      <c r="AN4" s="65">
        <v>5812</v>
      </c>
      <c r="AO4" s="65">
        <v>5775</v>
      </c>
      <c r="AP4" s="65"/>
      <c r="AQ4" s="65">
        <v>6562</v>
      </c>
      <c r="AR4" s="65">
        <v>6016</v>
      </c>
      <c r="AS4" s="65">
        <v>5068</v>
      </c>
      <c r="AT4" s="65">
        <v>5629</v>
      </c>
      <c r="AU4" s="65">
        <v>5891</v>
      </c>
      <c r="AV4" s="65">
        <v>6971</v>
      </c>
      <c r="AW4" s="65">
        <v>5390</v>
      </c>
      <c r="AX4" s="65">
        <v>5455</v>
      </c>
      <c r="AY4" s="65">
        <v>5901</v>
      </c>
      <c r="AZ4" s="65">
        <v>6082</v>
      </c>
      <c r="BA4" s="65">
        <v>6655</v>
      </c>
      <c r="BB4" s="65">
        <v>5993</v>
      </c>
      <c r="BC4" s="65">
        <v>4254</v>
      </c>
      <c r="BD4" s="65">
        <v>5223</v>
      </c>
      <c r="BE4" s="66">
        <f t="shared" ref="BE4:BE16" si="2">SUM(B4:BD4)</f>
        <v>278145</v>
      </c>
      <c r="BF4" s="23"/>
    </row>
    <row r="5" spans="1:59" x14ac:dyDescent="0.2">
      <c r="A5" s="67" t="s">
        <v>13</v>
      </c>
      <c r="B5" s="151">
        <v>2482</v>
      </c>
      <c r="C5" s="64">
        <v>2717</v>
      </c>
      <c r="D5" s="64">
        <v>3705</v>
      </c>
      <c r="E5" s="64">
        <v>2761</v>
      </c>
      <c r="F5" s="65">
        <v>2726</v>
      </c>
      <c r="G5" s="88">
        <v>2417</v>
      </c>
      <c r="H5" s="65">
        <v>2418</v>
      </c>
      <c r="I5" s="65">
        <v>1786</v>
      </c>
      <c r="J5" s="65">
        <v>2380</v>
      </c>
      <c r="K5" s="65">
        <v>2500</v>
      </c>
      <c r="L5" s="65">
        <v>2075</v>
      </c>
      <c r="M5" s="65">
        <v>2591</v>
      </c>
      <c r="N5" s="88"/>
      <c r="O5" s="65">
        <v>2022</v>
      </c>
      <c r="P5" s="65">
        <v>2137</v>
      </c>
      <c r="Q5" s="65">
        <v>2673</v>
      </c>
      <c r="R5" s="65">
        <v>1565</v>
      </c>
      <c r="S5" s="65">
        <v>2199</v>
      </c>
      <c r="T5" s="65">
        <v>1318</v>
      </c>
      <c r="U5" s="65">
        <v>1966</v>
      </c>
      <c r="V5" s="65">
        <v>1634</v>
      </c>
      <c r="W5" s="88">
        <v>2014</v>
      </c>
      <c r="X5" s="97">
        <v>2053</v>
      </c>
      <c r="Y5" s="97">
        <v>2261</v>
      </c>
      <c r="Z5" s="97">
        <v>2079</v>
      </c>
      <c r="AA5" s="65">
        <v>2162</v>
      </c>
      <c r="AB5" s="105">
        <v>2114</v>
      </c>
      <c r="AC5" s="65"/>
      <c r="AD5" s="112">
        <v>2649</v>
      </c>
      <c r="AE5" s="65">
        <v>2488</v>
      </c>
      <c r="AF5" s="65">
        <v>2799</v>
      </c>
      <c r="AG5" s="65">
        <v>2843</v>
      </c>
      <c r="AH5" s="119">
        <v>3341</v>
      </c>
      <c r="AI5" s="65">
        <v>2506</v>
      </c>
      <c r="AJ5" s="125">
        <v>2777</v>
      </c>
      <c r="AK5" s="65">
        <v>3639</v>
      </c>
      <c r="AL5" s="131">
        <v>2674</v>
      </c>
      <c r="AM5" s="137">
        <v>2674</v>
      </c>
      <c r="AN5" s="65">
        <v>2595</v>
      </c>
      <c r="AO5" s="65">
        <v>2924</v>
      </c>
      <c r="AP5" s="68"/>
      <c r="AQ5" s="65">
        <v>3273</v>
      </c>
      <c r="AR5" s="65">
        <v>2525</v>
      </c>
      <c r="AS5" s="65">
        <v>2469</v>
      </c>
      <c r="AT5" s="65">
        <v>2242</v>
      </c>
      <c r="AU5" s="65">
        <v>3087</v>
      </c>
      <c r="AV5" s="65">
        <v>2949</v>
      </c>
      <c r="AW5" s="65">
        <v>3083</v>
      </c>
      <c r="AX5" s="65">
        <v>2360</v>
      </c>
      <c r="AY5" s="65">
        <v>2394</v>
      </c>
      <c r="AZ5" s="65">
        <v>2788</v>
      </c>
      <c r="BA5" s="65">
        <v>2113</v>
      </c>
      <c r="BB5" s="65">
        <v>3048</v>
      </c>
      <c r="BC5" s="65">
        <v>2099</v>
      </c>
      <c r="BD5" s="65">
        <v>2141</v>
      </c>
      <c r="BE5" s="66">
        <f t="shared" si="2"/>
        <v>129235</v>
      </c>
      <c r="BF5" s="23"/>
      <c r="BG5" s="101"/>
    </row>
    <row r="6" spans="1:59" x14ac:dyDescent="0.2">
      <c r="A6" s="67" t="s">
        <v>45</v>
      </c>
      <c r="B6" s="151">
        <v>4135</v>
      </c>
      <c r="C6" s="64">
        <v>4751</v>
      </c>
      <c r="D6" s="64">
        <v>4739</v>
      </c>
      <c r="E6" s="64">
        <v>4284</v>
      </c>
      <c r="F6" s="65">
        <v>4722</v>
      </c>
      <c r="G6" s="88">
        <v>4918</v>
      </c>
      <c r="H6" s="65">
        <v>4392</v>
      </c>
      <c r="I6" s="65">
        <v>5592</v>
      </c>
      <c r="J6" s="65">
        <v>5024</v>
      </c>
      <c r="K6" s="65">
        <v>5767</v>
      </c>
      <c r="L6" s="65">
        <v>5107</v>
      </c>
      <c r="M6" s="65">
        <v>5113</v>
      </c>
      <c r="N6" s="88"/>
      <c r="O6" s="65">
        <v>5123</v>
      </c>
      <c r="P6" s="65">
        <v>5392</v>
      </c>
      <c r="Q6" s="65">
        <v>4376</v>
      </c>
      <c r="R6" s="65">
        <v>4759</v>
      </c>
      <c r="S6" s="65">
        <v>4524</v>
      </c>
      <c r="T6" s="65">
        <v>4900</v>
      </c>
      <c r="U6" s="65">
        <v>4772</v>
      </c>
      <c r="V6" s="65">
        <v>4972</v>
      </c>
      <c r="W6" s="88">
        <v>3996</v>
      </c>
      <c r="X6" s="97">
        <v>4535</v>
      </c>
      <c r="Y6" s="97">
        <v>5270</v>
      </c>
      <c r="Z6" s="97">
        <v>4363</v>
      </c>
      <c r="AA6" s="65">
        <v>4869</v>
      </c>
      <c r="AB6" s="105">
        <v>4085</v>
      </c>
      <c r="AC6" s="65"/>
      <c r="AD6" s="112">
        <v>4284</v>
      </c>
      <c r="AE6" s="65">
        <v>4762</v>
      </c>
      <c r="AF6" s="65">
        <v>4151</v>
      </c>
      <c r="AG6" s="65">
        <v>3697</v>
      </c>
      <c r="AH6" s="119">
        <v>4832</v>
      </c>
      <c r="AI6" s="65">
        <v>4430</v>
      </c>
      <c r="AJ6" s="125">
        <v>4873</v>
      </c>
      <c r="AK6" s="65">
        <v>3990</v>
      </c>
      <c r="AL6" s="131">
        <v>4414</v>
      </c>
      <c r="AM6" s="137">
        <v>3643</v>
      </c>
      <c r="AN6" s="65">
        <v>4445</v>
      </c>
      <c r="AO6" s="65">
        <v>3833</v>
      </c>
      <c r="AP6" s="68"/>
      <c r="AQ6" s="65">
        <v>4871</v>
      </c>
      <c r="AR6" s="65">
        <v>4540</v>
      </c>
      <c r="AS6" s="65">
        <v>3923</v>
      </c>
      <c r="AT6" s="65">
        <v>4116</v>
      </c>
      <c r="AU6" s="65">
        <v>4975</v>
      </c>
      <c r="AV6" s="65">
        <v>4721</v>
      </c>
      <c r="AW6" s="65">
        <v>4273</v>
      </c>
      <c r="AX6" s="65">
        <v>4291</v>
      </c>
      <c r="AY6" s="65">
        <v>4750</v>
      </c>
      <c r="AZ6" s="65">
        <v>4396</v>
      </c>
      <c r="BA6" s="65">
        <v>4275</v>
      </c>
      <c r="BB6" s="65">
        <v>4389</v>
      </c>
      <c r="BC6" s="65">
        <v>3663</v>
      </c>
      <c r="BD6" s="65">
        <v>3828</v>
      </c>
      <c r="BE6" s="66">
        <f t="shared" si="2"/>
        <v>236845</v>
      </c>
      <c r="BF6" s="23"/>
      <c r="BG6" s="101"/>
    </row>
    <row r="7" spans="1:59" s="141" customFormat="1" x14ac:dyDescent="0.2">
      <c r="A7" s="67" t="s">
        <v>46</v>
      </c>
      <c r="B7" s="151">
        <v>117</v>
      </c>
      <c r="C7" s="151">
        <v>241</v>
      </c>
      <c r="D7" s="151">
        <v>268</v>
      </c>
      <c r="E7" s="151">
        <v>228</v>
      </c>
      <c r="F7" s="157">
        <v>124</v>
      </c>
      <c r="G7" s="157">
        <v>150</v>
      </c>
      <c r="H7" s="157">
        <v>166</v>
      </c>
      <c r="I7" s="157">
        <v>198</v>
      </c>
      <c r="J7" s="157">
        <v>306</v>
      </c>
      <c r="K7" s="157">
        <v>245</v>
      </c>
      <c r="L7" s="157">
        <v>187</v>
      </c>
      <c r="M7" s="157">
        <v>262</v>
      </c>
      <c r="N7" s="157"/>
      <c r="O7" s="157">
        <v>149</v>
      </c>
      <c r="P7" s="157">
        <v>219</v>
      </c>
      <c r="Q7" s="157">
        <v>81</v>
      </c>
      <c r="R7" s="157">
        <v>337</v>
      </c>
      <c r="S7" s="157">
        <v>322</v>
      </c>
      <c r="T7" s="157">
        <v>123</v>
      </c>
      <c r="U7" s="157">
        <v>313</v>
      </c>
      <c r="V7" s="157">
        <v>253</v>
      </c>
      <c r="W7" s="157">
        <v>281</v>
      </c>
      <c r="X7" s="157">
        <v>204</v>
      </c>
      <c r="Y7" s="157">
        <v>341</v>
      </c>
      <c r="Z7" s="157">
        <v>247</v>
      </c>
      <c r="AA7" s="157">
        <v>203</v>
      </c>
      <c r="AB7" s="157">
        <v>274</v>
      </c>
      <c r="AC7" s="157"/>
      <c r="AD7" s="157">
        <v>248</v>
      </c>
      <c r="AE7" s="157">
        <v>126</v>
      </c>
      <c r="AF7" s="157">
        <v>332</v>
      </c>
      <c r="AG7" s="157">
        <v>194</v>
      </c>
      <c r="AH7" s="157">
        <v>252</v>
      </c>
      <c r="AI7" s="157">
        <v>163</v>
      </c>
      <c r="AJ7" s="157">
        <v>159</v>
      </c>
      <c r="AK7" s="157">
        <v>221</v>
      </c>
      <c r="AL7" s="157">
        <v>250</v>
      </c>
      <c r="AM7" s="157">
        <v>328</v>
      </c>
      <c r="AN7" s="157">
        <v>126</v>
      </c>
      <c r="AO7" s="157">
        <v>202</v>
      </c>
      <c r="AP7" s="68"/>
      <c r="AQ7" s="157">
        <v>228</v>
      </c>
      <c r="AR7" s="157">
        <v>131</v>
      </c>
      <c r="AS7" s="157">
        <v>201</v>
      </c>
      <c r="AT7" s="157">
        <v>112</v>
      </c>
      <c r="AU7" s="157">
        <v>242</v>
      </c>
      <c r="AV7" s="157">
        <v>208</v>
      </c>
      <c r="AW7" s="157">
        <v>287</v>
      </c>
      <c r="AX7" s="157">
        <v>124</v>
      </c>
      <c r="AY7" s="157">
        <v>103</v>
      </c>
      <c r="AZ7" s="157">
        <v>208</v>
      </c>
      <c r="BA7" s="157">
        <v>326</v>
      </c>
      <c r="BB7" s="157">
        <v>249</v>
      </c>
      <c r="BC7" s="157">
        <v>130</v>
      </c>
      <c r="BD7" s="157">
        <v>175</v>
      </c>
      <c r="BE7" s="66">
        <f t="shared" si="2"/>
        <v>11164</v>
      </c>
      <c r="BF7" s="23"/>
    </row>
    <row r="8" spans="1:59" x14ac:dyDescent="0.2">
      <c r="A8" s="67" t="s">
        <v>15</v>
      </c>
      <c r="B8" s="151">
        <v>1911</v>
      </c>
      <c r="C8" s="64">
        <v>2358</v>
      </c>
      <c r="D8" s="64">
        <v>2275</v>
      </c>
      <c r="E8" s="64">
        <v>2654</v>
      </c>
      <c r="F8" s="65">
        <v>2618</v>
      </c>
      <c r="G8" s="88">
        <v>2671</v>
      </c>
      <c r="H8" s="65">
        <v>1360</v>
      </c>
      <c r="I8" s="65">
        <v>2575</v>
      </c>
      <c r="J8" s="65">
        <v>2285</v>
      </c>
      <c r="K8" s="65">
        <v>2307</v>
      </c>
      <c r="L8" s="65">
        <v>2384</v>
      </c>
      <c r="M8" s="65">
        <v>2658</v>
      </c>
      <c r="N8" s="88"/>
      <c r="O8" s="65">
        <v>3097</v>
      </c>
      <c r="P8" s="65">
        <v>3427</v>
      </c>
      <c r="Q8" s="65">
        <v>2885</v>
      </c>
      <c r="R8" s="65">
        <v>3227</v>
      </c>
      <c r="S8" s="65">
        <v>2766</v>
      </c>
      <c r="T8" s="65">
        <v>3091</v>
      </c>
      <c r="U8" s="65">
        <v>2677</v>
      </c>
      <c r="V8" s="65">
        <v>2935</v>
      </c>
      <c r="W8" s="88">
        <v>2916</v>
      </c>
      <c r="X8" s="97">
        <v>2867</v>
      </c>
      <c r="Y8" s="97">
        <v>2502</v>
      </c>
      <c r="Z8" s="97">
        <v>2948</v>
      </c>
      <c r="AA8" s="65">
        <v>3399</v>
      </c>
      <c r="AB8" s="105">
        <v>1936</v>
      </c>
      <c r="AC8" s="65"/>
      <c r="AD8" s="112">
        <v>2279</v>
      </c>
      <c r="AE8" s="65">
        <v>1845</v>
      </c>
      <c r="AF8" s="65">
        <v>2499</v>
      </c>
      <c r="AG8" s="65">
        <v>2035</v>
      </c>
      <c r="AH8" s="119">
        <v>2611</v>
      </c>
      <c r="AI8" s="65">
        <v>2034</v>
      </c>
      <c r="AJ8" s="125">
        <v>2112</v>
      </c>
      <c r="AK8" s="65">
        <v>1431</v>
      </c>
      <c r="AL8" s="131">
        <v>2296</v>
      </c>
      <c r="AM8" s="137">
        <v>2242</v>
      </c>
      <c r="AN8" s="65">
        <v>2569</v>
      </c>
      <c r="AO8" s="65">
        <v>2208</v>
      </c>
      <c r="AP8" s="68"/>
      <c r="AQ8" s="65">
        <v>1973</v>
      </c>
      <c r="AR8" s="65">
        <v>1892</v>
      </c>
      <c r="AS8" s="65">
        <v>2079</v>
      </c>
      <c r="AT8" s="65">
        <v>2083</v>
      </c>
      <c r="AU8" s="65">
        <v>2076</v>
      </c>
      <c r="AV8" s="65">
        <v>2092</v>
      </c>
      <c r="AW8" s="65">
        <v>2233</v>
      </c>
      <c r="AX8" s="65">
        <v>1879</v>
      </c>
      <c r="AY8" s="65">
        <v>2191</v>
      </c>
      <c r="AZ8" s="65">
        <v>2480</v>
      </c>
      <c r="BA8" s="65">
        <v>1564</v>
      </c>
      <c r="BB8" s="65">
        <v>1938</v>
      </c>
      <c r="BC8" s="65">
        <v>1686</v>
      </c>
      <c r="BD8" s="65">
        <v>2372</v>
      </c>
      <c r="BE8" s="66">
        <f t="shared" si="2"/>
        <v>123428</v>
      </c>
      <c r="BF8" s="23"/>
      <c r="BG8" s="101"/>
    </row>
    <row r="9" spans="1:59" x14ac:dyDescent="0.2">
      <c r="A9" s="67" t="s">
        <v>16</v>
      </c>
      <c r="B9" s="151">
        <v>759</v>
      </c>
      <c r="C9" s="64">
        <v>1028</v>
      </c>
      <c r="D9" s="64">
        <v>1074</v>
      </c>
      <c r="E9" s="64">
        <v>1020</v>
      </c>
      <c r="F9" s="65">
        <v>1080</v>
      </c>
      <c r="G9" s="88">
        <v>1117</v>
      </c>
      <c r="H9" s="65">
        <v>706</v>
      </c>
      <c r="I9" s="65">
        <v>1276</v>
      </c>
      <c r="J9" s="65">
        <v>896</v>
      </c>
      <c r="K9" s="65">
        <v>942</v>
      </c>
      <c r="L9" s="65">
        <v>1025</v>
      </c>
      <c r="M9" s="65">
        <v>1122</v>
      </c>
      <c r="N9" s="88"/>
      <c r="O9" s="65">
        <v>1104</v>
      </c>
      <c r="P9" s="65">
        <v>1129</v>
      </c>
      <c r="Q9" s="65">
        <v>1106</v>
      </c>
      <c r="R9" s="65">
        <v>892</v>
      </c>
      <c r="S9" s="65">
        <v>992</v>
      </c>
      <c r="T9" s="65">
        <v>890</v>
      </c>
      <c r="U9" s="65">
        <v>760</v>
      </c>
      <c r="V9" s="65">
        <v>712</v>
      </c>
      <c r="W9" s="88">
        <v>658</v>
      </c>
      <c r="X9" s="97">
        <v>813</v>
      </c>
      <c r="Y9" s="97">
        <v>973</v>
      </c>
      <c r="Z9" s="97">
        <v>856</v>
      </c>
      <c r="AA9" s="65">
        <v>932</v>
      </c>
      <c r="AB9" s="105">
        <v>826</v>
      </c>
      <c r="AC9" s="65"/>
      <c r="AD9" s="112">
        <v>861</v>
      </c>
      <c r="AE9" s="65">
        <v>824</v>
      </c>
      <c r="AF9" s="65">
        <v>829</v>
      </c>
      <c r="AG9" s="65">
        <v>908</v>
      </c>
      <c r="AH9" s="119">
        <v>845</v>
      </c>
      <c r="AI9" s="65">
        <v>878</v>
      </c>
      <c r="AJ9" s="125">
        <v>922</v>
      </c>
      <c r="AK9" s="65">
        <v>966</v>
      </c>
      <c r="AL9" s="131">
        <v>988</v>
      </c>
      <c r="AM9" s="137">
        <v>1074</v>
      </c>
      <c r="AN9" s="65">
        <v>959</v>
      </c>
      <c r="AO9" s="65">
        <v>1024</v>
      </c>
      <c r="AP9" s="68"/>
      <c r="AQ9" s="65">
        <v>835</v>
      </c>
      <c r="AR9" s="65">
        <v>728</v>
      </c>
      <c r="AS9" s="65">
        <v>893</v>
      </c>
      <c r="AT9" s="65">
        <v>894</v>
      </c>
      <c r="AU9" s="65">
        <v>798</v>
      </c>
      <c r="AV9" s="65">
        <v>1015</v>
      </c>
      <c r="AW9" s="65">
        <v>1020</v>
      </c>
      <c r="AX9" s="65">
        <v>977</v>
      </c>
      <c r="AY9" s="65">
        <v>965</v>
      </c>
      <c r="AZ9" s="65">
        <v>1003</v>
      </c>
      <c r="BA9" s="65">
        <v>1008</v>
      </c>
      <c r="BB9" s="65">
        <v>900</v>
      </c>
      <c r="BC9" s="65">
        <v>884</v>
      </c>
      <c r="BD9" s="65">
        <v>1019</v>
      </c>
      <c r="BE9" s="66">
        <f t="shared" si="2"/>
        <v>48705</v>
      </c>
      <c r="BF9" s="23"/>
      <c r="BG9" s="101"/>
    </row>
    <row r="10" spans="1:59" x14ac:dyDescent="0.2">
      <c r="A10" s="67" t="s">
        <v>17</v>
      </c>
      <c r="B10" s="151">
        <v>950</v>
      </c>
      <c r="C10" s="64">
        <v>740</v>
      </c>
      <c r="D10" s="64">
        <v>900</v>
      </c>
      <c r="E10" s="64">
        <v>950</v>
      </c>
      <c r="F10" s="65">
        <v>844</v>
      </c>
      <c r="G10" s="88">
        <v>808</v>
      </c>
      <c r="H10" s="65">
        <v>622</v>
      </c>
      <c r="I10" s="65">
        <v>809</v>
      </c>
      <c r="J10" s="65">
        <v>996</v>
      </c>
      <c r="K10" s="65">
        <v>880</v>
      </c>
      <c r="L10" s="65">
        <v>835</v>
      </c>
      <c r="M10" s="65">
        <v>905</v>
      </c>
      <c r="N10" s="88"/>
      <c r="O10" s="65">
        <v>917</v>
      </c>
      <c r="P10" s="65">
        <v>915</v>
      </c>
      <c r="Q10" s="65">
        <v>952</v>
      </c>
      <c r="R10" s="65">
        <v>973</v>
      </c>
      <c r="S10" s="65">
        <v>906</v>
      </c>
      <c r="T10" s="65">
        <v>716</v>
      </c>
      <c r="U10" s="65">
        <v>867</v>
      </c>
      <c r="V10" s="65">
        <v>876</v>
      </c>
      <c r="W10" s="88">
        <v>940</v>
      </c>
      <c r="X10" s="97">
        <v>838</v>
      </c>
      <c r="Y10" s="97">
        <v>811</v>
      </c>
      <c r="Z10" s="97">
        <v>789</v>
      </c>
      <c r="AA10" s="65">
        <v>886</v>
      </c>
      <c r="AB10" s="105">
        <v>794</v>
      </c>
      <c r="AC10" s="65"/>
      <c r="AD10" s="112">
        <v>849</v>
      </c>
      <c r="AE10" s="65">
        <v>819</v>
      </c>
      <c r="AF10" s="65">
        <v>848</v>
      </c>
      <c r="AG10" s="65">
        <v>767</v>
      </c>
      <c r="AH10" s="119">
        <v>812</v>
      </c>
      <c r="AI10" s="65">
        <v>910</v>
      </c>
      <c r="AJ10" s="125">
        <v>936</v>
      </c>
      <c r="AK10" s="65">
        <v>900</v>
      </c>
      <c r="AL10" s="131">
        <v>937</v>
      </c>
      <c r="AM10" s="137">
        <v>854</v>
      </c>
      <c r="AN10" s="65">
        <v>980</v>
      </c>
      <c r="AO10" s="65">
        <v>903</v>
      </c>
      <c r="AP10" s="68"/>
      <c r="AQ10" s="65">
        <v>839</v>
      </c>
      <c r="AR10" s="65">
        <v>803</v>
      </c>
      <c r="AS10" s="65">
        <v>846</v>
      </c>
      <c r="AT10" s="65">
        <v>897</v>
      </c>
      <c r="AU10" s="65">
        <v>774</v>
      </c>
      <c r="AV10" s="65">
        <v>859</v>
      </c>
      <c r="AW10" s="65">
        <v>764</v>
      </c>
      <c r="AX10" s="65">
        <v>837</v>
      </c>
      <c r="AY10" s="65">
        <v>878</v>
      </c>
      <c r="AZ10" s="65">
        <v>865</v>
      </c>
      <c r="BA10" s="65">
        <v>828</v>
      </c>
      <c r="BB10" s="65">
        <v>886</v>
      </c>
      <c r="BC10" s="65">
        <v>790</v>
      </c>
      <c r="BD10" s="65">
        <v>813</v>
      </c>
      <c r="BE10" s="66">
        <f t="shared" si="2"/>
        <v>44613</v>
      </c>
      <c r="BF10" s="23"/>
      <c r="BG10" s="101"/>
    </row>
    <row r="11" spans="1:59" x14ac:dyDescent="0.2">
      <c r="A11" s="67" t="s">
        <v>18</v>
      </c>
      <c r="B11" s="151">
        <v>3112</v>
      </c>
      <c r="C11" s="64">
        <v>3389</v>
      </c>
      <c r="D11" s="64">
        <v>2913</v>
      </c>
      <c r="E11" s="64">
        <v>3112</v>
      </c>
      <c r="F11" s="65">
        <v>2964</v>
      </c>
      <c r="G11" s="88">
        <v>3251</v>
      </c>
      <c r="H11" s="65">
        <v>2300</v>
      </c>
      <c r="I11" s="65">
        <v>3377</v>
      </c>
      <c r="J11" s="65">
        <v>2885</v>
      </c>
      <c r="K11" s="65">
        <v>3130</v>
      </c>
      <c r="L11" s="65">
        <v>2830</v>
      </c>
      <c r="M11" s="65">
        <v>2936</v>
      </c>
      <c r="N11" s="88"/>
      <c r="O11" s="65">
        <v>2838</v>
      </c>
      <c r="P11" s="65">
        <v>2965</v>
      </c>
      <c r="Q11" s="65">
        <v>2629</v>
      </c>
      <c r="R11" s="65">
        <v>3054</v>
      </c>
      <c r="S11" s="65">
        <v>2780</v>
      </c>
      <c r="T11" s="65">
        <v>2688</v>
      </c>
      <c r="U11" s="65">
        <v>2863</v>
      </c>
      <c r="V11" s="65">
        <v>2835</v>
      </c>
      <c r="W11" s="88">
        <v>2943</v>
      </c>
      <c r="X11" s="97">
        <v>2993</v>
      </c>
      <c r="Y11" s="97">
        <v>2954</v>
      </c>
      <c r="Z11" s="97">
        <v>2754</v>
      </c>
      <c r="AA11" s="65">
        <v>2785</v>
      </c>
      <c r="AB11" s="105">
        <v>2762</v>
      </c>
      <c r="AC11" s="65"/>
      <c r="AD11" s="112">
        <v>2995</v>
      </c>
      <c r="AE11" s="65">
        <v>2566</v>
      </c>
      <c r="AF11" s="65">
        <v>2816</v>
      </c>
      <c r="AG11" s="65">
        <v>2767</v>
      </c>
      <c r="AH11" s="119">
        <v>2803</v>
      </c>
      <c r="AI11" s="65">
        <v>2807</v>
      </c>
      <c r="AJ11" s="125">
        <v>2856</v>
      </c>
      <c r="AK11" s="65">
        <v>3052</v>
      </c>
      <c r="AL11" s="131">
        <v>2646</v>
      </c>
      <c r="AM11" s="137">
        <v>2748</v>
      </c>
      <c r="AN11" s="65">
        <v>2583</v>
      </c>
      <c r="AO11" s="65">
        <v>2682</v>
      </c>
      <c r="AP11" s="68"/>
      <c r="AQ11" s="65">
        <v>2704</v>
      </c>
      <c r="AR11" s="65">
        <v>2627</v>
      </c>
      <c r="AS11" s="65">
        <v>2917</v>
      </c>
      <c r="AT11" s="65">
        <v>2562</v>
      </c>
      <c r="AU11" s="65">
        <v>3101</v>
      </c>
      <c r="AV11" s="65">
        <v>2958</v>
      </c>
      <c r="AW11" s="65">
        <v>3042</v>
      </c>
      <c r="AX11" s="65">
        <v>2705</v>
      </c>
      <c r="AY11" s="65">
        <v>2926</v>
      </c>
      <c r="AZ11" s="65">
        <v>3088</v>
      </c>
      <c r="BA11" s="65">
        <v>3187</v>
      </c>
      <c r="BB11" s="65">
        <v>3050</v>
      </c>
      <c r="BC11" s="65">
        <v>2792</v>
      </c>
      <c r="BD11" s="65">
        <v>2859</v>
      </c>
      <c r="BE11" s="66">
        <f t="shared" si="2"/>
        <v>149881</v>
      </c>
      <c r="BF11" s="23"/>
      <c r="BG11" s="101"/>
    </row>
    <row r="12" spans="1:59" ht="12.75" customHeight="1" x14ac:dyDescent="0.2">
      <c r="A12" s="67" t="s">
        <v>19</v>
      </c>
      <c r="B12" s="151">
        <v>1962</v>
      </c>
      <c r="C12" s="64">
        <v>2111</v>
      </c>
      <c r="D12" s="64">
        <v>1876</v>
      </c>
      <c r="E12" s="64">
        <v>1438</v>
      </c>
      <c r="F12" s="65">
        <v>1743</v>
      </c>
      <c r="G12" s="88">
        <v>1745</v>
      </c>
      <c r="H12" s="65">
        <v>1296</v>
      </c>
      <c r="I12" s="65">
        <v>1693</v>
      </c>
      <c r="J12" s="65">
        <v>1173</v>
      </c>
      <c r="K12" s="65">
        <v>1884</v>
      </c>
      <c r="L12" s="65">
        <v>1542</v>
      </c>
      <c r="M12" s="65">
        <v>1565</v>
      </c>
      <c r="N12" s="88"/>
      <c r="O12" s="65">
        <v>1623</v>
      </c>
      <c r="P12" s="65">
        <v>1723</v>
      </c>
      <c r="Q12" s="65">
        <v>1277</v>
      </c>
      <c r="R12" s="65">
        <v>1591</v>
      </c>
      <c r="S12" s="65">
        <v>1526</v>
      </c>
      <c r="T12" s="65">
        <v>1425</v>
      </c>
      <c r="U12" s="65">
        <v>1560</v>
      </c>
      <c r="V12" s="65">
        <v>1364</v>
      </c>
      <c r="W12" s="88">
        <v>1359</v>
      </c>
      <c r="X12" s="97">
        <v>1317</v>
      </c>
      <c r="Y12" s="97">
        <v>1046</v>
      </c>
      <c r="Z12" s="97">
        <v>1426</v>
      </c>
      <c r="AA12" s="65">
        <v>1241</v>
      </c>
      <c r="AB12" s="105">
        <v>1399</v>
      </c>
      <c r="AC12" s="65"/>
      <c r="AD12" s="112">
        <v>1570</v>
      </c>
      <c r="AE12" s="65">
        <v>1360</v>
      </c>
      <c r="AF12" s="65">
        <v>1281</v>
      </c>
      <c r="AG12" s="65">
        <v>1511</v>
      </c>
      <c r="AH12" s="119">
        <v>1773</v>
      </c>
      <c r="AI12" s="65">
        <v>1765</v>
      </c>
      <c r="AJ12" s="125">
        <v>2368</v>
      </c>
      <c r="AK12" s="65">
        <v>2012</v>
      </c>
      <c r="AL12" s="131">
        <v>2621</v>
      </c>
      <c r="AM12" s="137">
        <v>2348</v>
      </c>
      <c r="AN12" s="65">
        <v>1869</v>
      </c>
      <c r="AO12" s="65">
        <v>2122</v>
      </c>
      <c r="AP12" s="68"/>
      <c r="AQ12" s="65">
        <v>1923</v>
      </c>
      <c r="AR12" s="65">
        <v>2240</v>
      </c>
      <c r="AS12" s="65">
        <v>1864</v>
      </c>
      <c r="AT12" s="65">
        <v>1770</v>
      </c>
      <c r="AU12" s="65">
        <v>1595</v>
      </c>
      <c r="AV12" s="65">
        <v>1831</v>
      </c>
      <c r="AW12" s="65">
        <v>1603</v>
      </c>
      <c r="AX12" s="65">
        <v>1585</v>
      </c>
      <c r="AY12" s="65">
        <v>1487</v>
      </c>
      <c r="AZ12" s="65">
        <v>1887</v>
      </c>
      <c r="BA12" s="65">
        <v>1823</v>
      </c>
      <c r="BB12" s="65">
        <v>1713</v>
      </c>
      <c r="BC12" s="65">
        <v>1701</v>
      </c>
      <c r="BD12" s="65">
        <v>1293</v>
      </c>
      <c r="BE12" s="66">
        <f t="shared" si="2"/>
        <v>86820</v>
      </c>
      <c r="BF12" s="23"/>
      <c r="BG12" s="101"/>
    </row>
    <row r="13" spans="1:59" ht="12.75" customHeight="1" x14ac:dyDescent="0.2">
      <c r="A13" s="67" t="s">
        <v>20</v>
      </c>
      <c r="B13" s="151">
        <v>3121</v>
      </c>
      <c r="C13" s="64">
        <v>3260</v>
      </c>
      <c r="D13" s="64">
        <v>3759</v>
      </c>
      <c r="E13" s="64">
        <v>3617</v>
      </c>
      <c r="F13" s="65">
        <v>2702</v>
      </c>
      <c r="G13" s="88">
        <v>3124</v>
      </c>
      <c r="H13" s="65">
        <v>2657</v>
      </c>
      <c r="I13" s="65">
        <v>3131</v>
      </c>
      <c r="J13" s="65">
        <v>3012</v>
      </c>
      <c r="K13" s="65">
        <v>2651</v>
      </c>
      <c r="L13" s="65">
        <v>3008</v>
      </c>
      <c r="M13" s="65">
        <v>3348</v>
      </c>
      <c r="N13" s="88"/>
      <c r="O13" s="65">
        <v>3077</v>
      </c>
      <c r="P13" s="65">
        <v>2925</v>
      </c>
      <c r="Q13" s="65">
        <v>2982</v>
      </c>
      <c r="R13" s="65">
        <v>2987</v>
      </c>
      <c r="S13" s="65">
        <v>2842</v>
      </c>
      <c r="T13" s="65">
        <v>3392</v>
      </c>
      <c r="U13" s="65">
        <v>3159</v>
      </c>
      <c r="V13" s="65">
        <v>3136</v>
      </c>
      <c r="W13" s="88">
        <v>3201</v>
      </c>
      <c r="X13" s="97">
        <v>3336</v>
      </c>
      <c r="Y13" s="97">
        <v>3850</v>
      </c>
      <c r="Z13" s="97">
        <v>3631</v>
      </c>
      <c r="AA13" s="65">
        <v>3469</v>
      </c>
      <c r="AB13" s="105">
        <v>3276</v>
      </c>
      <c r="AC13" s="65"/>
      <c r="AD13" s="112">
        <v>3461</v>
      </c>
      <c r="AE13" s="65">
        <v>3701</v>
      </c>
      <c r="AF13" s="65">
        <v>3574</v>
      </c>
      <c r="AG13" s="65">
        <v>3793</v>
      </c>
      <c r="AH13" s="119">
        <v>2931</v>
      </c>
      <c r="AI13" s="65">
        <v>3480</v>
      </c>
      <c r="AJ13" s="125">
        <v>2916</v>
      </c>
      <c r="AK13" s="65">
        <v>3082</v>
      </c>
      <c r="AL13" s="131">
        <v>2691</v>
      </c>
      <c r="AM13" s="137">
        <v>3087</v>
      </c>
      <c r="AN13" s="65">
        <v>3306</v>
      </c>
      <c r="AO13" s="65">
        <v>3318</v>
      </c>
      <c r="AP13" s="68"/>
      <c r="AQ13" s="65">
        <v>3054</v>
      </c>
      <c r="AR13" s="65">
        <v>2985</v>
      </c>
      <c r="AS13" s="65">
        <v>3252</v>
      </c>
      <c r="AT13" s="65">
        <v>2899</v>
      </c>
      <c r="AU13" s="65">
        <v>3584</v>
      </c>
      <c r="AV13" s="65">
        <v>2877</v>
      </c>
      <c r="AW13" s="65">
        <v>2792</v>
      </c>
      <c r="AX13" s="65">
        <v>3411</v>
      </c>
      <c r="AY13" s="65">
        <v>2766</v>
      </c>
      <c r="AZ13" s="65">
        <v>3049</v>
      </c>
      <c r="BA13" s="65">
        <v>3137</v>
      </c>
      <c r="BB13" s="65">
        <v>2710</v>
      </c>
      <c r="BC13" s="65">
        <v>2459</v>
      </c>
      <c r="BD13" s="65">
        <v>2290</v>
      </c>
      <c r="BE13" s="66">
        <f t="shared" si="2"/>
        <v>163258</v>
      </c>
      <c r="BF13" s="23"/>
      <c r="BG13" s="101"/>
    </row>
    <row r="14" spans="1:59" ht="12.75" customHeight="1" x14ac:dyDescent="0.2">
      <c r="A14" s="67" t="s">
        <v>21</v>
      </c>
      <c r="B14" s="151">
        <v>1561</v>
      </c>
      <c r="C14" s="64">
        <v>1937</v>
      </c>
      <c r="D14" s="64">
        <v>2055</v>
      </c>
      <c r="E14" s="64">
        <v>1662</v>
      </c>
      <c r="F14" s="65">
        <v>1665</v>
      </c>
      <c r="G14" s="88">
        <v>1564</v>
      </c>
      <c r="H14" s="65">
        <v>1124</v>
      </c>
      <c r="I14" s="65">
        <v>1650</v>
      </c>
      <c r="J14" s="65">
        <v>1795</v>
      </c>
      <c r="K14" s="65">
        <v>1905</v>
      </c>
      <c r="L14" s="65">
        <v>1954</v>
      </c>
      <c r="M14" s="65">
        <v>1916</v>
      </c>
      <c r="N14" s="88"/>
      <c r="O14" s="65">
        <v>1596</v>
      </c>
      <c r="P14" s="65">
        <v>2220</v>
      </c>
      <c r="Q14" s="65">
        <v>1956</v>
      </c>
      <c r="R14" s="65">
        <v>1906</v>
      </c>
      <c r="S14" s="65">
        <v>1943</v>
      </c>
      <c r="T14" s="65">
        <v>2241</v>
      </c>
      <c r="U14" s="65">
        <v>1954</v>
      </c>
      <c r="V14" s="65">
        <v>2027</v>
      </c>
      <c r="W14" s="88">
        <v>2006</v>
      </c>
      <c r="X14" s="97">
        <v>1833</v>
      </c>
      <c r="Y14" s="97">
        <v>1813</v>
      </c>
      <c r="Z14" s="97">
        <v>2114</v>
      </c>
      <c r="AA14" s="65">
        <v>1946</v>
      </c>
      <c r="AB14" s="105">
        <v>1326</v>
      </c>
      <c r="AC14" s="65"/>
      <c r="AD14" s="112">
        <v>1579</v>
      </c>
      <c r="AE14" s="65">
        <v>948</v>
      </c>
      <c r="AF14" s="65">
        <v>1802</v>
      </c>
      <c r="AG14" s="65">
        <v>1895</v>
      </c>
      <c r="AH14" s="119">
        <v>1822</v>
      </c>
      <c r="AI14" s="65">
        <v>1884</v>
      </c>
      <c r="AJ14" s="125">
        <v>2032</v>
      </c>
      <c r="AK14" s="65">
        <v>2049</v>
      </c>
      <c r="AL14" s="131">
        <v>2004</v>
      </c>
      <c r="AM14" s="137">
        <v>1762</v>
      </c>
      <c r="AN14" s="65">
        <v>1901</v>
      </c>
      <c r="AO14" s="65">
        <v>2094</v>
      </c>
      <c r="AP14" s="68"/>
      <c r="AQ14" s="65">
        <v>1646</v>
      </c>
      <c r="AR14" s="65">
        <v>1869</v>
      </c>
      <c r="AS14" s="65">
        <v>1258</v>
      </c>
      <c r="AT14" s="65">
        <v>1888</v>
      </c>
      <c r="AU14" s="65">
        <v>1961</v>
      </c>
      <c r="AV14" s="65">
        <v>2073</v>
      </c>
      <c r="AW14" s="65">
        <v>2071</v>
      </c>
      <c r="AX14" s="65">
        <v>2067</v>
      </c>
      <c r="AY14" s="65">
        <v>2024</v>
      </c>
      <c r="AZ14" s="65">
        <v>2259</v>
      </c>
      <c r="BA14" s="65">
        <v>2024</v>
      </c>
      <c r="BB14" s="65">
        <v>2153</v>
      </c>
      <c r="BC14" s="65">
        <v>1536</v>
      </c>
      <c r="BD14" s="65">
        <v>803</v>
      </c>
      <c r="BE14" s="66">
        <f t="shared" si="2"/>
        <v>95073</v>
      </c>
      <c r="BF14" s="23"/>
      <c r="BG14" s="101"/>
    </row>
    <row r="15" spans="1:59" ht="12.75" customHeight="1" x14ac:dyDescent="0.2">
      <c r="A15" s="67" t="s">
        <v>22</v>
      </c>
      <c r="B15" s="151">
        <v>6478</v>
      </c>
      <c r="C15" s="64">
        <v>7405</v>
      </c>
      <c r="D15" s="64">
        <v>8101</v>
      </c>
      <c r="E15" s="64">
        <v>7773</v>
      </c>
      <c r="F15" s="65">
        <v>7409</v>
      </c>
      <c r="G15" s="88">
        <v>7042</v>
      </c>
      <c r="H15" s="65">
        <v>5991</v>
      </c>
      <c r="I15" s="65">
        <v>8287</v>
      </c>
      <c r="J15" s="65">
        <v>8481</v>
      </c>
      <c r="K15" s="65">
        <v>9061</v>
      </c>
      <c r="L15" s="65">
        <v>8991</v>
      </c>
      <c r="M15" s="65">
        <v>8227</v>
      </c>
      <c r="N15" s="88"/>
      <c r="O15" s="65">
        <v>7328</v>
      </c>
      <c r="P15" s="65">
        <v>7844</v>
      </c>
      <c r="Q15" s="65">
        <v>8192</v>
      </c>
      <c r="R15" s="65">
        <v>7920</v>
      </c>
      <c r="S15" s="65">
        <v>7745</v>
      </c>
      <c r="T15" s="65">
        <v>7917</v>
      </c>
      <c r="U15" s="65">
        <v>8176</v>
      </c>
      <c r="V15" s="65">
        <v>6889</v>
      </c>
      <c r="W15" s="88">
        <v>7993</v>
      </c>
      <c r="X15" s="97">
        <v>8006</v>
      </c>
      <c r="Y15" s="97">
        <v>7758</v>
      </c>
      <c r="Z15" s="97">
        <v>7497</v>
      </c>
      <c r="AA15" s="65">
        <v>7199</v>
      </c>
      <c r="AB15" s="105">
        <v>6636</v>
      </c>
      <c r="AC15" s="65"/>
      <c r="AD15" s="112">
        <v>7375</v>
      </c>
      <c r="AE15" s="65">
        <v>7593</v>
      </c>
      <c r="AF15" s="65">
        <v>7619</v>
      </c>
      <c r="AG15" s="65">
        <v>7348</v>
      </c>
      <c r="AH15" s="119">
        <v>6733</v>
      </c>
      <c r="AI15" s="65">
        <v>7732</v>
      </c>
      <c r="AJ15" s="125">
        <v>7675</v>
      </c>
      <c r="AK15" s="65">
        <v>7789</v>
      </c>
      <c r="AL15" s="131">
        <v>8284</v>
      </c>
      <c r="AM15" s="137">
        <v>7079</v>
      </c>
      <c r="AN15" s="65">
        <v>7979</v>
      </c>
      <c r="AO15" s="65">
        <v>8034</v>
      </c>
      <c r="AP15" s="68"/>
      <c r="AQ15" s="65">
        <v>8096</v>
      </c>
      <c r="AR15" s="65">
        <v>8084</v>
      </c>
      <c r="AS15" s="65">
        <v>7014</v>
      </c>
      <c r="AT15" s="65">
        <v>7977</v>
      </c>
      <c r="AU15" s="65">
        <v>7785</v>
      </c>
      <c r="AV15" s="65">
        <v>7842</v>
      </c>
      <c r="AW15" s="65">
        <v>7787</v>
      </c>
      <c r="AX15" s="65">
        <v>7377</v>
      </c>
      <c r="AY15" s="65">
        <v>7380</v>
      </c>
      <c r="AZ15" s="65">
        <v>7158</v>
      </c>
      <c r="BA15" s="65">
        <v>7347</v>
      </c>
      <c r="BB15" s="65">
        <v>7158</v>
      </c>
      <c r="BC15" s="65">
        <v>4628</v>
      </c>
      <c r="BD15" s="65">
        <v>4015</v>
      </c>
      <c r="BE15" s="66">
        <f t="shared" si="2"/>
        <v>391234</v>
      </c>
      <c r="BF15" s="23"/>
      <c r="BG15" s="101"/>
    </row>
    <row r="16" spans="1:59" ht="12.75" customHeight="1" thickBot="1" x14ac:dyDescent="0.25">
      <c r="A16" s="69" t="s">
        <v>23</v>
      </c>
      <c r="B16" s="151">
        <v>10777</v>
      </c>
      <c r="C16" s="64">
        <v>10517</v>
      </c>
      <c r="D16" s="64">
        <v>10340</v>
      </c>
      <c r="E16" s="64">
        <v>10611</v>
      </c>
      <c r="F16" s="65">
        <v>11199</v>
      </c>
      <c r="G16" s="88">
        <v>10721</v>
      </c>
      <c r="H16" s="65">
        <v>9114</v>
      </c>
      <c r="I16" s="65">
        <v>10548</v>
      </c>
      <c r="J16" s="65">
        <v>9966</v>
      </c>
      <c r="K16" s="65">
        <v>10635</v>
      </c>
      <c r="L16" s="65">
        <v>10498</v>
      </c>
      <c r="M16" s="65">
        <v>11003</v>
      </c>
      <c r="N16" s="88"/>
      <c r="O16" s="65">
        <v>11757</v>
      </c>
      <c r="P16" s="65">
        <v>9543</v>
      </c>
      <c r="Q16" s="65">
        <v>10740</v>
      </c>
      <c r="R16" s="65">
        <v>10895</v>
      </c>
      <c r="S16" s="65">
        <v>11256</v>
      </c>
      <c r="T16" s="65">
        <v>10788</v>
      </c>
      <c r="U16" s="65">
        <v>11412</v>
      </c>
      <c r="V16" s="65">
        <v>11557</v>
      </c>
      <c r="W16" s="88">
        <v>11184</v>
      </c>
      <c r="X16" s="97">
        <v>11315</v>
      </c>
      <c r="Y16" s="97">
        <v>12518</v>
      </c>
      <c r="Z16" s="97">
        <v>10883</v>
      </c>
      <c r="AA16" s="65">
        <v>11036</v>
      </c>
      <c r="AB16" s="105">
        <v>10467</v>
      </c>
      <c r="AC16" s="65"/>
      <c r="AD16" s="112">
        <v>11457</v>
      </c>
      <c r="AE16" s="65">
        <v>11218</v>
      </c>
      <c r="AF16" s="65">
        <v>11747</v>
      </c>
      <c r="AG16" s="65">
        <v>10342</v>
      </c>
      <c r="AH16" s="119">
        <v>10670</v>
      </c>
      <c r="AI16" s="65">
        <v>11784</v>
      </c>
      <c r="AJ16" s="125">
        <v>11012</v>
      </c>
      <c r="AK16" s="65">
        <v>10884</v>
      </c>
      <c r="AL16" s="131">
        <v>11841</v>
      </c>
      <c r="AM16" s="137">
        <v>9400</v>
      </c>
      <c r="AN16" s="65">
        <v>10159</v>
      </c>
      <c r="AO16" s="65">
        <v>10376</v>
      </c>
      <c r="AP16" s="70"/>
      <c r="AQ16" s="65">
        <v>11009</v>
      </c>
      <c r="AR16" s="65">
        <v>11064</v>
      </c>
      <c r="AS16" s="65">
        <v>10306</v>
      </c>
      <c r="AT16" s="65">
        <v>10297</v>
      </c>
      <c r="AU16" s="65">
        <v>11242</v>
      </c>
      <c r="AV16" s="65">
        <v>9528</v>
      </c>
      <c r="AW16" s="65">
        <v>10757</v>
      </c>
      <c r="AX16" s="65">
        <v>9578</v>
      </c>
      <c r="AY16" s="65">
        <v>9639</v>
      </c>
      <c r="AZ16" s="65">
        <v>10178</v>
      </c>
      <c r="BA16" s="65">
        <v>9439</v>
      </c>
      <c r="BB16" s="65">
        <v>10302</v>
      </c>
      <c r="BC16" s="65">
        <v>7521</v>
      </c>
      <c r="BD16" s="65">
        <v>7608</v>
      </c>
      <c r="BE16" s="66">
        <f t="shared" si="2"/>
        <v>550638</v>
      </c>
      <c r="BF16" s="23"/>
      <c r="BG16" s="101"/>
    </row>
    <row r="17" spans="1:59" ht="12.75" customHeight="1" thickBot="1" x14ac:dyDescent="0.25">
      <c r="A17" s="71" t="s">
        <v>24</v>
      </c>
      <c r="B17" s="159">
        <f>SUM(B4:B16)</f>
        <v>41794</v>
      </c>
      <c r="C17" s="72">
        <v>45262</v>
      </c>
      <c r="D17" s="72">
        <v>46310</v>
      </c>
      <c r="E17" s="72">
        <v>44813</v>
      </c>
      <c r="F17" s="72">
        <v>44343</v>
      </c>
      <c r="G17" s="90">
        <v>43640</v>
      </c>
      <c r="H17" s="72">
        <v>35688</v>
      </c>
      <c r="I17" s="72">
        <v>46095</v>
      </c>
      <c r="J17" s="72">
        <v>44088</v>
      </c>
      <c r="K17" s="72">
        <v>47085</v>
      </c>
      <c r="L17" s="72">
        <v>45549</v>
      </c>
      <c r="M17" s="72">
        <v>47718</v>
      </c>
      <c r="N17" s="90"/>
      <c r="O17" s="72">
        <v>45016</v>
      </c>
      <c r="P17" s="72">
        <v>45846</v>
      </c>
      <c r="Q17" s="72">
        <v>46148</v>
      </c>
      <c r="R17" s="72">
        <v>45857</v>
      </c>
      <c r="S17" s="72">
        <v>45872</v>
      </c>
      <c r="T17" s="72">
        <v>44303</v>
      </c>
      <c r="U17" s="72">
        <v>46083</v>
      </c>
      <c r="V17" s="72">
        <v>44592</v>
      </c>
      <c r="W17" s="90">
        <v>45291</v>
      </c>
      <c r="X17" s="99">
        <v>45255</v>
      </c>
      <c r="Y17" s="99">
        <v>47497</v>
      </c>
      <c r="Z17" s="99">
        <v>44745</v>
      </c>
      <c r="AA17" s="72">
        <v>46218</v>
      </c>
      <c r="AB17" s="107">
        <v>40883</v>
      </c>
      <c r="AC17" s="72">
        <f>SUM(AC4:AC16)</f>
        <v>0</v>
      </c>
      <c r="AD17" s="114">
        <v>44162</v>
      </c>
      <c r="AE17" s="72">
        <v>43293</v>
      </c>
      <c r="AF17" s="72">
        <v>45043</v>
      </c>
      <c r="AG17" s="72">
        <v>42854</v>
      </c>
      <c r="AH17" s="121">
        <v>44313</v>
      </c>
      <c r="AI17" s="72">
        <v>45196</v>
      </c>
      <c r="AJ17" s="127">
        <v>46443</v>
      </c>
      <c r="AK17" s="72">
        <v>45045</v>
      </c>
      <c r="AL17" s="133">
        <v>48060</v>
      </c>
      <c r="AM17" s="139">
        <v>43463</v>
      </c>
      <c r="AN17" s="72">
        <v>45283</v>
      </c>
      <c r="AO17" s="72">
        <v>45495</v>
      </c>
      <c r="AP17" s="72"/>
      <c r="AQ17" s="72">
        <v>47013</v>
      </c>
      <c r="AR17" s="72">
        <v>45504</v>
      </c>
      <c r="AS17" s="72">
        <v>42090</v>
      </c>
      <c r="AT17" s="72">
        <v>43366</v>
      </c>
      <c r="AU17" s="72">
        <v>47111</v>
      </c>
      <c r="AV17" s="72">
        <v>45924</v>
      </c>
      <c r="AW17" s="72">
        <v>45102</v>
      </c>
      <c r="AX17" s="72">
        <v>42646</v>
      </c>
      <c r="AY17" s="72">
        <v>43404</v>
      </c>
      <c r="AZ17" s="72">
        <v>45441</v>
      </c>
      <c r="BA17" s="72">
        <v>43726</v>
      </c>
      <c r="BB17" s="72">
        <v>44489</v>
      </c>
      <c r="BC17" s="72">
        <v>34143</v>
      </c>
      <c r="BD17" s="72">
        <v>34439</v>
      </c>
      <c r="BE17" s="73">
        <f>SUM(BE4:BE16)</f>
        <v>2309039</v>
      </c>
      <c r="BF17" s="23"/>
      <c r="BG17" s="101"/>
    </row>
    <row r="18" spans="1:59" ht="12.75" customHeight="1" thickBot="1" x14ac:dyDescent="0.25">
      <c r="A18" s="74"/>
      <c r="B18" s="160"/>
      <c r="C18" s="75"/>
      <c r="D18" s="75"/>
      <c r="E18" s="75"/>
      <c r="F18" s="75"/>
      <c r="G18" s="91"/>
      <c r="H18" s="75"/>
      <c r="I18" s="75"/>
      <c r="J18" s="75"/>
      <c r="K18" s="75"/>
      <c r="L18" s="75"/>
      <c r="M18" s="75"/>
      <c r="N18" s="91"/>
      <c r="O18" s="75"/>
      <c r="P18" s="75"/>
      <c r="Q18" s="75"/>
      <c r="R18" s="75"/>
      <c r="S18" s="75"/>
      <c r="T18" s="75"/>
      <c r="U18" s="75"/>
      <c r="V18" s="75"/>
      <c r="W18" s="91"/>
      <c r="X18" s="100"/>
      <c r="Y18" s="100"/>
      <c r="Z18" s="100"/>
      <c r="AA18" s="75"/>
      <c r="AB18" s="108"/>
      <c r="AC18" s="75"/>
      <c r="AD18" s="115"/>
      <c r="AE18" s="75"/>
      <c r="AF18" s="75"/>
      <c r="AG18" s="75"/>
      <c r="AH18" s="122"/>
      <c r="AI18" s="75"/>
      <c r="AJ18" s="128"/>
      <c r="AK18" s="75"/>
      <c r="AL18" s="134"/>
      <c r="AM18" s="140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23"/>
      <c r="BG18" s="101"/>
    </row>
    <row r="19" spans="1:59" ht="12.75" customHeight="1" x14ac:dyDescent="0.2">
      <c r="A19" s="58" t="s">
        <v>32</v>
      </c>
      <c r="B19" s="5">
        <v>1</v>
      </c>
      <c r="C19" s="5">
        <v>2</v>
      </c>
      <c r="D19" s="6">
        <v>3</v>
      </c>
      <c r="E19" s="6">
        <v>4</v>
      </c>
      <c r="F19" s="6">
        <v>5</v>
      </c>
      <c r="G19" s="86">
        <v>6</v>
      </c>
      <c r="H19" s="6">
        <v>7</v>
      </c>
      <c r="I19" s="6">
        <v>8</v>
      </c>
      <c r="J19" s="6">
        <v>9</v>
      </c>
      <c r="K19" s="6">
        <v>10</v>
      </c>
      <c r="L19" s="6">
        <v>11</v>
      </c>
      <c r="M19" s="6">
        <v>12</v>
      </c>
      <c r="N19" s="86"/>
      <c r="O19" s="6">
        <v>13</v>
      </c>
      <c r="P19" s="6">
        <v>14</v>
      </c>
      <c r="Q19" s="6">
        <v>15</v>
      </c>
      <c r="R19" s="6">
        <v>16</v>
      </c>
      <c r="S19" s="6">
        <v>17</v>
      </c>
      <c r="T19" s="6">
        <v>18</v>
      </c>
      <c r="U19" s="6">
        <v>19</v>
      </c>
      <c r="V19" s="6">
        <v>20</v>
      </c>
      <c r="W19" s="86">
        <v>21</v>
      </c>
      <c r="X19" s="95">
        <v>22</v>
      </c>
      <c r="Y19" s="95">
        <v>23</v>
      </c>
      <c r="Z19" s="95">
        <v>24</v>
      </c>
      <c r="AA19" s="6">
        <v>25</v>
      </c>
      <c r="AB19" s="103">
        <v>26</v>
      </c>
      <c r="AC19" s="6"/>
      <c r="AD19" s="110">
        <v>27</v>
      </c>
      <c r="AE19" s="6">
        <v>28</v>
      </c>
      <c r="AF19" s="6">
        <v>29</v>
      </c>
      <c r="AG19" s="6">
        <v>30</v>
      </c>
      <c r="AH19" s="117">
        <v>31</v>
      </c>
      <c r="AI19" s="6">
        <v>32</v>
      </c>
      <c r="AJ19" s="123">
        <v>33</v>
      </c>
      <c r="AK19" s="6">
        <v>34</v>
      </c>
      <c r="AL19" s="129">
        <v>35</v>
      </c>
      <c r="AM19" s="135">
        <v>36</v>
      </c>
      <c r="AN19" s="6">
        <v>37</v>
      </c>
      <c r="AO19" s="6">
        <v>38</v>
      </c>
      <c r="AP19" s="6"/>
      <c r="AQ19" s="6">
        <v>39</v>
      </c>
      <c r="AR19" s="6">
        <v>40</v>
      </c>
      <c r="AS19" s="6">
        <v>41</v>
      </c>
      <c r="AT19" s="6">
        <v>42</v>
      </c>
      <c r="AU19" s="6">
        <v>43</v>
      </c>
      <c r="AV19" s="6">
        <v>44</v>
      </c>
      <c r="AW19" s="6">
        <v>45</v>
      </c>
      <c r="AX19" s="6">
        <v>46</v>
      </c>
      <c r="AY19" s="6">
        <v>47</v>
      </c>
      <c r="AZ19" s="6">
        <v>48</v>
      </c>
      <c r="BA19" s="6">
        <v>49</v>
      </c>
      <c r="BB19" s="6">
        <v>50</v>
      </c>
      <c r="BC19" s="6">
        <v>51</v>
      </c>
      <c r="BD19" s="6">
        <v>52</v>
      </c>
      <c r="BE19" s="59"/>
      <c r="BF19" s="23"/>
      <c r="BG19" s="101"/>
    </row>
    <row r="20" spans="1:59" ht="12.75" customHeight="1" thickBot="1" x14ac:dyDescent="0.25">
      <c r="A20" s="60" t="s">
        <v>35</v>
      </c>
      <c r="B20" s="156">
        <v>42014</v>
      </c>
      <c r="C20" s="10">
        <v>42021</v>
      </c>
      <c r="D20" s="10">
        <v>42028</v>
      </c>
      <c r="E20" s="10">
        <v>42035</v>
      </c>
      <c r="F20" s="10">
        <v>42042</v>
      </c>
      <c r="G20" s="87">
        <v>42049</v>
      </c>
      <c r="H20" s="10">
        <v>42056</v>
      </c>
      <c r="I20" s="10">
        <v>42063</v>
      </c>
      <c r="J20" s="10">
        <v>42070</v>
      </c>
      <c r="K20" s="10">
        <v>42077</v>
      </c>
      <c r="L20" s="10">
        <v>42084</v>
      </c>
      <c r="M20" s="10">
        <v>42091</v>
      </c>
      <c r="N20" s="87"/>
      <c r="O20" s="10">
        <v>42098</v>
      </c>
      <c r="P20" s="10">
        <v>42105</v>
      </c>
      <c r="Q20" s="10">
        <v>42112</v>
      </c>
      <c r="R20" s="10">
        <v>42119</v>
      </c>
      <c r="S20" s="10">
        <v>42126</v>
      </c>
      <c r="T20" s="10">
        <v>42133</v>
      </c>
      <c r="U20" s="10">
        <v>42140</v>
      </c>
      <c r="V20" s="10">
        <v>42147</v>
      </c>
      <c r="W20" s="87">
        <v>42154</v>
      </c>
      <c r="X20" s="96">
        <v>42161</v>
      </c>
      <c r="Y20" s="96">
        <v>42168</v>
      </c>
      <c r="Z20" s="96">
        <v>42175</v>
      </c>
      <c r="AA20" s="10">
        <v>42182</v>
      </c>
      <c r="AB20" s="104">
        <v>42189</v>
      </c>
      <c r="AC20" s="10"/>
      <c r="AD20" s="111">
        <v>42196</v>
      </c>
      <c r="AE20" s="10">
        <v>42203</v>
      </c>
      <c r="AF20" s="10">
        <v>42210</v>
      </c>
      <c r="AG20" s="10">
        <v>42217</v>
      </c>
      <c r="AH20" s="118">
        <v>42224</v>
      </c>
      <c r="AI20" s="10">
        <v>42231</v>
      </c>
      <c r="AJ20" s="124">
        <v>42238</v>
      </c>
      <c r="AK20" s="10">
        <v>42245</v>
      </c>
      <c r="AL20" s="130">
        <v>42252</v>
      </c>
      <c r="AM20" s="136">
        <v>42259</v>
      </c>
      <c r="AN20" s="10">
        <v>42266</v>
      </c>
      <c r="AO20" s="10">
        <v>42273</v>
      </c>
      <c r="AP20" s="10"/>
      <c r="AQ20" s="10">
        <v>42280</v>
      </c>
      <c r="AR20" s="10">
        <v>42287</v>
      </c>
      <c r="AS20" s="10">
        <v>42294</v>
      </c>
      <c r="AT20" s="10">
        <v>42301</v>
      </c>
      <c r="AU20" s="10">
        <v>42308</v>
      </c>
      <c r="AV20" s="10">
        <v>42315</v>
      </c>
      <c r="AW20" s="10">
        <v>42322</v>
      </c>
      <c r="AX20" s="10">
        <v>42329</v>
      </c>
      <c r="AY20" s="10">
        <v>42336</v>
      </c>
      <c r="AZ20" s="10">
        <v>42343</v>
      </c>
      <c r="BA20" s="10">
        <v>42350</v>
      </c>
      <c r="BB20" s="10">
        <v>42357</v>
      </c>
      <c r="BC20" s="10">
        <v>42364</v>
      </c>
      <c r="BD20" s="10">
        <v>42371</v>
      </c>
      <c r="BE20" s="61" t="s">
        <v>34</v>
      </c>
      <c r="BF20" s="23"/>
      <c r="BG20" s="101"/>
    </row>
    <row r="21" spans="1:59" ht="12.75" customHeight="1" x14ac:dyDescent="0.2">
      <c r="A21" s="62" t="s">
        <v>12</v>
      </c>
      <c r="B21" s="151">
        <v>44</v>
      </c>
      <c r="C21" s="64">
        <v>6</v>
      </c>
      <c r="D21" s="64">
        <v>74</v>
      </c>
      <c r="E21" s="64">
        <v>20</v>
      </c>
      <c r="F21" s="65">
        <v>39</v>
      </c>
      <c r="G21" s="88">
        <v>10</v>
      </c>
      <c r="H21" s="65">
        <v>30</v>
      </c>
      <c r="I21" s="65">
        <v>28</v>
      </c>
      <c r="J21" s="65">
        <v>18</v>
      </c>
      <c r="K21" s="65">
        <v>21</v>
      </c>
      <c r="L21" s="65">
        <v>113</v>
      </c>
      <c r="M21" s="65">
        <v>72</v>
      </c>
      <c r="N21" s="88"/>
      <c r="O21" s="65">
        <v>72</v>
      </c>
      <c r="P21" s="65">
        <v>66</v>
      </c>
      <c r="Q21" s="65">
        <v>144</v>
      </c>
      <c r="R21" s="65">
        <v>31</v>
      </c>
      <c r="S21" s="65">
        <v>171</v>
      </c>
      <c r="T21" s="65">
        <v>24</v>
      </c>
      <c r="U21" s="65">
        <v>137</v>
      </c>
      <c r="V21" s="65">
        <v>12</v>
      </c>
      <c r="W21" s="88">
        <v>114</v>
      </c>
      <c r="X21" s="97">
        <v>4</v>
      </c>
      <c r="Y21" s="97">
        <v>27</v>
      </c>
      <c r="Z21" s="97">
        <v>14</v>
      </c>
      <c r="AA21" s="65">
        <v>17</v>
      </c>
      <c r="AB21" s="105">
        <v>8</v>
      </c>
      <c r="AC21" s="65"/>
      <c r="AD21" s="112">
        <v>179</v>
      </c>
      <c r="AE21" s="65">
        <v>24</v>
      </c>
      <c r="AF21" s="65">
        <v>17</v>
      </c>
      <c r="AG21" s="65">
        <v>90</v>
      </c>
      <c r="AH21" s="119">
        <v>52</v>
      </c>
      <c r="AI21" s="65">
        <v>8</v>
      </c>
      <c r="AJ21" s="125">
        <v>17</v>
      </c>
      <c r="AK21" s="65">
        <v>47</v>
      </c>
      <c r="AL21" s="131">
        <v>109</v>
      </c>
      <c r="AM21" s="137">
        <v>178</v>
      </c>
      <c r="AN21" s="65">
        <v>102</v>
      </c>
      <c r="AO21" s="65">
        <v>207</v>
      </c>
      <c r="AP21" s="65"/>
      <c r="AQ21" s="65">
        <v>107</v>
      </c>
      <c r="AR21" s="65">
        <v>47</v>
      </c>
      <c r="AS21" s="65">
        <v>83</v>
      </c>
      <c r="AT21" s="65">
        <v>127</v>
      </c>
      <c r="AU21" s="65">
        <v>46</v>
      </c>
      <c r="AV21" s="65">
        <v>139</v>
      </c>
      <c r="AW21" s="65">
        <v>182</v>
      </c>
      <c r="AX21" s="65">
        <v>104</v>
      </c>
      <c r="AY21" s="65">
        <v>193</v>
      </c>
      <c r="AZ21" s="65">
        <v>74</v>
      </c>
      <c r="BA21" s="65">
        <v>185</v>
      </c>
      <c r="BB21" s="65">
        <v>88</v>
      </c>
      <c r="BC21" s="65">
        <v>132</v>
      </c>
      <c r="BD21" s="65">
        <v>29</v>
      </c>
      <c r="BE21" s="66">
        <f t="shared" ref="BE21:BE33" si="3">SUM(B21:BD21)</f>
        <v>3882</v>
      </c>
      <c r="BF21" s="23"/>
      <c r="BG21" s="101"/>
    </row>
    <row r="22" spans="1:59" ht="12.75" customHeight="1" x14ac:dyDescent="0.2">
      <c r="A22" s="67" t="s">
        <v>13</v>
      </c>
      <c r="B22" s="151">
        <v>603</v>
      </c>
      <c r="C22" s="64">
        <v>693</v>
      </c>
      <c r="D22" s="64">
        <v>929</v>
      </c>
      <c r="E22" s="64">
        <v>736</v>
      </c>
      <c r="F22" s="65">
        <v>585</v>
      </c>
      <c r="G22" s="88">
        <v>801</v>
      </c>
      <c r="H22" s="65">
        <v>673</v>
      </c>
      <c r="I22" s="65">
        <v>644</v>
      </c>
      <c r="J22" s="65">
        <v>657</v>
      </c>
      <c r="K22" s="65">
        <v>503</v>
      </c>
      <c r="L22" s="65">
        <v>732</v>
      </c>
      <c r="M22" s="65">
        <v>720</v>
      </c>
      <c r="N22" s="88"/>
      <c r="O22" s="65">
        <v>418</v>
      </c>
      <c r="P22" s="65">
        <v>608</v>
      </c>
      <c r="Q22" s="65">
        <v>778</v>
      </c>
      <c r="R22" s="65">
        <v>745</v>
      </c>
      <c r="S22" s="65">
        <v>583</v>
      </c>
      <c r="T22" s="65">
        <v>527</v>
      </c>
      <c r="U22" s="65">
        <v>537</v>
      </c>
      <c r="V22" s="65">
        <v>830</v>
      </c>
      <c r="W22" s="88">
        <v>559</v>
      </c>
      <c r="X22" s="97">
        <v>574</v>
      </c>
      <c r="Y22" s="97">
        <v>362</v>
      </c>
      <c r="Z22" s="97">
        <v>587</v>
      </c>
      <c r="AA22" s="65">
        <v>561</v>
      </c>
      <c r="AB22" s="105">
        <v>577</v>
      </c>
      <c r="AC22" s="65"/>
      <c r="AD22" s="112">
        <v>413</v>
      </c>
      <c r="AE22" s="65">
        <v>614</v>
      </c>
      <c r="AF22" s="65">
        <v>642</v>
      </c>
      <c r="AG22" s="65">
        <v>651</v>
      </c>
      <c r="AH22" s="119">
        <v>731</v>
      </c>
      <c r="AI22" s="65">
        <v>549</v>
      </c>
      <c r="AJ22" s="125">
        <v>590</v>
      </c>
      <c r="AK22" s="65">
        <v>536</v>
      </c>
      <c r="AL22" s="131">
        <v>511</v>
      </c>
      <c r="AM22" s="137">
        <v>607</v>
      </c>
      <c r="AN22" s="65">
        <v>631</v>
      </c>
      <c r="AO22" s="65">
        <v>531</v>
      </c>
      <c r="AP22" s="68"/>
      <c r="AQ22" s="65">
        <v>469</v>
      </c>
      <c r="AR22" s="65">
        <v>627</v>
      </c>
      <c r="AS22" s="65">
        <v>404</v>
      </c>
      <c r="AT22" s="65">
        <v>605</v>
      </c>
      <c r="AU22" s="65">
        <v>465</v>
      </c>
      <c r="AV22" s="65">
        <v>531</v>
      </c>
      <c r="AW22" s="65">
        <v>545</v>
      </c>
      <c r="AX22" s="65">
        <v>425</v>
      </c>
      <c r="AY22" s="65">
        <v>428</v>
      </c>
      <c r="AZ22" s="65">
        <v>535</v>
      </c>
      <c r="BA22" s="65">
        <v>440</v>
      </c>
      <c r="BB22" s="65">
        <v>400</v>
      </c>
      <c r="BC22" s="65">
        <v>304</v>
      </c>
      <c r="BD22" s="65">
        <v>527</v>
      </c>
      <c r="BE22" s="66">
        <f t="shared" si="3"/>
        <v>30233</v>
      </c>
      <c r="BF22" s="23"/>
      <c r="BG22" s="101"/>
    </row>
    <row r="23" spans="1:59" ht="12.75" customHeight="1" x14ac:dyDescent="0.2">
      <c r="A23" s="67" t="s">
        <v>45</v>
      </c>
      <c r="B23" s="151">
        <v>3</v>
      </c>
      <c r="C23" s="64">
        <v>17</v>
      </c>
      <c r="D23" s="64">
        <v>4</v>
      </c>
      <c r="E23" s="64">
        <v>12</v>
      </c>
      <c r="F23" s="65">
        <v>12</v>
      </c>
      <c r="G23" s="88">
        <v>12</v>
      </c>
      <c r="H23" s="65">
        <v>5</v>
      </c>
      <c r="I23" s="65">
        <v>0</v>
      </c>
      <c r="J23" s="65">
        <v>0</v>
      </c>
      <c r="K23" s="65">
        <v>5</v>
      </c>
      <c r="L23" s="65">
        <v>7</v>
      </c>
      <c r="M23" s="65">
        <v>0</v>
      </c>
      <c r="N23" s="88"/>
      <c r="O23" s="65">
        <v>0</v>
      </c>
      <c r="P23" s="65">
        <v>0</v>
      </c>
      <c r="Q23" s="65">
        <v>0</v>
      </c>
      <c r="R23" s="65">
        <v>0</v>
      </c>
      <c r="S23" s="65">
        <v>0</v>
      </c>
      <c r="T23" s="65">
        <v>0</v>
      </c>
      <c r="U23" s="65">
        <v>0</v>
      </c>
      <c r="V23" s="65">
        <v>0</v>
      </c>
      <c r="W23" s="88">
        <v>0</v>
      </c>
      <c r="X23" s="97">
        <v>0</v>
      </c>
      <c r="Y23" s="97">
        <v>0</v>
      </c>
      <c r="Z23" s="97">
        <v>0</v>
      </c>
      <c r="AA23" s="65">
        <v>0</v>
      </c>
      <c r="AB23" s="105">
        <v>0</v>
      </c>
      <c r="AC23" s="65"/>
      <c r="AD23" s="112">
        <v>0</v>
      </c>
      <c r="AE23" s="65">
        <v>0</v>
      </c>
      <c r="AF23" s="65">
        <v>0</v>
      </c>
      <c r="AG23" s="65">
        <v>0</v>
      </c>
      <c r="AH23" s="119">
        <v>0</v>
      </c>
      <c r="AI23" s="65">
        <v>0</v>
      </c>
      <c r="AJ23" s="125">
        <v>0</v>
      </c>
      <c r="AK23" s="65">
        <v>0</v>
      </c>
      <c r="AL23" s="131">
        <v>0</v>
      </c>
      <c r="AM23" s="137">
        <v>0</v>
      </c>
      <c r="AN23" s="65">
        <v>0</v>
      </c>
      <c r="AO23" s="65">
        <v>0</v>
      </c>
      <c r="AP23" s="68"/>
      <c r="AQ23" s="65">
        <v>0</v>
      </c>
      <c r="AR23" s="65">
        <v>0</v>
      </c>
      <c r="AS23" s="65">
        <v>0</v>
      </c>
      <c r="AT23" s="65">
        <v>0</v>
      </c>
      <c r="AU23" s="65">
        <v>0</v>
      </c>
      <c r="AV23" s="65">
        <v>0</v>
      </c>
      <c r="AW23" s="65">
        <v>0</v>
      </c>
      <c r="AX23" s="65">
        <v>0</v>
      </c>
      <c r="AY23" s="65">
        <v>0</v>
      </c>
      <c r="AZ23" s="65">
        <v>0</v>
      </c>
      <c r="BA23" s="65">
        <v>0</v>
      </c>
      <c r="BB23" s="65">
        <v>0</v>
      </c>
      <c r="BC23" s="65">
        <v>0</v>
      </c>
      <c r="BD23" s="65">
        <v>1</v>
      </c>
      <c r="BE23" s="66">
        <f t="shared" si="3"/>
        <v>78</v>
      </c>
      <c r="BF23" s="23"/>
      <c r="BG23" s="101"/>
    </row>
    <row r="24" spans="1:59" s="141" customFormat="1" ht="12.75" customHeight="1" x14ac:dyDescent="0.2">
      <c r="A24" s="67" t="s">
        <v>46</v>
      </c>
      <c r="B24" s="151">
        <v>1335</v>
      </c>
      <c r="C24" s="151">
        <v>1209</v>
      </c>
      <c r="D24" s="151">
        <v>1339</v>
      </c>
      <c r="E24" s="151">
        <v>1496</v>
      </c>
      <c r="F24" s="157">
        <v>982</v>
      </c>
      <c r="G24" s="157">
        <v>1253</v>
      </c>
      <c r="H24" s="157">
        <v>1197</v>
      </c>
      <c r="I24" s="157">
        <v>1219</v>
      </c>
      <c r="J24" s="157">
        <v>1454</v>
      </c>
      <c r="K24" s="157">
        <v>1241</v>
      </c>
      <c r="L24" s="157">
        <v>1814</v>
      </c>
      <c r="M24" s="157">
        <v>2217</v>
      </c>
      <c r="N24" s="157"/>
      <c r="O24" s="157">
        <v>1717</v>
      </c>
      <c r="P24" s="157">
        <v>1505</v>
      </c>
      <c r="Q24" s="157">
        <v>1500</v>
      </c>
      <c r="R24" s="157">
        <v>1611</v>
      </c>
      <c r="S24" s="157">
        <v>1745</v>
      </c>
      <c r="T24" s="157">
        <v>1512</v>
      </c>
      <c r="U24" s="157">
        <v>1364</v>
      </c>
      <c r="V24" s="157">
        <v>1250</v>
      </c>
      <c r="W24" s="157">
        <v>1654</v>
      </c>
      <c r="X24" s="157">
        <v>1522</v>
      </c>
      <c r="Y24" s="157">
        <v>888</v>
      </c>
      <c r="Z24" s="157">
        <v>1618</v>
      </c>
      <c r="AA24" s="157">
        <v>1181</v>
      </c>
      <c r="AB24" s="157">
        <v>1357</v>
      </c>
      <c r="AC24" s="157"/>
      <c r="AD24" s="157">
        <v>1900</v>
      </c>
      <c r="AE24" s="157">
        <v>1380</v>
      </c>
      <c r="AF24" s="157">
        <v>1393</v>
      </c>
      <c r="AG24" s="157">
        <v>1259</v>
      </c>
      <c r="AH24" s="157">
        <v>1741</v>
      </c>
      <c r="AI24" s="157">
        <v>1630</v>
      </c>
      <c r="AJ24" s="157">
        <v>1596</v>
      </c>
      <c r="AK24" s="157">
        <v>1360</v>
      </c>
      <c r="AL24" s="157">
        <v>1339</v>
      </c>
      <c r="AM24" s="157">
        <v>1518</v>
      </c>
      <c r="AN24" s="157">
        <v>1215</v>
      </c>
      <c r="AO24" s="157">
        <v>1493</v>
      </c>
      <c r="AP24" s="68"/>
      <c r="AQ24" s="157">
        <v>1608</v>
      </c>
      <c r="AR24" s="157">
        <v>1728</v>
      </c>
      <c r="AS24" s="157">
        <v>1521</v>
      </c>
      <c r="AT24" s="157">
        <v>1634</v>
      </c>
      <c r="AU24" s="157">
        <v>1594</v>
      </c>
      <c r="AV24" s="157">
        <v>1410</v>
      </c>
      <c r="AW24" s="157">
        <v>636</v>
      </c>
      <c r="AX24" s="157">
        <v>1207</v>
      </c>
      <c r="AY24" s="157">
        <v>1460</v>
      </c>
      <c r="AZ24" s="157">
        <v>1574</v>
      </c>
      <c r="BA24" s="157">
        <v>1139</v>
      </c>
      <c r="BB24" s="157">
        <v>996</v>
      </c>
      <c r="BC24" s="157">
        <v>1005</v>
      </c>
      <c r="BD24" s="157">
        <v>973</v>
      </c>
      <c r="BE24" s="66">
        <f t="shared" si="3"/>
        <v>73489</v>
      </c>
      <c r="BF24" s="23"/>
    </row>
    <row r="25" spans="1:59" ht="12.75" customHeight="1" x14ac:dyDescent="0.2">
      <c r="A25" s="67" t="s">
        <v>15</v>
      </c>
      <c r="B25" s="151">
        <v>0</v>
      </c>
      <c r="C25" s="64">
        <v>0</v>
      </c>
      <c r="D25" s="64">
        <v>1</v>
      </c>
      <c r="E25" s="64">
        <v>6</v>
      </c>
      <c r="F25" s="65">
        <v>4</v>
      </c>
      <c r="G25" s="88">
        <v>6</v>
      </c>
      <c r="H25" s="65">
        <v>1</v>
      </c>
      <c r="I25" s="65">
        <v>1</v>
      </c>
      <c r="J25" s="65">
        <v>1</v>
      </c>
      <c r="K25" s="65">
        <v>2</v>
      </c>
      <c r="L25" s="65">
        <v>4</v>
      </c>
      <c r="M25" s="65">
        <v>0</v>
      </c>
      <c r="N25" s="88"/>
      <c r="O25" s="65">
        <v>2</v>
      </c>
      <c r="P25" s="65">
        <v>1</v>
      </c>
      <c r="Q25" s="65">
        <v>0</v>
      </c>
      <c r="R25" s="65">
        <v>0</v>
      </c>
      <c r="S25" s="65">
        <v>1</v>
      </c>
      <c r="T25" s="65">
        <v>0</v>
      </c>
      <c r="U25" s="65">
        <v>1</v>
      </c>
      <c r="V25" s="65">
        <v>75</v>
      </c>
      <c r="W25" s="88">
        <v>0</v>
      </c>
      <c r="X25" s="97">
        <v>0</v>
      </c>
      <c r="Y25" s="97">
        <v>0</v>
      </c>
      <c r="Z25" s="97">
        <v>1</v>
      </c>
      <c r="AA25" s="65">
        <v>0</v>
      </c>
      <c r="AB25" s="105">
        <v>0</v>
      </c>
      <c r="AC25" s="65"/>
      <c r="AD25" s="112">
        <v>0</v>
      </c>
      <c r="AE25" s="65">
        <v>0</v>
      </c>
      <c r="AF25" s="65">
        <v>0</v>
      </c>
      <c r="AG25" s="65">
        <v>0</v>
      </c>
      <c r="AH25" s="119">
        <v>0</v>
      </c>
      <c r="AI25" s="65">
        <v>0</v>
      </c>
      <c r="AJ25" s="125">
        <v>0</v>
      </c>
      <c r="AK25" s="65">
        <v>0</v>
      </c>
      <c r="AL25" s="131">
        <v>0</v>
      </c>
      <c r="AM25" s="137">
        <v>0</v>
      </c>
      <c r="AN25" s="65">
        <v>0</v>
      </c>
      <c r="AO25" s="65">
        <v>4</v>
      </c>
      <c r="AP25" s="68"/>
      <c r="AQ25" s="65">
        <v>1</v>
      </c>
      <c r="AR25" s="65">
        <v>1</v>
      </c>
      <c r="AS25" s="65">
        <v>0</v>
      </c>
      <c r="AT25" s="65">
        <v>0</v>
      </c>
      <c r="AU25" s="65">
        <v>0</v>
      </c>
      <c r="AV25" s="65">
        <v>0</v>
      </c>
      <c r="AW25" s="65">
        <v>0</v>
      </c>
      <c r="AX25" s="65">
        <v>0</v>
      </c>
      <c r="AY25" s="65">
        <v>0</v>
      </c>
      <c r="AZ25" s="65">
        <v>1</v>
      </c>
      <c r="BA25" s="65">
        <v>1</v>
      </c>
      <c r="BB25" s="65">
        <v>1</v>
      </c>
      <c r="BC25" s="65">
        <v>1</v>
      </c>
      <c r="BD25" s="65">
        <v>0</v>
      </c>
      <c r="BE25" s="66">
        <f t="shared" si="3"/>
        <v>117</v>
      </c>
      <c r="BF25" s="23"/>
      <c r="BG25" s="101"/>
    </row>
    <row r="26" spans="1:59" ht="12.75" customHeight="1" x14ac:dyDescent="0.2">
      <c r="A26" s="67" t="s">
        <v>16</v>
      </c>
      <c r="B26" s="151">
        <v>348</v>
      </c>
      <c r="C26" s="64">
        <v>159</v>
      </c>
      <c r="D26" s="64">
        <v>302</v>
      </c>
      <c r="E26" s="64">
        <v>286</v>
      </c>
      <c r="F26" s="65">
        <v>203</v>
      </c>
      <c r="G26" s="88">
        <v>316</v>
      </c>
      <c r="H26" s="65">
        <v>522</v>
      </c>
      <c r="I26" s="65">
        <v>170</v>
      </c>
      <c r="J26" s="65">
        <v>376</v>
      </c>
      <c r="K26" s="65">
        <v>179</v>
      </c>
      <c r="L26" s="65">
        <v>364</v>
      </c>
      <c r="M26" s="65">
        <v>319</v>
      </c>
      <c r="N26" s="88"/>
      <c r="O26" s="65">
        <v>385</v>
      </c>
      <c r="P26" s="65">
        <v>273</v>
      </c>
      <c r="Q26" s="65">
        <v>288</v>
      </c>
      <c r="R26" s="65">
        <v>300</v>
      </c>
      <c r="S26" s="65">
        <v>440</v>
      </c>
      <c r="T26" s="65">
        <v>594</v>
      </c>
      <c r="U26" s="65">
        <v>275</v>
      </c>
      <c r="V26" s="65">
        <v>200</v>
      </c>
      <c r="W26" s="88">
        <v>202</v>
      </c>
      <c r="X26" s="97">
        <v>191</v>
      </c>
      <c r="Y26" s="97">
        <v>267</v>
      </c>
      <c r="Z26" s="97">
        <v>145</v>
      </c>
      <c r="AA26" s="65">
        <v>106</v>
      </c>
      <c r="AB26" s="105">
        <v>91</v>
      </c>
      <c r="AC26" s="65"/>
      <c r="AD26" s="112">
        <v>125</v>
      </c>
      <c r="AE26" s="65">
        <v>185</v>
      </c>
      <c r="AF26" s="65">
        <v>151</v>
      </c>
      <c r="AG26" s="65">
        <v>240</v>
      </c>
      <c r="AH26" s="119">
        <v>161</v>
      </c>
      <c r="AI26" s="65">
        <v>126</v>
      </c>
      <c r="AJ26" s="125">
        <v>197</v>
      </c>
      <c r="AK26" s="65">
        <v>339</v>
      </c>
      <c r="AL26" s="131">
        <v>291</v>
      </c>
      <c r="AM26" s="137">
        <v>195</v>
      </c>
      <c r="AN26" s="65">
        <v>204</v>
      </c>
      <c r="AO26" s="65">
        <v>358</v>
      </c>
      <c r="AP26" s="68"/>
      <c r="AQ26" s="65">
        <v>173</v>
      </c>
      <c r="AR26" s="65">
        <v>417</v>
      </c>
      <c r="AS26" s="65">
        <v>321</v>
      </c>
      <c r="AT26" s="65">
        <v>164</v>
      </c>
      <c r="AU26" s="65">
        <v>310</v>
      </c>
      <c r="AV26" s="65">
        <v>266</v>
      </c>
      <c r="AW26" s="65">
        <v>357</v>
      </c>
      <c r="AX26" s="65">
        <v>191</v>
      </c>
      <c r="AY26" s="65">
        <v>207</v>
      </c>
      <c r="AZ26" s="65">
        <v>224</v>
      </c>
      <c r="BA26" s="65">
        <v>258</v>
      </c>
      <c r="BB26" s="65">
        <v>244</v>
      </c>
      <c r="BC26" s="65">
        <v>326</v>
      </c>
      <c r="BD26" s="65">
        <v>68</v>
      </c>
      <c r="BE26" s="66">
        <f t="shared" si="3"/>
        <v>13399</v>
      </c>
      <c r="BF26" s="23"/>
      <c r="BG26" s="101"/>
    </row>
    <row r="27" spans="1:59" ht="12.75" customHeight="1" x14ac:dyDescent="0.2">
      <c r="A27" s="67" t="s">
        <v>17</v>
      </c>
      <c r="B27" s="151">
        <v>373</v>
      </c>
      <c r="C27" s="64">
        <v>344</v>
      </c>
      <c r="D27" s="64">
        <v>402</v>
      </c>
      <c r="E27" s="64">
        <v>297</v>
      </c>
      <c r="F27" s="65">
        <v>301</v>
      </c>
      <c r="G27" s="88">
        <v>294</v>
      </c>
      <c r="H27" s="65">
        <v>243</v>
      </c>
      <c r="I27" s="65">
        <v>302</v>
      </c>
      <c r="J27" s="65">
        <v>337</v>
      </c>
      <c r="K27" s="65">
        <v>269</v>
      </c>
      <c r="L27" s="65">
        <v>381</v>
      </c>
      <c r="M27" s="65">
        <v>338</v>
      </c>
      <c r="N27" s="88"/>
      <c r="O27" s="65">
        <v>309</v>
      </c>
      <c r="P27" s="65">
        <v>422</v>
      </c>
      <c r="Q27" s="65">
        <v>331</v>
      </c>
      <c r="R27" s="65">
        <v>373</v>
      </c>
      <c r="S27" s="65">
        <v>339</v>
      </c>
      <c r="T27" s="65">
        <v>375</v>
      </c>
      <c r="U27" s="65">
        <v>368</v>
      </c>
      <c r="V27" s="65">
        <v>325</v>
      </c>
      <c r="W27" s="88">
        <v>299</v>
      </c>
      <c r="X27" s="97">
        <v>358</v>
      </c>
      <c r="Y27" s="97">
        <v>369</v>
      </c>
      <c r="Z27" s="97">
        <v>369</v>
      </c>
      <c r="AA27" s="65">
        <v>327</v>
      </c>
      <c r="AB27" s="105">
        <v>460</v>
      </c>
      <c r="AC27" s="65"/>
      <c r="AD27" s="112">
        <v>332</v>
      </c>
      <c r="AE27" s="65">
        <v>378</v>
      </c>
      <c r="AF27" s="65">
        <v>458</v>
      </c>
      <c r="AG27" s="65">
        <v>386</v>
      </c>
      <c r="AH27" s="119">
        <v>353</v>
      </c>
      <c r="AI27" s="65">
        <v>359</v>
      </c>
      <c r="AJ27" s="125">
        <v>484</v>
      </c>
      <c r="AK27" s="65">
        <v>330</v>
      </c>
      <c r="AL27" s="131">
        <v>404</v>
      </c>
      <c r="AM27" s="137">
        <v>353</v>
      </c>
      <c r="AN27" s="65">
        <v>445</v>
      </c>
      <c r="AO27" s="65">
        <v>370</v>
      </c>
      <c r="AP27" s="68"/>
      <c r="AQ27" s="65">
        <v>303</v>
      </c>
      <c r="AR27" s="65">
        <v>346</v>
      </c>
      <c r="AS27" s="65">
        <v>432</v>
      </c>
      <c r="AT27" s="65">
        <v>385</v>
      </c>
      <c r="AU27" s="65">
        <v>367</v>
      </c>
      <c r="AV27" s="65">
        <v>391</v>
      </c>
      <c r="AW27" s="65">
        <v>335</v>
      </c>
      <c r="AX27" s="65">
        <v>340</v>
      </c>
      <c r="AY27" s="65">
        <v>315</v>
      </c>
      <c r="AZ27" s="65">
        <v>392</v>
      </c>
      <c r="BA27" s="65">
        <v>383</v>
      </c>
      <c r="BB27" s="65">
        <v>348</v>
      </c>
      <c r="BC27" s="65">
        <v>258</v>
      </c>
      <c r="BD27" s="65">
        <v>267</v>
      </c>
      <c r="BE27" s="66">
        <f t="shared" si="3"/>
        <v>18419</v>
      </c>
      <c r="BF27" s="23"/>
      <c r="BG27" s="101"/>
    </row>
    <row r="28" spans="1:59" ht="12.75" customHeight="1" x14ac:dyDescent="0.2">
      <c r="A28" s="67" t="s">
        <v>18</v>
      </c>
      <c r="B28" s="151">
        <v>962</v>
      </c>
      <c r="C28" s="64">
        <v>1079</v>
      </c>
      <c r="D28" s="64">
        <v>995</v>
      </c>
      <c r="E28" s="64">
        <v>1171</v>
      </c>
      <c r="F28" s="65">
        <v>877</v>
      </c>
      <c r="G28" s="88">
        <v>1024</v>
      </c>
      <c r="H28" s="65">
        <v>1055</v>
      </c>
      <c r="I28" s="65">
        <v>1086</v>
      </c>
      <c r="J28" s="65">
        <v>968</v>
      </c>
      <c r="K28" s="65">
        <v>973</v>
      </c>
      <c r="L28" s="65">
        <v>1157</v>
      </c>
      <c r="M28" s="65">
        <v>1006</v>
      </c>
      <c r="N28" s="88"/>
      <c r="O28" s="65">
        <v>1122</v>
      </c>
      <c r="P28" s="65">
        <v>1198</v>
      </c>
      <c r="Q28" s="65">
        <v>1212</v>
      </c>
      <c r="R28" s="65">
        <v>1083</v>
      </c>
      <c r="S28" s="65">
        <v>1257</v>
      </c>
      <c r="T28" s="65">
        <v>1082</v>
      </c>
      <c r="U28" s="65">
        <v>1097</v>
      </c>
      <c r="V28" s="65">
        <v>1093</v>
      </c>
      <c r="W28" s="88">
        <v>1224</v>
      </c>
      <c r="X28" s="97">
        <v>1181</v>
      </c>
      <c r="Y28" s="97">
        <v>1165</v>
      </c>
      <c r="Z28" s="97">
        <v>924</v>
      </c>
      <c r="AA28" s="65">
        <v>1024</v>
      </c>
      <c r="AB28" s="105">
        <v>1174</v>
      </c>
      <c r="AC28" s="65"/>
      <c r="AD28" s="112">
        <v>1121</v>
      </c>
      <c r="AE28" s="65">
        <v>986</v>
      </c>
      <c r="AF28" s="65">
        <v>1132</v>
      </c>
      <c r="AG28" s="65">
        <v>1164</v>
      </c>
      <c r="AH28" s="119">
        <v>1066</v>
      </c>
      <c r="AI28" s="65">
        <v>1067</v>
      </c>
      <c r="AJ28" s="125">
        <v>1134</v>
      </c>
      <c r="AK28" s="65">
        <v>1288</v>
      </c>
      <c r="AL28" s="131">
        <v>930</v>
      </c>
      <c r="AM28" s="137">
        <v>1207</v>
      </c>
      <c r="AN28" s="65">
        <v>1006</v>
      </c>
      <c r="AO28" s="65">
        <v>1099</v>
      </c>
      <c r="AP28" s="68"/>
      <c r="AQ28" s="65">
        <v>950</v>
      </c>
      <c r="AR28" s="65">
        <v>1191</v>
      </c>
      <c r="AS28" s="65">
        <v>1164</v>
      </c>
      <c r="AT28" s="65">
        <v>993</v>
      </c>
      <c r="AU28" s="65">
        <v>1169</v>
      </c>
      <c r="AV28" s="65">
        <v>1117</v>
      </c>
      <c r="AW28" s="65">
        <v>1453</v>
      </c>
      <c r="AX28" s="65">
        <v>978</v>
      </c>
      <c r="AY28" s="65">
        <v>1021</v>
      </c>
      <c r="AZ28" s="65">
        <v>968</v>
      </c>
      <c r="BA28" s="65">
        <v>1229</v>
      </c>
      <c r="BB28" s="65">
        <v>963</v>
      </c>
      <c r="BC28" s="65">
        <v>954</v>
      </c>
      <c r="BD28" s="65">
        <v>1035</v>
      </c>
      <c r="BE28" s="66">
        <f t="shared" si="3"/>
        <v>56574</v>
      </c>
      <c r="BF28" s="23"/>
      <c r="BG28" s="101"/>
    </row>
    <row r="29" spans="1:59" ht="12.75" customHeight="1" x14ac:dyDescent="0.2">
      <c r="A29" s="67" t="s">
        <v>19</v>
      </c>
      <c r="B29" s="151">
        <v>62</v>
      </c>
      <c r="C29" s="64">
        <v>46</v>
      </c>
      <c r="D29" s="64">
        <v>27</v>
      </c>
      <c r="E29" s="64">
        <v>65</v>
      </c>
      <c r="F29" s="65">
        <v>75</v>
      </c>
      <c r="G29" s="88">
        <v>85</v>
      </c>
      <c r="H29" s="65">
        <v>7</v>
      </c>
      <c r="I29" s="65">
        <v>19</v>
      </c>
      <c r="J29" s="65">
        <v>78</v>
      </c>
      <c r="K29" s="65">
        <v>45</v>
      </c>
      <c r="L29" s="65">
        <v>89</v>
      </c>
      <c r="M29" s="65">
        <v>78</v>
      </c>
      <c r="N29" s="88"/>
      <c r="O29" s="65">
        <v>57</v>
      </c>
      <c r="P29" s="65">
        <v>86</v>
      </c>
      <c r="Q29" s="65">
        <v>10</v>
      </c>
      <c r="R29" s="65">
        <v>47</v>
      </c>
      <c r="S29" s="65">
        <v>29</v>
      </c>
      <c r="T29" s="65">
        <v>32</v>
      </c>
      <c r="U29" s="65">
        <v>9</v>
      </c>
      <c r="V29" s="65">
        <v>5</v>
      </c>
      <c r="W29" s="88">
        <v>8</v>
      </c>
      <c r="X29" s="97">
        <v>2</v>
      </c>
      <c r="Y29" s="97">
        <v>17</v>
      </c>
      <c r="Z29" s="97">
        <v>12</v>
      </c>
      <c r="AA29" s="65">
        <v>0</v>
      </c>
      <c r="AB29" s="105">
        <v>0</v>
      </c>
      <c r="AC29" s="65"/>
      <c r="AD29" s="112">
        <v>18</v>
      </c>
      <c r="AE29" s="65">
        <v>0</v>
      </c>
      <c r="AF29" s="65">
        <v>14</v>
      </c>
      <c r="AG29" s="65">
        <v>35</v>
      </c>
      <c r="AH29" s="119">
        <v>6</v>
      </c>
      <c r="AI29" s="65">
        <v>114</v>
      </c>
      <c r="AJ29" s="125">
        <v>30</v>
      </c>
      <c r="AK29" s="65">
        <v>12</v>
      </c>
      <c r="AL29" s="131">
        <v>229</v>
      </c>
      <c r="AM29" s="137">
        <v>226</v>
      </c>
      <c r="AN29" s="65">
        <v>224</v>
      </c>
      <c r="AO29" s="65">
        <v>118</v>
      </c>
      <c r="AP29" s="68"/>
      <c r="AQ29" s="65">
        <v>225</v>
      </c>
      <c r="AR29" s="65">
        <v>232</v>
      </c>
      <c r="AS29" s="65">
        <v>118</v>
      </c>
      <c r="AT29" s="65">
        <v>122</v>
      </c>
      <c r="AU29" s="65">
        <v>25</v>
      </c>
      <c r="AV29" s="65">
        <v>112</v>
      </c>
      <c r="AW29" s="65">
        <v>121</v>
      </c>
      <c r="AX29" s="65">
        <v>2</v>
      </c>
      <c r="AY29" s="65">
        <v>212</v>
      </c>
      <c r="AZ29" s="65">
        <v>224</v>
      </c>
      <c r="BA29" s="65">
        <v>101</v>
      </c>
      <c r="BB29" s="65">
        <v>212</v>
      </c>
      <c r="BC29" s="65">
        <v>109</v>
      </c>
      <c r="BD29" s="65">
        <v>222</v>
      </c>
      <c r="BE29" s="66">
        <f t="shared" si="3"/>
        <v>4053</v>
      </c>
      <c r="BF29" s="23"/>
      <c r="BG29" s="101"/>
    </row>
    <row r="30" spans="1:59" ht="12.75" customHeight="1" x14ac:dyDescent="0.2">
      <c r="A30" s="67" t="s">
        <v>20</v>
      </c>
      <c r="B30" s="151">
        <v>1359</v>
      </c>
      <c r="C30" s="64">
        <v>1529</v>
      </c>
      <c r="D30" s="64">
        <v>1461</v>
      </c>
      <c r="E30" s="64">
        <v>1457</v>
      </c>
      <c r="F30" s="65">
        <v>1276</v>
      </c>
      <c r="G30" s="88">
        <v>1462</v>
      </c>
      <c r="H30" s="65">
        <v>1039</v>
      </c>
      <c r="I30" s="65">
        <v>1151</v>
      </c>
      <c r="J30" s="65">
        <v>1127</v>
      </c>
      <c r="K30" s="65">
        <v>1113</v>
      </c>
      <c r="L30" s="65">
        <v>1185</v>
      </c>
      <c r="M30" s="65">
        <v>1358</v>
      </c>
      <c r="N30" s="88"/>
      <c r="O30" s="65">
        <v>1256</v>
      </c>
      <c r="P30" s="65">
        <v>1034</v>
      </c>
      <c r="Q30" s="65">
        <v>1000</v>
      </c>
      <c r="R30" s="65">
        <v>1064</v>
      </c>
      <c r="S30" s="65">
        <v>1156</v>
      </c>
      <c r="T30" s="65">
        <v>1208</v>
      </c>
      <c r="U30" s="65">
        <v>1246</v>
      </c>
      <c r="V30" s="65">
        <v>1176</v>
      </c>
      <c r="W30" s="88">
        <v>1140</v>
      </c>
      <c r="X30" s="97">
        <v>1184</v>
      </c>
      <c r="Y30" s="97">
        <v>1379</v>
      </c>
      <c r="Z30" s="97">
        <v>1345</v>
      </c>
      <c r="AA30" s="65">
        <v>1223</v>
      </c>
      <c r="AB30" s="105">
        <v>1239</v>
      </c>
      <c r="AC30" s="65"/>
      <c r="AD30" s="112">
        <v>1059</v>
      </c>
      <c r="AE30" s="65">
        <v>1012</v>
      </c>
      <c r="AF30" s="65">
        <v>1244</v>
      </c>
      <c r="AG30" s="65">
        <v>1151</v>
      </c>
      <c r="AH30" s="119">
        <v>1264</v>
      </c>
      <c r="AI30" s="65">
        <v>1189</v>
      </c>
      <c r="AJ30" s="125">
        <v>1209</v>
      </c>
      <c r="AK30" s="65">
        <v>1377</v>
      </c>
      <c r="AL30" s="131">
        <v>1298</v>
      </c>
      <c r="AM30" s="137">
        <v>1373</v>
      </c>
      <c r="AN30" s="65">
        <v>1119</v>
      </c>
      <c r="AO30" s="65">
        <v>1258</v>
      </c>
      <c r="AP30" s="68"/>
      <c r="AQ30" s="65">
        <v>1184</v>
      </c>
      <c r="AR30" s="65">
        <v>1111</v>
      </c>
      <c r="AS30" s="65">
        <v>1387</v>
      </c>
      <c r="AT30" s="65">
        <v>1312</v>
      </c>
      <c r="AU30" s="65">
        <v>1158</v>
      </c>
      <c r="AV30" s="65">
        <v>1306</v>
      </c>
      <c r="AW30" s="65">
        <v>1290</v>
      </c>
      <c r="AX30" s="65">
        <v>866</v>
      </c>
      <c r="AY30" s="65">
        <v>911</v>
      </c>
      <c r="AZ30" s="65">
        <v>999</v>
      </c>
      <c r="BA30" s="65">
        <v>1085</v>
      </c>
      <c r="BB30" s="65">
        <v>969</v>
      </c>
      <c r="BC30" s="65">
        <v>858</v>
      </c>
      <c r="BD30" s="65">
        <v>753</v>
      </c>
      <c r="BE30" s="66">
        <f t="shared" si="3"/>
        <v>61909</v>
      </c>
      <c r="BF30" s="23"/>
      <c r="BG30" s="101"/>
    </row>
    <row r="31" spans="1:59" ht="12.75" customHeight="1" x14ac:dyDescent="0.2">
      <c r="A31" s="67" t="s">
        <v>21</v>
      </c>
      <c r="B31" s="151">
        <v>338</v>
      </c>
      <c r="C31" s="64">
        <v>489</v>
      </c>
      <c r="D31" s="64">
        <v>796</v>
      </c>
      <c r="E31" s="64">
        <v>833</v>
      </c>
      <c r="F31" s="65">
        <v>619</v>
      </c>
      <c r="G31" s="88">
        <v>811</v>
      </c>
      <c r="H31" s="65">
        <v>614</v>
      </c>
      <c r="I31" s="65">
        <v>721</v>
      </c>
      <c r="J31" s="65">
        <v>864</v>
      </c>
      <c r="K31" s="65">
        <v>743</v>
      </c>
      <c r="L31" s="65">
        <v>904</v>
      </c>
      <c r="M31" s="65">
        <v>764</v>
      </c>
      <c r="N31" s="88"/>
      <c r="O31" s="65">
        <v>760</v>
      </c>
      <c r="P31" s="65">
        <v>773</v>
      </c>
      <c r="Q31" s="65">
        <v>895</v>
      </c>
      <c r="R31" s="65">
        <v>804</v>
      </c>
      <c r="S31" s="65">
        <v>932</v>
      </c>
      <c r="T31" s="65">
        <v>715</v>
      </c>
      <c r="U31" s="65">
        <v>932</v>
      </c>
      <c r="V31" s="65">
        <v>813</v>
      </c>
      <c r="W31" s="88">
        <v>895</v>
      </c>
      <c r="X31" s="97">
        <v>758</v>
      </c>
      <c r="Y31" s="97">
        <v>738</v>
      </c>
      <c r="Z31" s="97">
        <v>683</v>
      </c>
      <c r="AA31" s="65">
        <v>720</v>
      </c>
      <c r="AB31" s="105">
        <v>708</v>
      </c>
      <c r="AC31" s="65"/>
      <c r="AD31" s="112">
        <v>663</v>
      </c>
      <c r="AE31" s="65">
        <v>580</v>
      </c>
      <c r="AF31" s="65">
        <v>579</v>
      </c>
      <c r="AG31" s="65">
        <v>646</v>
      </c>
      <c r="AH31" s="119">
        <v>615</v>
      </c>
      <c r="AI31" s="65">
        <v>668</v>
      </c>
      <c r="AJ31" s="125">
        <v>753</v>
      </c>
      <c r="AK31" s="65">
        <v>751</v>
      </c>
      <c r="AL31" s="131">
        <v>593</v>
      </c>
      <c r="AM31" s="137">
        <v>631</v>
      </c>
      <c r="AN31" s="65">
        <v>726</v>
      </c>
      <c r="AO31" s="65">
        <v>755</v>
      </c>
      <c r="AP31" s="68"/>
      <c r="AQ31" s="65">
        <v>631</v>
      </c>
      <c r="AR31" s="65">
        <v>630</v>
      </c>
      <c r="AS31" s="65">
        <v>585</v>
      </c>
      <c r="AT31" s="65">
        <v>759</v>
      </c>
      <c r="AU31" s="65">
        <v>710</v>
      </c>
      <c r="AV31" s="65">
        <v>717</v>
      </c>
      <c r="AW31" s="65">
        <v>724</v>
      </c>
      <c r="AX31" s="65">
        <v>648</v>
      </c>
      <c r="AY31" s="65">
        <v>696</v>
      </c>
      <c r="AZ31" s="65">
        <v>474</v>
      </c>
      <c r="BA31" s="65">
        <v>743</v>
      </c>
      <c r="BB31" s="65">
        <v>650</v>
      </c>
      <c r="BC31" s="65">
        <v>610</v>
      </c>
      <c r="BD31" s="65">
        <v>504</v>
      </c>
      <c r="BE31" s="66">
        <f t="shared" si="3"/>
        <v>36663</v>
      </c>
      <c r="BF31" s="23"/>
      <c r="BG31" s="101"/>
    </row>
    <row r="32" spans="1:59" ht="12.75" customHeight="1" x14ac:dyDescent="0.2">
      <c r="A32" s="67" t="s">
        <v>22</v>
      </c>
      <c r="B32" s="151">
        <v>181</v>
      </c>
      <c r="C32" s="64">
        <v>346</v>
      </c>
      <c r="D32" s="64">
        <v>362</v>
      </c>
      <c r="E32" s="64">
        <v>402</v>
      </c>
      <c r="F32" s="65">
        <v>280</v>
      </c>
      <c r="G32" s="88">
        <v>415</v>
      </c>
      <c r="H32" s="65">
        <v>355</v>
      </c>
      <c r="I32" s="65">
        <v>398</v>
      </c>
      <c r="J32" s="65">
        <v>402</v>
      </c>
      <c r="K32" s="65">
        <v>411</v>
      </c>
      <c r="L32" s="65">
        <v>414</v>
      </c>
      <c r="M32" s="65">
        <v>319</v>
      </c>
      <c r="N32" s="88"/>
      <c r="O32" s="65">
        <v>363</v>
      </c>
      <c r="P32" s="65">
        <v>361</v>
      </c>
      <c r="Q32" s="65">
        <v>458</v>
      </c>
      <c r="R32" s="65">
        <v>476</v>
      </c>
      <c r="S32" s="65">
        <v>421</v>
      </c>
      <c r="T32" s="65">
        <v>407</v>
      </c>
      <c r="U32" s="65">
        <v>429</v>
      </c>
      <c r="V32" s="65">
        <v>438</v>
      </c>
      <c r="W32" s="88">
        <v>358</v>
      </c>
      <c r="X32" s="97">
        <v>507</v>
      </c>
      <c r="Y32" s="97">
        <v>439</v>
      </c>
      <c r="Z32" s="97">
        <v>396</v>
      </c>
      <c r="AA32" s="65">
        <v>357</v>
      </c>
      <c r="AB32" s="105">
        <v>448</v>
      </c>
      <c r="AC32" s="65"/>
      <c r="AD32" s="112">
        <v>381</v>
      </c>
      <c r="AE32" s="65">
        <v>387</v>
      </c>
      <c r="AF32" s="65">
        <v>427</v>
      </c>
      <c r="AG32" s="65">
        <v>342</v>
      </c>
      <c r="AH32" s="119">
        <v>397</v>
      </c>
      <c r="AI32" s="65">
        <v>382</v>
      </c>
      <c r="AJ32" s="125">
        <v>423</v>
      </c>
      <c r="AK32" s="65">
        <v>356</v>
      </c>
      <c r="AL32" s="131">
        <v>382</v>
      </c>
      <c r="AM32" s="137">
        <v>292</v>
      </c>
      <c r="AN32" s="65">
        <v>400</v>
      </c>
      <c r="AO32" s="65">
        <v>334</v>
      </c>
      <c r="AP32" s="68"/>
      <c r="AQ32" s="65">
        <v>371</v>
      </c>
      <c r="AR32" s="65">
        <v>342</v>
      </c>
      <c r="AS32" s="65">
        <v>445</v>
      </c>
      <c r="AT32" s="65">
        <v>370</v>
      </c>
      <c r="AU32" s="65">
        <v>353</v>
      </c>
      <c r="AV32" s="65">
        <v>379</v>
      </c>
      <c r="AW32" s="65">
        <v>397</v>
      </c>
      <c r="AX32" s="65">
        <v>396</v>
      </c>
      <c r="AY32" s="65">
        <v>384</v>
      </c>
      <c r="AZ32" s="65">
        <v>319</v>
      </c>
      <c r="BA32" s="65">
        <v>432</v>
      </c>
      <c r="BB32" s="65">
        <v>334</v>
      </c>
      <c r="BC32" s="65">
        <v>208</v>
      </c>
      <c r="BD32" s="65">
        <v>221</v>
      </c>
      <c r="BE32" s="66">
        <f t="shared" si="3"/>
        <v>19597</v>
      </c>
      <c r="BF32" s="23"/>
      <c r="BG32" s="101"/>
    </row>
    <row r="33" spans="1:60" ht="12.75" customHeight="1" thickBot="1" x14ac:dyDescent="0.25">
      <c r="A33" s="69" t="s">
        <v>23</v>
      </c>
      <c r="B33" s="151">
        <v>40</v>
      </c>
      <c r="C33" s="64">
        <v>26</v>
      </c>
      <c r="D33" s="64">
        <v>90</v>
      </c>
      <c r="E33" s="64">
        <v>58</v>
      </c>
      <c r="F33" s="65">
        <v>37</v>
      </c>
      <c r="G33" s="88">
        <v>73</v>
      </c>
      <c r="H33" s="65">
        <v>50</v>
      </c>
      <c r="I33" s="65">
        <v>44</v>
      </c>
      <c r="J33" s="65">
        <v>35</v>
      </c>
      <c r="K33" s="65">
        <v>68</v>
      </c>
      <c r="L33" s="65">
        <v>37</v>
      </c>
      <c r="M33" s="65">
        <v>65</v>
      </c>
      <c r="N33" s="88"/>
      <c r="O33" s="65">
        <v>49</v>
      </c>
      <c r="P33" s="65">
        <v>49</v>
      </c>
      <c r="Q33" s="65">
        <v>59</v>
      </c>
      <c r="R33" s="65">
        <v>49</v>
      </c>
      <c r="S33" s="65">
        <v>103</v>
      </c>
      <c r="T33" s="65">
        <v>70</v>
      </c>
      <c r="U33" s="65">
        <v>74</v>
      </c>
      <c r="V33" s="65">
        <v>68</v>
      </c>
      <c r="W33" s="88">
        <v>56</v>
      </c>
      <c r="X33" s="97">
        <v>115</v>
      </c>
      <c r="Y33" s="97">
        <v>90</v>
      </c>
      <c r="Z33" s="97">
        <v>57</v>
      </c>
      <c r="AA33" s="65">
        <v>114</v>
      </c>
      <c r="AB33" s="105">
        <v>150</v>
      </c>
      <c r="AC33" s="65"/>
      <c r="AD33" s="112">
        <v>61</v>
      </c>
      <c r="AE33" s="65">
        <v>86</v>
      </c>
      <c r="AF33" s="65">
        <v>66</v>
      </c>
      <c r="AG33" s="65">
        <v>72</v>
      </c>
      <c r="AH33" s="119">
        <v>63</v>
      </c>
      <c r="AI33" s="65">
        <v>89</v>
      </c>
      <c r="AJ33" s="125">
        <v>98</v>
      </c>
      <c r="AK33" s="65">
        <v>114</v>
      </c>
      <c r="AL33" s="131">
        <v>97</v>
      </c>
      <c r="AM33" s="137">
        <v>90</v>
      </c>
      <c r="AN33" s="65">
        <v>71</v>
      </c>
      <c r="AO33" s="65">
        <v>73</v>
      </c>
      <c r="AP33" s="70"/>
      <c r="AQ33" s="65">
        <v>108</v>
      </c>
      <c r="AR33" s="65">
        <v>71</v>
      </c>
      <c r="AS33" s="65">
        <v>107</v>
      </c>
      <c r="AT33" s="65">
        <v>77</v>
      </c>
      <c r="AU33" s="65">
        <v>52</v>
      </c>
      <c r="AV33" s="65">
        <v>59</v>
      </c>
      <c r="AW33" s="65">
        <v>72</v>
      </c>
      <c r="AX33" s="65">
        <v>58</v>
      </c>
      <c r="AY33" s="65">
        <v>89</v>
      </c>
      <c r="AZ33" s="65">
        <v>46</v>
      </c>
      <c r="BA33" s="65">
        <v>72</v>
      </c>
      <c r="BB33" s="65">
        <v>38</v>
      </c>
      <c r="BC33" s="65">
        <v>67</v>
      </c>
      <c r="BD33" s="65">
        <v>56</v>
      </c>
      <c r="BE33" s="66">
        <f t="shared" si="3"/>
        <v>3678</v>
      </c>
      <c r="BF33" s="23"/>
      <c r="BG33" s="101"/>
    </row>
    <row r="34" spans="1:60" ht="12.75" customHeight="1" thickBot="1" x14ac:dyDescent="0.25">
      <c r="A34" s="71" t="s">
        <v>24</v>
      </c>
      <c r="B34" s="159">
        <f t="shared" ref="B34:AC34" si="4">SUM(B21:B33)</f>
        <v>5648</v>
      </c>
      <c r="C34" s="72">
        <v>5943</v>
      </c>
      <c r="D34" s="72">
        <v>6782</v>
      </c>
      <c r="E34" s="72">
        <v>6839</v>
      </c>
      <c r="F34" s="72">
        <v>5290</v>
      </c>
      <c r="G34" s="90">
        <v>6562</v>
      </c>
      <c r="H34" s="72">
        <v>5791</v>
      </c>
      <c r="I34" s="72">
        <v>5783</v>
      </c>
      <c r="J34" s="72">
        <v>6317</v>
      </c>
      <c r="K34" s="72">
        <v>5573</v>
      </c>
      <c r="L34" s="72">
        <v>7201</v>
      </c>
      <c r="M34" s="72">
        <v>7256</v>
      </c>
      <c r="N34" s="90"/>
      <c r="O34" s="72">
        <v>6510</v>
      </c>
      <c r="P34" s="72">
        <v>6376</v>
      </c>
      <c r="Q34" s="72">
        <v>6675</v>
      </c>
      <c r="R34" s="72">
        <v>6583</v>
      </c>
      <c r="S34" s="72">
        <v>7177</v>
      </c>
      <c r="T34" s="72">
        <v>6546</v>
      </c>
      <c r="U34" s="72">
        <v>6469</v>
      </c>
      <c r="V34" s="72">
        <v>6285</v>
      </c>
      <c r="W34" s="90">
        <v>6509</v>
      </c>
      <c r="X34" s="99">
        <v>6396</v>
      </c>
      <c r="Y34" s="99">
        <v>5741</v>
      </c>
      <c r="Z34" s="99">
        <v>6151</v>
      </c>
      <c r="AA34" s="72">
        <v>5630</v>
      </c>
      <c r="AB34" s="107">
        <v>6212</v>
      </c>
      <c r="AC34" s="72">
        <f t="shared" si="4"/>
        <v>0</v>
      </c>
      <c r="AD34" s="114">
        <v>6252</v>
      </c>
      <c r="AE34" s="72">
        <v>5632</v>
      </c>
      <c r="AF34" s="72">
        <v>6123</v>
      </c>
      <c r="AG34" s="72">
        <v>6036</v>
      </c>
      <c r="AH34" s="121">
        <v>6449</v>
      </c>
      <c r="AI34" s="72">
        <v>6181</v>
      </c>
      <c r="AJ34" s="127">
        <v>6531</v>
      </c>
      <c r="AK34" s="72">
        <v>6510</v>
      </c>
      <c r="AL34" s="133">
        <v>6183</v>
      </c>
      <c r="AM34" s="139">
        <v>6670</v>
      </c>
      <c r="AN34" s="72">
        <v>6143</v>
      </c>
      <c r="AO34" s="72">
        <v>6600</v>
      </c>
      <c r="AP34" s="72"/>
      <c r="AQ34" s="72">
        <v>6130</v>
      </c>
      <c r="AR34" s="72">
        <v>6743</v>
      </c>
      <c r="AS34" s="72">
        <v>6567</v>
      </c>
      <c r="AT34" s="72">
        <v>6548</v>
      </c>
      <c r="AU34" s="72">
        <v>6249</v>
      </c>
      <c r="AV34" s="72">
        <v>6427</v>
      </c>
      <c r="AW34" s="72">
        <v>6112</v>
      </c>
      <c r="AX34" s="72">
        <v>5215</v>
      </c>
      <c r="AY34" s="72">
        <v>5916</v>
      </c>
      <c r="AZ34" s="72">
        <v>5830</v>
      </c>
      <c r="BA34" s="72">
        <v>6068</v>
      </c>
      <c r="BB34" s="72">
        <v>5243</v>
      </c>
      <c r="BC34" s="72">
        <v>4832</v>
      </c>
      <c r="BD34" s="72">
        <v>4656</v>
      </c>
      <c r="BE34" s="73">
        <f>SUM(BE21:BE33)</f>
        <v>322091</v>
      </c>
      <c r="BF34" s="23"/>
      <c r="BG34" s="101"/>
    </row>
    <row r="35" spans="1:60" ht="12.75" customHeight="1" thickBot="1" x14ac:dyDescent="0.25">
      <c r="A35" s="74"/>
      <c r="B35" s="158"/>
      <c r="C35" s="77"/>
      <c r="D35" s="77"/>
      <c r="E35" s="77"/>
      <c r="F35" s="77"/>
      <c r="G35" s="89"/>
      <c r="H35" s="77"/>
      <c r="I35" s="77"/>
      <c r="J35" s="77"/>
      <c r="K35" s="77"/>
      <c r="L35" s="77"/>
      <c r="M35" s="77"/>
      <c r="N35" s="89"/>
      <c r="O35" s="77"/>
      <c r="P35" s="77"/>
      <c r="Q35" s="77"/>
      <c r="R35" s="77"/>
      <c r="S35" s="77"/>
      <c r="T35" s="77"/>
      <c r="U35" s="77"/>
      <c r="V35" s="77"/>
      <c r="W35" s="89"/>
      <c r="X35" s="89"/>
      <c r="Y35" s="98"/>
      <c r="Z35" s="77"/>
      <c r="AA35" s="77"/>
      <c r="AB35" s="106"/>
      <c r="AC35" s="77"/>
      <c r="AD35" s="113"/>
      <c r="AE35" s="77"/>
      <c r="AF35" s="77"/>
      <c r="AG35" s="77"/>
      <c r="AH35" s="120"/>
      <c r="AI35" s="77"/>
      <c r="AJ35" s="126"/>
      <c r="AK35" s="77"/>
      <c r="AL35" s="132"/>
      <c r="AM35" s="138"/>
      <c r="AN35" s="77"/>
      <c r="AO35" s="77"/>
      <c r="AP35" s="77"/>
      <c r="AQ35" s="77"/>
      <c r="AR35" s="77"/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77"/>
      <c r="BD35" s="77"/>
      <c r="BE35" s="78"/>
      <c r="BF35" s="23"/>
      <c r="BG35" s="101"/>
    </row>
    <row r="36" spans="1:60" ht="12.75" customHeight="1" x14ac:dyDescent="0.2">
      <c r="A36" s="58" t="s">
        <v>32</v>
      </c>
      <c r="B36" s="5">
        <v>1</v>
      </c>
      <c r="C36" s="5">
        <v>2</v>
      </c>
      <c r="D36" s="6">
        <v>3</v>
      </c>
      <c r="E36" s="6">
        <v>4</v>
      </c>
      <c r="F36" s="6">
        <v>5</v>
      </c>
      <c r="G36" s="86">
        <v>6</v>
      </c>
      <c r="H36" s="6">
        <v>7</v>
      </c>
      <c r="I36" s="6">
        <v>8</v>
      </c>
      <c r="J36" s="6">
        <v>9</v>
      </c>
      <c r="K36" s="6">
        <v>10</v>
      </c>
      <c r="L36" s="6">
        <v>11</v>
      </c>
      <c r="M36" s="6">
        <v>12</v>
      </c>
      <c r="N36" s="86"/>
      <c r="O36" s="6">
        <v>13</v>
      </c>
      <c r="P36" s="6">
        <v>14</v>
      </c>
      <c r="Q36" s="6">
        <v>15</v>
      </c>
      <c r="R36" s="6">
        <v>16</v>
      </c>
      <c r="S36" s="6">
        <v>17</v>
      </c>
      <c r="T36" s="6">
        <v>18</v>
      </c>
      <c r="U36" s="6">
        <v>19</v>
      </c>
      <c r="V36" s="6">
        <v>20</v>
      </c>
      <c r="W36" s="86">
        <v>21</v>
      </c>
      <c r="X36" s="86">
        <v>22</v>
      </c>
      <c r="Y36" s="95">
        <v>23</v>
      </c>
      <c r="Z36" s="6">
        <f>Y36+1</f>
        <v>24</v>
      </c>
      <c r="AA36" s="6">
        <v>25</v>
      </c>
      <c r="AB36" s="103">
        <v>26</v>
      </c>
      <c r="AC36" s="6"/>
      <c r="AD36" s="110">
        <v>27</v>
      </c>
      <c r="AE36" s="6">
        <v>28</v>
      </c>
      <c r="AF36" s="6">
        <v>29</v>
      </c>
      <c r="AG36" s="6">
        <v>30</v>
      </c>
      <c r="AH36" s="117">
        <v>31</v>
      </c>
      <c r="AI36" s="6">
        <v>32</v>
      </c>
      <c r="AJ36" s="123">
        <v>33</v>
      </c>
      <c r="AK36" s="6">
        <v>34</v>
      </c>
      <c r="AL36" s="129">
        <v>35</v>
      </c>
      <c r="AM36" s="135">
        <v>36</v>
      </c>
      <c r="AN36" s="6">
        <v>37</v>
      </c>
      <c r="AO36" s="6">
        <v>38</v>
      </c>
      <c r="AP36" s="6"/>
      <c r="AQ36" s="6">
        <v>39</v>
      </c>
      <c r="AR36" s="6">
        <v>40</v>
      </c>
      <c r="AS36" s="6">
        <v>41</v>
      </c>
      <c r="AT36" s="6">
        <v>42</v>
      </c>
      <c r="AU36" s="6">
        <v>43</v>
      </c>
      <c r="AV36" s="6">
        <v>44</v>
      </c>
      <c r="AW36" s="6">
        <f t="shared" ref="AW36:BC36" si="5">AV36+1</f>
        <v>45</v>
      </c>
      <c r="AX36" s="6">
        <f t="shared" si="5"/>
        <v>46</v>
      </c>
      <c r="AY36" s="6">
        <f t="shared" si="5"/>
        <v>47</v>
      </c>
      <c r="AZ36" s="6">
        <f t="shared" si="5"/>
        <v>48</v>
      </c>
      <c r="BA36" s="6">
        <f t="shared" si="5"/>
        <v>49</v>
      </c>
      <c r="BB36" s="6">
        <f t="shared" si="5"/>
        <v>50</v>
      </c>
      <c r="BC36" s="6">
        <f t="shared" si="5"/>
        <v>51</v>
      </c>
      <c r="BD36" s="6">
        <f>BC36+1</f>
        <v>52</v>
      </c>
      <c r="BE36" s="59"/>
      <c r="BF36" s="23"/>
      <c r="BG36" s="101"/>
    </row>
    <row r="37" spans="1:60" ht="12.75" customHeight="1" thickBot="1" x14ac:dyDescent="0.25">
      <c r="A37" s="60" t="s">
        <v>24</v>
      </c>
      <c r="B37" s="156">
        <v>42014</v>
      </c>
      <c r="C37" s="10">
        <v>42021</v>
      </c>
      <c r="D37" s="10">
        <v>42028</v>
      </c>
      <c r="E37" s="10">
        <v>42035</v>
      </c>
      <c r="F37" s="10">
        <v>42042</v>
      </c>
      <c r="G37" s="87">
        <v>42049</v>
      </c>
      <c r="H37" s="10">
        <v>42056</v>
      </c>
      <c r="I37" s="10">
        <v>42063</v>
      </c>
      <c r="J37" s="10">
        <v>42070</v>
      </c>
      <c r="K37" s="10">
        <v>42077</v>
      </c>
      <c r="L37" s="10">
        <v>42084</v>
      </c>
      <c r="M37" s="10">
        <v>42091</v>
      </c>
      <c r="N37" s="87"/>
      <c r="O37" s="10">
        <f>M37+7</f>
        <v>42098</v>
      </c>
      <c r="P37" s="10">
        <f>O37+7</f>
        <v>42105</v>
      </c>
      <c r="Q37" s="10">
        <f t="shared" ref="Q37:BC37" si="6">P37+7</f>
        <v>42112</v>
      </c>
      <c r="R37" s="10">
        <f t="shared" si="6"/>
        <v>42119</v>
      </c>
      <c r="S37" s="10">
        <f t="shared" si="6"/>
        <v>42126</v>
      </c>
      <c r="T37" s="10">
        <f t="shared" si="6"/>
        <v>42133</v>
      </c>
      <c r="U37" s="10">
        <f t="shared" si="6"/>
        <v>42140</v>
      </c>
      <c r="V37" s="10">
        <f t="shared" si="6"/>
        <v>42147</v>
      </c>
      <c r="W37" s="87">
        <f t="shared" si="6"/>
        <v>42154</v>
      </c>
      <c r="X37" s="87">
        <v>42161</v>
      </c>
      <c r="Y37" s="96">
        <v>42168</v>
      </c>
      <c r="Z37" s="10">
        <f t="shared" si="6"/>
        <v>42175</v>
      </c>
      <c r="AA37" s="10">
        <f t="shared" si="6"/>
        <v>42182</v>
      </c>
      <c r="AB37" s="104">
        <v>42189</v>
      </c>
      <c r="AC37" s="10"/>
      <c r="AD37" s="111">
        <v>42196</v>
      </c>
      <c r="AE37" s="10">
        <f t="shared" si="6"/>
        <v>42203</v>
      </c>
      <c r="AF37" s="10">
        <f t="shared" si="6"/>
        <v>42210</v>
      </c>
      <c r="AG37" s="10">
        <f t="shared" si="6"/>
        <v>42217</v>
      </c>
      <c r="AH37" s="118">
        <v>42224</v>
      </c>
      <c r="AI37" s="10">
        <f t="shared" si="6"/>
        <v>42231</v>
      </c>
      <c r="AJ37" s="124">
        <v>42238</v>
      </c>
      <c r="AK37" s="10">
        <f t="shared" si="6"/>
        <v>42245</v>
      </c>
      <c r="AL37" s="130">
        <v>42252</v>
      </c>
      <c r="AM37" s="136">
        <v>42259</v>
      </c>
      <c r="AN37" s="10">
        <f t="shared" si="6"/>
        <v>42266</v>
      </c>
      <c r="AO37" s="10">
        <f t="shared" si="6"/>
        <v>42273</v>
      </c>
      <c r="AP37" s="10"/>
      <c r="AQ37" s="10">
        <f>AO37+7</f>
        <v>42280</v>
      </c>
      <c r="AR37" s="10">
        <f>AQ37+7</f>
        <v>42287</v>
      </c>
      <c r="AS37" s="10">
        <f t="shared" si="6"/>
        <v>42294</v>
      </c>
      <c r="AT37" s="10">
        <f t="shared" si="6"/>
        <v>42301</v>
      </c>
      <c r="AU37" s="10">
        <f t="shared" si="6"/>
        <v>42308</v>
      </c>
      <c r="AV37" s="10">
        <f t="shared" si="6"/>
        <v>42315</v>
      </c>
      <c r="AW37" s="10">
        <f t="shared" si="6"/>
        <v>42322</v>
      </c>
      <c r="AX37" s="10">
        <f t="shared" si="6"/>
        <v>42329</v>
      </c>
      <c r="AY37" s="10">
        <f t="shared" si="6"/>
        <v>42336</v>
      </c>
      <c r="AZ37" s="10">
        <f t="shared" si="6"/>
        <v>42343</v>
      </c>
      <c r="BA37" s="10">
        <f t="shared" si="6"/>
        <v>42350</v>
      </c>
      <c r="BB37" s="10">
        <f t="shared" si="6"/>
        <v>42357</v>
      </c>
      <c r="BC37" s="10">
        <f t="shared" si="6"/>
        <v>42364</v>
      </c>
      <c r="BD37" s="10">
        <f>BC37+7</f>
        <v>42371</v>
      </c>
      <c r="BE37" s="79" t="s">
        <v>34</v>
      </c>
      <c r="BF37" s="23"/>
      <c r="BG37" s="101"/>
    </row>
    <row r="38" spans="1:60" ht="12.75" customHeight="1" x14ac:dyDescent="0.2">
      <c r="A38" s="62" t="s">
        <v>12</v>
      </c>
      <c r="B38" s="151">
        <v>4473</v>
      </c>
      <c r="C38" s="64">
        <v>4814</v>
      </c>
      <c r="D38" s="65">
        <v>4379</v>
      </c>
      <c r="E38" s="65">
        <v>4723</v>
      </c>
      <c r="F38" s="65">
        <v>4586</v>
      </c>
      <c r="G38" s="88">
        <v>4122</v>
      </c>
      <c r="H38" s="65">
        <v>3572</v>
      </c>
      <c r="I38" s="65">
        <v>5201</v>
      </c>
      <c r="J38" s="65">
        <v>4907</v>
      </c>
      <c r="K38" s="65">
        <v>5199</v>
      </c>
      <c r="L38" s="65">
        <v>5226</v>
      </c>
      <c r="M38" s="65">
        <v>6144</v>
      </c>
      <c r="N38" s="88"/>
      <c r="O38" s="65">
        <f t="shared" ref="O38:W38" si="7">SUM(O4,O21)</f>
        <v>4457</v>
      </c>
      <c r="P38" s="65">
        <f t="shared" si="7"/>
        <v>5473</v>
      </c>
      <c r="Q38" s="65">
        <f t="shared" si="7"/>
        <v>6443</v>
      </c>
      <c r="R38" s="65">
        <f t="shared" si="7"/>
        <v>5782</v>
      </c>
      <c r="S38" s="65">
        <f t="shared" si="7"/>
        <v>6242</v>
      </c>
      <c r="T38" s="65">
        <f t="shared" si="7"/>
        <v>4838</v>
      </c>
      <c r="U38" s="65">
        <f t="shared" si="7"/>
        <v>5741</v>
      </c>
      <c r="V38" s="65">
        <f t="shared" si="7"/>
        <v>5414</v>
      </c>
      <c r="W38" s="88">
        <f t="shared" si="7"/>
        <v>5914</v>
      </c>
      <c r="X38" s="88">
        <v>5149</v>
      </c>
      <c r="Y38" s="97">
        <v>5427</v>
      </c>
      <c r="Z38" s="65">
        <f>SUM(Z4,Z21)</f>
        <v>5172</v>
      </c>
      <c r="AA38" s="65">
        <f>SUM(AA4,AA21)</f>
        <v>6108</v>
      </c>
      <c r="AB38" s="105">
        <v>4996</v>
      </c>
      <c r="AC38" s="65">
        <f>SUM(AC4,AC21)</f>
        <v>0</v>
      </c>
      <c r="AD38" s="112">
        <v>4734</v>
      </c>
      <c r="AE38" s="65">
        <f t="shared" ref="AE38:AK41" si="8">SUM(AE4,AE21)</f>
        <v>5067</v>
      </c>
      <c r="AF38" s="65">
        <f t="shared" si="8"/>
        <v>4763</v>
      </c>
      <c r="AG38" s="65">
        <f t="shared" si="8"/>
        <v>4844</v>
      </c>
      <c r="AH38" s="119">
        <f t="shared" si="8"/>
        <v>4940</v>
      </c>
      <c r="AI38" s="65">
        <f t="shared" si="8"/>
        <v>4831</v>
      </c>
      <c r="AJ38" s="125">
        <f t="shared" si="8"/>
        <v>5822</v>
      </c>
      <c r="AK38" s="65">
        <f t="shared" si="8"/>
        <v>5077</v>
      </c>
      <c r="AL38" s="131">
        <v>6523</v>
      </c>
      <c r="AM38" s="137">
        <v>6402</v>
      </c>
      <c r="AN38" s="65">
        <f t="shared" ref="AN38:AO44" si="9">SUM(AN4,AN21)</f>
        <v>5914</v>
      </c>
      <c r="AO38" s="65">
        <f t="shared" si="9"/>
        <v>5982</v>
      </c>
      <c r="AP38" s="65"/>
      <c r="AQ38" s="65">
        <f t="shared" ref="AQ38:BD38" si="10">SUM(AQ4,AQ21)</f>
        <v>6669</v>
      </c>
      <c r="AR38" s="65">
        <f t="shared" si="10"/>
        <v>6063</v>
      </c>
      <c r="AS38" s="65">
        <f t="shared" si="10"/>
        <v>5151</v>
      </c>
      <c r="AT38" s="65">
        <f t="shared" si="10"/>
        <v>5756</v>
      </c>
      <c r="AU38" s="65">
        <f t="shared" si="10"/>
        <v>5937</v>
      </c>
      <c r="AV38" s="65">
        <f t="shared" si="10"/>
        <v>7110</v>
      </c>
      <c r="AW38" s="65">
        <f t="shared" si="10"/>
        <v>5572</v>
      </c>
      <c r="AX38" s="65">
        <f t="shared" si="10"/>
        <v>5559</v>
      </c>
      <c r="AY38" s="65">
        <f t="shared" si="10"/>
        <v>6094</v>
      </c>
      <c r="AZ38" s="65">
        <f t="shared" si="10"/>
        <v>6156</v>
      </c>
      <c r="BA38" s="65">
        <f t="shared" si="10"/>
        <v>6840</v>
      </c>
      <c r="BB38" s="65">
        <f t="shared" si="10"/>
        <v>6081</v>
      </c>
      <c r="BC38" s="65">
        <f t="shared" si="10"/>
        <v>4386</v>
      </c>
      <c r="BD38" s="65">
        <f t="shared" si="10"/>
        <v>5252</v>
      </c>
      <c r="BE38" s="66">
        <f t="shared" ref="BE38:BE50" si="11">SUM(B38:BD38)</f>
        <v>282027</v>
      </c>
      <c r="BF38" s="23"/>
      <c r="BG38" s="101"/>
    </row>
    <row r="39" spans="1:60" ht="12.75" customHeight="1" x14ac:dyDescent="0.2">
      <c r="A39" s="67" t="s">
        <v>13</v>
      </c>
      <c r="B39" s="151">
        <v>3085</v>
      </c>
      <c r="C39" s="64">
        <v>3410</v>
      </c>
      <c r="D39" s="65">
        <v>4634</v>
      </c>
      <c r="E39" s="65">
        <v>3497</v>
      </c>
      <c r="F39" s="65">
        <v>3311</v>
      </c>
      <c r="G39" s="88">
        <v>3218</v>
      </c>
      <c r="H39" s="65">
        <v>3091</v>
      </c>
      <c r="I39" s="65">
        <v>2430</v>
      </c>
      <c r="J39" s="65">
        <v>3037</v>
      </c>
      <c r="K39" s="65">
        <v>3003</v>
      </c>
      <c r="L39" s="65">
        <v>2807</v>
      </c>
      <c r="M39" s="65">
        <v>3311</v>
      </c>
      <c r="N39" s="88"/>
      <c r="O39" s="65">
        <f t="shared" ref="O39:W39" si="12">SUM(O5,O22)</f>
        <v>2440</v>
      </c>
      <c r="P39" s="65">
        <f t="shared" si="12"/>
        <v>2745</v>
      </c>
      <c r="Q39" s="65">
        <f t="shared" si="12"/>
        <v>3451</v>
      </c>
      <c r="R39" s="65">
        <f t="shared" si="12"/>
        <v>2310</v>
      </c>
      <c r="S39" s="65">
        <f t="shared" si="12"/>
        <v>2782</v>
      </c>
      <c r="T39" s="65">
        <f t="shared" si="12"/>
        <v>1845</v>
      </c>
      <c r="U39" s="65">
        <f t="shared" si="12"/>
        <v>2503</v>
      </c>
      <c r="V39" s="65">
        <f t="shared" si="12"/>
        <v>2464</v>
      </c>
      <c r="W39" s="88">
        <f t="shared" si="12"/>
        <v>2573</v>
      </c>
      <c r="X39" s="88">
        <v>2627</v>
      </c>
      <c r="Y39" s="97">
        <v>2623</v>
      </c>
      <c r="Z39" s="65">
        <f>SUM(Z5,Z22)</f>
        <v>2666</v>
      </c>
      <c r="AA39" s="65">
        <f>SUM(AA5,AA22)</f>
        <v>2723</v>
      </c>
      <c r="AB39" s="105">
        <v>2691</v>
      </c>
      <c r="AC39" s="65">
        <f>SUM(AC5,AC22)</f>
        <v>0</v>
      </c>
      <c r="AD39" s="112">
        <v>3062</v>
      </c>
      <c r="AE39" s="65">
        <f t="shared" si="8"/>
        <v>3102</v>
      </c>
      <c r="AF39" s="65">
        <f t="shared" si="8"/>
        <v>3441</v>
      </c>
      <c r="AG39" s="65">
        <f t="shared" si="8"/>
        <v>3494</v>
      </c>
      <c r="AH39" s="119">
        <f t="shared" si="8"/>
        <v>4072</v>
      </c>
      <c r="AI39" s="65">
        <f t="shared" si="8"/>
        <v>3055</v>
      </c>
      <c r="AJ39" s="125">
        <f t="shared" si="8"/>
        <v>3367</v>
      </c>
      <c r="AK39" s="65">
        <f t="shared" si="8"/>
        <v>4175</v>
      </c>
      <c r="AL39" s="131">
        <v>3185</v>
      </c>
      <c r="AM39" s="137">
        <v>3281</v>
      </c>
      <c r="AN39" s="65">
        <f t="shared" si="9"/>
        <v>3226</v>
      </c>
      <c r="AO39" s="65">
        <f t="shared" si="9"/>
        <v>3455</v>
      </c>
      <c r="AP39" s="65"/>
      <c r="AQ39" s="65">
        <f t="shared" ref="AQ39:BD39" si="13">SUM(AQ5,AQ22)</f>
        <v>3742</v>
      </c>
      <c r="AR39" s="65">
        <f t="shared" si="13"/>
        <v>3152</v>
      </c>
      <c r="AS39" s="65">
        <f t="shared" si="13"/>
        <v>2873</v>
      </c>
      <c r="AT39" s="65">
        <f t="shared" si="13"/>
        <v>2847</v>
      </c>
      <c r="AU39" s="65">
        <f t="shared" si="13"/>
        <v>3552</v>
      </c>
      <c r="AV39" s="65">
        <f t="shared" si="13"/>
        <v>3480</v>
      </c>
      <c r="AW39" s="65">
        <f t="shared" si="13"/>
        <v>3628</v>
      </c>
      <c r="AX39" s="65">
        <f t="shared" si="13"/>
        <v>2785</v>
      </c>
      <c r="AY39" s="65">
        <f t="shared" si="13"/>
        <v>2822</v>
      </c>
      <c r="AZ39" s="65">
        <f t="shared" si="13"/>
        <v>3323</v>
      </c>
      <c r="BA39" s="65">
        <f t="shared" si="13"/>
        <v>2553</v>
      </c>
      <c r="BB39" s="65">
        <f t="shared" si="13"/>
        <v>3448</v>
      </c>
      <c r="BC39" s="65">
        <f t="shared" si="13"/>
        <v>2403</v>
      </c>
      <c r="BD39" s="65">
        <f t="shared" si="13"/>
        <v>2668</v>
      </c>
      <c r="BE39" s="66">
        <f t="shared" si="11"/>
        <v>159468</v>
      </c>
      <c r="BF39" s="23"/>
      <c r="BG39" s="101"/>
      <c r="BH39" s="101"/>
    </row>
    <row r="40" spans="1:60" ht="12.75" customHeight="1" x14ac:dyDescent="0.2">
      <c r="A40" s="67" t="s">
        <v>45</v>
      </c>
      <c r="B40" s="151">
        <v>4138</v>
      </c>
      <c r="C40" s="64">
        <v>4768</v>
      </c>
      <c r="D40" s="65">
        <v>4743</v>
      </c>
      <c r="E40" s="65">
        <v>4296</v>
      </c>
      <c r="F40" s="65">
        <v>4734</v>
      </c>
      <c r="G40" s="88">
        <v>4930</v>
      </c>
      <c r="H40" s="65">
        <v>4397</v>
      </c>
      <c r="I40" s="65">
        <v>5592</v>
      </c>
      <c r="J40" s="65">
        <v>5024</v>
      </c>
      <c r="K40" s="65">
        <v>5772</v>
      </c>
      <c r="L40" s="65">
        <v>5114</v>
      </c>
      <c r="M40" s="65">
        <v>5113</v>
      </c>
      <c r="N40" s="88"/>
      <c r="O40" s="157">
        <f t="shared" ref="O40:W40" si="14">SUM(O6,O23)</f>
        <v>5123</v>
      </c>
      <c r="P40" s="157">
        <f t="shared" si="14"/>
        <v>5392</v>
      </c>
      <c r="Q40" s="157">
        <f t="shared" si="14"/>
        <v>4376</v>
      </c>
      <c r="R40" s="157">
        <f t="shared" si="14"/>
        <v>4759</v>
      </c>
      <c r="S40" s="157">
        <f t="shared" si="14"/>
        <v>4524</v>
      </c>
      <c r="T40" s="157">
        <f t="shared" si="14"/>
        <v>4900</v>
      </c>
      <c r="U40" s="157">
        <f t="shared" si="14"/>
        <v>4772</v>
      </c>
      <c r="V40" s="157">
        <f t="shared" si="14"/>
        <v>4972</v>
      </c>
      <c r="W40" s="157">
        <f t="shared" si="14"/>
        <v>3996</v>
      </c>
      <c r="X40" s="157">
        <f t="shared" ref="X40:Y40" si="15">SUM(X6,X23)</f>
        <v>4535</v>
      </c>
      <c r="Y40" s="157">
        <f t="shared" si="15"/>
        <v>5270</v>
      </c>
      <c r="Z40" s="157">
        <f t="shared" ref="Z40:AB40" si="16">SUM(Z6,Z23)</f>
        <v>4363</v>
      </c>
      <c r="AA40" s="157">
        <f t="shared" si="16"/>
        <v>4869</v>
      </c>
      <c r="AB40" s="157">
        <f t="shared" si="16"/>
        <v>4085</v>
      </c>
      <c r="AC40" s="65">
        <f>SUM(AC6,AC23)</f>
        <v>0</v>
      </c>
      <c r="AD40" s="157">
        <f>SUM(AD6,AD23)</f>
        <v>4284</v>
      </c>
      <c r="AE40" s="65">
        <f t="shared" si="8"/>
        <v>4762</v>
      </c>
      <c r="AF40" s="65">
        <f t="shared" si="8"/>
        <v>4151</v>
      </c>
      <c r="AG40" s="65">
        <f t="shared" si="8"/>
        <v>3697</v>
      </c>
      <c r="AH40" s="119">
        <f t="shared" si="8"/>
        <v>4832</v>
      </c>
      <c r="AI40" s="65">
        <f t="shared" si="8"/>
        <v>4430</v>
      </c>
      <c r="AJ40" s="125">
        <f t="shared" si="8"/>
        <v>4873</v>
      </c>
      <c r="AK40" s="65">
        <f t="shared" si="8"/>
        <v>3990</v>
      </c>
      <c r="AL40" s="157">
        <f t="shared" ref="AL40:AM40" si="17">SUM(AL6,AL23)</f>
        <v>4414</v>
      </c>
      <c r="AM40" s="157">
        <f t="shared" si="17"/>
        <v>3643</v>
      </c>
      <c r="AN40" s="65">
        <f t="shared" si="9"/>
        <v>4445</v>
      </c>
      <c r="AO40" s="65">
        <f t="shared" si="9"/>
        <v>3833</v>
      </c>
      <c r="AP40" s="65"/>
      <c r="AQ40" s="65">
        <f t="shared" ref="AQ40:BD40" si="18">SUM(AQ6,AQ23)</f>
        <v>4871</v>
      </c>
      <c r="AR40" s="65">
        <f t="shared" si="18"/>
        <v>4540</v>
      </c>
      <c r="AS40" s="65">
        <f t="shared" si="18"/>
        <v>3923</v>
      </c>
      <c r="AT40" s="65">
        <f t="shared" si="18"/>
        <v>4116</v>
      </c>
      <c r="AU40" s="65">
        <f t="shared" si="18"/>
        <v>4975</v>
      </c>
      <c r="AV40" s="65">
        <f t="shared" si="18"/>
        <v>4721</v>
      </c>
      <c r="AW40" s="65">
        <f t="shared" si="18"/>
        <v>4273</v>
      </c>
      <c r="AX40" s="65">
        <f t="shared" si="18"/>
        <v>4291</v>
      </c>
      <c r="AY40" s="65">
        <f t="shared" si="18"/>
        <v>4750</v>
      </c>
      <c r="AZ40" s="65">
        <f t="shared" si="18"/>
        <v>4396</v>
      </c>
      <c r="BA40" s="65">
        <f t="shared" si="18"/>
        <v>4275</v>
      </c>
      <c r="BB40" s="65">
        <f t="shared" si="18"/>
        <v>4389</v>
      </c>
      <c r="BC40" s="65">
        <f t="shared" si="18"/>
        <v>3663</v>
      </c>
      <c r="BD40" s="65">
        <f t="shared" si="18"/>
        <v>3829</v>
      </c>
      <c r="BE40" s="66">
        <f t="shared" si="11"/>
        <v>236923</v>
      </c>
      <c r="BF40" s="23"/>
      <c r="BG40" s="101"/>
      <c r="BH40" s="101"/>
    </row>
    <row r="41" spans="1:60" s="141" customFormat="1" ht="12.75" customHeight="1" x14ac:dyDescent="0.2">
      <c r="A41" s="67" t="s">
        <v>46</v>
      </c>
      <c r="B41" s="151">
        <v>1452</v>
      </c>
      <c r="C41" s="151">
        <v>1450</v>
      </c>
      <c r="D41" s="157">
        <v>1607</v>
      </c>
      <c r="E41" s="157">
        <v>1724</v>
      </c>
      <c r="F41" s="157">
        <v>1106</v>
      </c>
      <c r="G41" s="157">
        <v>1403</v>
      </c>
      <c r="H41" s="157">
        <v>1363</v>
      </c>
      <c r="I41" s="157">
        <v>1417</v>
      </c>
      <c r="J41" s="157">
        <v>1760</v>
      </c>
      <c r="K41" s="157">
        <v>1486</v>
      </c>
      <c r="L41" s="157">
        <v>2001</v>
      </c>
      <c r="M41" s="157">
        <v>2479</v>
      </c>
      <c r="N41" s="157"/>
      <c r="O41" s="157">
        <f t="shared" ref="O41:W41" si="19">SUM(O7,O24)</f>
        <v>1866</v>
      </c>
      <c r="P41" s="157">
        <f t="shared" si="19"/>
        <v>1724</v>
      </c>
      <c r="Q41" s="157">
        <f t="shared" si="19"/>
        <v>1581</v>
      </c>
      <c r="R41" s="157">
        <f t="shared" si="19"/>
        <v>1948</v>
      </c>
      <c r="S41" s="157">
        <f t="shared" si="19"/>
        <v>2067</v>
      </c>
      <c r="T41" s="157">
        <f t="shared" si="19"/>
        <v>1635</v>
      </c>
      <c r="U41" s="157">
        <f t="shared" si="19"/>
        <v>1677</v>
      </c>
      <c r="V41" s="157">
        <f t="shared" si="19"/>
        <v>1503</v>
      </c>
      <c r="W41" s="157">
        <f t="shared" si="19"/>
        <v>1935</v>
      </c>
      <c r="X41" s="157">
        <f t="shared" ref="X41:Y41" si="20">SUM(X7,X24)</f>
        <v>1726</v>
      </c>
      <c r="Y41" s="157">
        <f t="shared" si="20"/>
        <v>1229</v>
      </c>
      <c r="Z41" s="157">
        <f t="shared" ref="Z41:AB41" si="21">SUM(Z7,Z24)</f>
        <v>1865</v>
      </c>
      <c r="AA41" s="157">
        <f t="shared" si="21"/>
        <v>1384</v>
      </c>
      <c r="AB41" s="157">
        <f t="shared" si="21"/>
        <v>1631</v>
      </c>
      <c r="AC41" s="157"/>
      <c r="AD41" s="157">
        <f>SUM(AD7,AD24)</f>
        <v>2148</v>
      </c>
      <c r="AE41" s="157">
        <f t="shared" si="8"/>
        <v>1506</v>
      </c>
      <c r="AF41" s="157">
        <f t="shared" si="8"/>
        <v>1725</v>
      </c>
      <c r="AG41" s="157">
        <f t="shared" si="8"/>
        <v>1453</v>
      </c>
      <c r="AH41" s="157">
        <f t="shared" si="8"/>
        <v>1993</v>
      </c>
      <c r="AI41" s="157">
        <f t="shared" si="8"/>
        <v>1793</v>
      </c>
      <c r="AJ41" s="157">
        <f t="shared" si="8"/>
        <v>1755</v>
      </c>
      <c r="AK41" s="157">
        <f t="shared" si="8"/>
        <v>1581</v>
      </c>
      <c r="AL41" s="157">
        <f t="shared" ref="AL41:AM41" si="22">SUM(AL7,AL24)</f>
        <v>1589</v>
      </c>
      <c r="AM41" s="157">
        <f t="shared" si="22"/>
        <v>1846</v>
      </c>
      <c r="AN41" s="157">
        <f t="shared" si="9"/>
        <v>1341</v>
      </c>
      <c r="AO41" s="157">
        <f t="shared" si="9"/>
        <v>1695</v>
      </c>
      <c r="AP41" s="157"/>
      <c r="AQ41" s="157">
        <f t="shared" ref="AQ41:BD41" si="23">SUM(AQ7,AQ24)</f>
        <v>1836</v>
      </c>
      <c r="AR41" s="157">
        <f t="shared" si="23"/>
        <v>1859</v>
      </c>
      <c r="AS41" s="157">
        <f t="shared" si="23"/>
        <v>1722</v>
      </c>
      <c r="AT41" s="157">
        <f t="shared" si="23"/>
        <v>1746</v>
      </c>
      <c r="AU41" s="157">
        <f t="shared" si="23"/>
        <v>1836</v>
      </c>
      <c r="AV41" s="157">
        <f t="shared" si="23"/>
        <v>1618</v>
      </c>
      <c r="AW41" s="157">
        <f t="shared" si="23"/>
        <v>923</v>
      </c>
      <c r="AX41" s="157">
        <f t="shared" si="23"/>
        <v>1331</v>
      </c>
      <c r="AY41" s="157">
        <f t="shared" si="23"/>
        <v>1563</v>
      </c>
      <c r="AZ41" s="157">
        <f t="shared" si="23"/>
        <v>1782</v>
      </c>
      <c r="BA41" s="157">
        <f t="shared" si="23"/>
        <v>1465</v>
      </c>
      <c r="BB41" s="157">
        <f t="shared" si="23"/>
        <v>1245</v>
      </c>
      <c r="BC41" s="157">
        <f t="shared" si="23"/>
        <v>1135</v>
      </c>
      <c r="BD41" s="157">
        <f t="shared" si="23"/>
        <v>1148</v>
      </c>
      <c r="BE41" s="66">
        <f t="shared" ref="BE41" si="24">SUM(B41:BD41)</f>
        <v>84653</v>
      </c>
      <c r="BF41" s="23"/>
    </row>
    <row r="42" spans="1:60" ht="12.75" customHeight="1" x14ac:dyDescent="0.2">
      <c r="A42" s="67" t="s">
        <v>15</v>
      </c>
      <c r="B42" s="151">
        <v>1911</v>
      </c>
      <c r="C42" s="64">
        <v>2358</v>
      </c>
      <c r="D42" s="65">
        <v>2276</v>
      </c>
      <c r="E42" s="65">
        <v>2660</v>
      </c>
      <c r="F42" s="65">
        <v>2622</v>
      </c>
      <c r="G42" s="88">
        <v>2677</v>
      </c>
      <c r="H42" s="65">
        <v>1361</v>
      </c>
      <c r="I42" s="65">
        <v>2576</v>
      </c>
      <c r="J42" s="65">
        <v>2286</v>
      </c>
      <c r="K42" s="65">
        <v>2309</v>
      </c>
      <c r="L42" s="65">
        <v>2388</v>
      </c>
      <c r="M42" s="65">
        <v>2658</v>
      </c>
      <c r="N42" s="88"/>
      <c r="O42" s="65">
        <f t="shared" ref="O42:W42" si="25">SUM(O8,O25)</f>
        <v>3099</v>
      </c>
      <c r="P42" s="65">
        <f t="shared" si="25"/>
        <v>3428</v>
      </c>
      <c r="Q42" s="65">
        <f t="shared" si="25"/>
        <v>2885</v>
      </c>
      <c r="R42" s="65">
        <f t="shared" si="25"/>
        <v>3227</v>
      </c>
      <c r="S42" s="65">
        <f t="shared" si="25"/>
        <v>2767</v>
      </c>
      <c r="T42" s="65">
        <f t="shared" si="25"/>
        <v>3091</v>
      </c>
      <c r="U42" s="65">
        <f t="shared" si="25"/>
        <v>2678</v>
      </c>
      <c r="V42" s="65">
        <f t="shared" si="25"/>
        <v>3010</v>
      </c>
      <c r="W42" s="88">
        <f t="shared" si="25"/>
        <v>2916</v>
      </c>
      <c r="X42" s="88">
        <v>2867</v>
      </c>
      <c r="Y42" s="97">
        <v>2502</v>
      </c>
      <c r="Z42" s="65">
        <f t="shared" ref="Z42:AA50" si="26">SUM(Z8,Z25)</f>
        <v>2949</v>
      </c>
      <c r="AA42" s="65">
        <f t="shared" si="26"/>
        <v>3399</v>
      </c>
      <c r="AB42" s="105">
        <v>1936</v>
      </c>
      <c r="AC42" s="65">
        <f t="shared" ref="AC42:AC50" si="27">SUM(AC8,AC25)</f>
        <v>0</v>
      </c>
      <c r="AD42" s="112">
        <v>2279</v>
      </c>
      <c r="AE42" s="65">
        <f t="shared" ref="AE42:AG50" si="28">SUM(AE8,AE25)</f>
        <v>1845</v>
      </c>
      <c r="AF42" s="65">
        <f t="shared" si="28"/>
        <v>2499</v>
      </c>
      <c r="AG42" s="65">
        <f t="shared" si="28"/>
        <v>2035</v>
      </c>
      <c r="AH42" s="119">
        <f t="shared" ref="AH42" si="29">SUM(AH8,AH25)</f>
        <v>2611</v>
      </c>
      <c r="AI42" s="65">
        <f>SUM(AI8,AI25)</f>
        <v>2034</v>
      </c>
      <c r="AJ42" s="125">
        <f t="shared" ref="AJ42" si="30">SUM(AJ8,AJ25)</f>
        <v>2112</v>
      </c>
      <c r="AK42" s="65">
        <f>SUM(AK8,AK25)</f>
        <v>1431</v>
      </c>
      <c r="AL42" s="131">
        <v>2296</v>
      </c>
      <c r="AM42" s="137">
        <v>2242</v>
      </c>
      <c r="AN42" s="65">
        <f t="shared" si="9"/>
        <v>2569</v>
      </c>
      <c r="AO42" s="65">
        <f t="shared" si="9"/>
        <v>2212</v>
      </c>
      <c r="AP42" s="65"/>
      <c r="AQ42" s="65">
        <f t="shared" ref="AQ42:BD42" si="31">SUM(AQ8,AQ25)</f>
        <v>1974</v>
      </c>
      <c r="AR42" s="65">
        <f t="shared" si="31"/>
        <v>1893</v>
      </c>
      <c r="AS42" s="65">
        <f t="shared" si="31"/>
        <v>2079</v>
      </c>
      <c r="AT42" s="65">
        <f t="shared" si="31"/>
        <v>2083</v>
      </c>
      <c r="AU42" s="65">
        <f t="shared" si="31"/>
        <v>2076</v>
      </c>
      <c r="AV42" s="65">
        <f t="shared" si="31"/>
        <v>2092</v>
      </c>
      <c r="AW42" s="65">
        <f t="shared" si="31"/>
        <v>2233</v>
      </c>
      <c r="AX42" s="65">
        <f t="shared" si="31"/>
        <v>1879</v>
      </c>
      <c r="AY42" s="65">
        <f t="shared" si="31"/>
        <v>2191</v>
      </c>
      <c r="AZ42" s="65">
        <f t="shared" si="31"/>
        <v>2481</v>
      </c>
      <c r="BA42" s="65">
        <f t="shared" si="31"/>
        <v>1565</v>
      </c>
      <c r="BB42" s="65">
        <f t="shared" si="31"/>
        <v>1939</v>
      </c>
      <c r="BC42" s="65">
        <f t="shared" si="31"/>
        <v>1687</v>
      </c>
      <c r="BD42" s="65">
        <f t="shared" si="31"/>
        <v>2372</v>
      </c>
      <c r="BE42" s="66">
        <f t="shared" si="11"/>
        <v>123545</v>
      </c>
      <c r="BF42" s="23"/>
      <c r="BG42" s="101"/>
      <c r="BH42" s="101"/>
    </row>
    <row r="43" spans="1:60" ht="12.75" customHeight="1" x14ac:dyDescent="0.2">
      <c r="A43" s="67" t="s">
        <v>16</v>
      </c>
      <c r="B43" s="151">
        <v>1107</v>
      </c>
      <c r="C43" s="64">
        <v>1187</v>
      </c>
      <c r="D43" s="65">
        <v>1376</v>
      </c>
      <c r="E43" s="65">
        <v>1306</v>
      </c>
      <c r="F43" s="65">
        <v>1283</v>
      </c>
      <c r="G43" s="88">
        <v>1433</v>
      </c>
      <c r="H43" s="65">
        <v>1228</v>
      </c>
      <c r="I43" s="65">
        <v>1446</v>
      </c>
      <c r="J43" s="65">
        <v>1272</v>
      </c>
      <c r="K43" s="65">
        <v>1121</v>
      </c>
      <c r="L43" s="65">
        <v>1389</v>
      </c>
      <c r="M43" s="65">
        <v>1441</v>
      </c>
      <c r="N43" s="88"/>
      <c r="O43" s="65">
        <f t="shared" ref="O43:W43" si="32">SUM(O9,O26)</f>
        <v>1489</v>
      </c>
      <c r="P43" s="65">
        <f t="shared" si="32"/>
        <v>1402</v>
      </c>
      <c r="Q43" s="65">
        <f t="shared" si="32"/>
        <v>1394</v>
      </c>
      <c r="R43" s="65">
        <f t="shared" si="32"/>
        <v>1192</v>
      </c>
      <c r="S43" s="65">
        <f t="shared" si="32"/>
        <v>1432</v>
      </c>
      <c r="T43" s="65">
        <f t="shared" si="32"/>
        <v>1484</v>
      </c>
      <c r="U43" s="65">
        <f t="shared" si="32"/>
        <v>1035</v>
      </c>
      <c r="V43" s="65">
        <f t="shared" si="32"/>
        <v>912</v>
      </c>
      <c r="W43" s="88">
        <f t="shared" si="32"/>
        <v>860</v>
      </c>
      <c r="X43" s="88">
        <v>1004</v>
      </c>
      <c r="Y43" s="97">
        <v>1240</v>
      </c>
      <c r="Z43" s="65">
        <f t="shared" si="26"/>
        <v>1001</v>
      </c>
      <c r="AA43" s="65">
        <f t="shared" si="26"/>
        <v>1038</v>
      </c>
      <c r="AB43" s="105">
        <v>917</v>
      </c>
      <c r="AC43" s="65">
        <f t="shared" si="27"/>
        <v>0</v>
      </c>
      <c r="AD43" s="112">
        <v>986</v>
      </c>
      <c r="AE43" s="65">
        <f t="shared" si="28"/>
        <v>1009</v>
      </c>
      <c r="AF43" s="65">
        <f t="shared" si="28"/>
        <v>980</v>
      </c>
      <c r="AG43" s="65">
        <f t="shared" si="28"/>
        <v>1148</v>
      </c>
      <c r="AH43" s="119">
        <f t="shared" ref="AH43" si="33">SUM(AH9,AH26)</f>
        <v>1006</v>
      </c>
      <c r="AI43" s="65">
        <f>SUM(AI9,AI26)</f>
        <v>1004</v>
      </c>
      <c r="AJ43" s="125">
        <f t="shared" ref="AJ43" si="34">SUM(AJ9,AJ26)</f>
        <v>1119</v>
      </c>
      <c r="AK43" s="65">
        <f>SUM(AK9,AK26)</f>
        <v>1305</v>
      </c>
      <c r="AL43" s="131">
        <v>1279</v>
      </c>
      <c r="AM43" s="137">
        <v>1269</v>
      </c>
      <c r="AN43" s="65">
        <f t="shared" si="9"/>
        <v>1163</v>
      </c>
      <c r="AO43" s="65">
        <f t="shared" si="9"/>
        <v>1382</v>
      </c>
      <c r="AP43" s="65"/>
      <c r="AQ43" s="65">
        <f t="shared" ref="AQ43:BD43" si="35">SUM(AQ9,AQ26)</f>
        <v>1008</v>
      </c>
      <c r="AR43" s="65">
        <f t="shared" si="35"/>
        <v>1145</v>
      </c>
      <c r="AS43" s="65">
        <f t="shared" si="35"/>
        <v>1214</v>
      </c>
      <c r="AT43" s="65">
        <f t="shared" si="35"/>
        <v>1058</v>
      </c>
      <c r="AU43" s="65">
        <f t="shared" si="35"/>
        <v>1108</v>
      </c>
      <c r="AV43" s="65">
        <f t="shared" si="35"/>
        <v>1281</v>
      </c>
      <c r="AW43" s="65">
        <f t="shared" si="35"/>
        <v>1377</v>
      </c>
      <c r="AX43" s="65">
        <f t="shared" si="35"/>
        <v>1168</v>
      </c>
      <c r="AY43" s="65">
        <f t="shared" si="35"/>
        <v>1172</v>
      </c>
      <c r="AZ43" s="65">
        <f t="shared" si="35"/>
        <v>1227</v>
      </c>
      <c r="BA43" s="65">
        <f t="shared" si="35"/>
        <v>1266</v>
      </c>
      <c r="BB43" s="65">
        <f t="shared" si="35"/>
        <v>1144</v>
      </c>
      <c r="BC43" s="65">
        <f t="shared" si="35"/>
        <v>1210</v>
      </c>
      <c r="BD43" s="65">
        <f t="shared" si="35"/>
        <v>1087</v>
      </c>
      <c r="BE43" s="66">
        <f t="shared" si="11"/>
        <v>62104</v>
      </c>
      <c r="BF43" s="23"/>
      <c r="BG43" s="101"/>
      <c r="BH43" s="101"/>
    </row>
    <row r="44" spans="1:60" ht="12.75" customHeight="1" x14ac:dyDescent="0.2">
      <c r="A44" s="67" t="s">
        <v>17</v>
      </c>
      <c r="B44" s="151">
        <v>1323</v>
      </c>
      <c r="C44" s="64">
        <v>1084</v>
      </c>
      <c r="D44" s="65">
        <v>1302</v>
      </c>
      <c r="E44" s="65">
        <v>1247</v>
      </c>
      <c r="F44" s="65">
        <v>1145</v>
      </c>
      <c r="G44" s="88">
        <v>1102</v>
      </c>
      <c r="H44" s="65">
        <v>865</v>
      </c>
      <c r="I44" s="65">
        <v>1111</v>
      </c>
      <c r="J44" s="65">
        <v>1333</v>
      </c>
      <c r="K44" s="65">
        <v>1149</v>
      </c>
      <c r="L44" s="65">
        <v>1216</v>
      </c>
      <c r="M44" s="65">
        <v>1243</v>
      </c>
      <c r="N44" s="88"/>
      <c r="O44" s="65">
        <f t="shared" ref="O44:W44" si="36">SUM(O10,O27)</f>
        <v>1226</v>
      </c>
      <c r="P44" s="65">
        <f t="shared" si="36"/>
        <v>1337</v>
      </c>
      <c r="Q44" s="65">
        <f t="shared" si="36"/>
        <v>1283</v>
      </c>
      <c r="R44" s="65">
        <f t="shared" si="36"/>
        <v>1346</v>
      </c>
      <c r="S44" s="65">
        <f t="shared" si="36"/>
        <v>1245</v>
      </c>
      <c r="T44" s="65">
        <f t="shared" si="36"/>
        <v>1091</v>
      </c>
      <c r="U44" s="65">
        <f t="shared" si="36"/>
        <v>1235</v>
      </c>
      <c r="V44" s="65">
        <f t="shared" si="36"/>
        <v>1201</v>
      </c>
      <c r="W44" s="88">
        <f t="shared" si="36"/>
        <v>1239</v>
      </c>
      <c r="X44" s="88">
        <v>1196</v>
      </c>
      <c r="Y44" s="97">
        <v>1180</v>
      </c>
      <c r="Z44" s="65">
        <f t="shared" si="26"/>
        <v>1158</v>
      </c>
      <c r="AA44" s="65">
        <f t="shared" si="26"/>
        <v>1213</v>
      </c>
      <c r="AB44" s="105">
        <v>1254</v>
      </c>
      <c r="AC44" s="65">
        <f t="shared" si="27"/>
        <v>0</v>
      </c>
      <c r="AD44" s="112">
        <v>1181</v>
      </c>
      <c r="AE44" s="65">
        <f t="shared" si="28"/>
        <v>1197</v>
      </c>
      <c r="AF44" s="65">
        <f t="shared" si="28"/>
        <v>1306</v>
      </c>
      <c r="AG44" s="65">
        <f t="shared" si="28"/>
        <v>1153</v>
      </c>
      <c r="AH44" s="119">
        <f t="shared" ref="AH44" si="37">SUM(AH10,AH27)</f>
        <v>1165</v>
      </c>
      <c r="AI44" s="65">
        <f>SUM(AI10,AI27)</f>
        <v>1269</v>
      </c>
      <c r="AJ44" s="125">
        <f t="shared" ref="AJ44" si="38">SUM(AJ10,AJ27)</f>
        <v>1420</v>
      </c>
      <c r="AK44" s="65">
        <f>SUM(AK10,AK27)</f>
        <v>1230</v>
      </c>
      <c r="AL44" s="131">
        <v>1341</v>
      </c>
      <c r="AM44" s="137">
        <v>1207</v>
      </c>
      <c r="AN44" s="65">
        <f t="shared" si="9"/>
        <v>1425</v>
      </c>
      <c r="AO44" s="65">
        <f t="shared" si="9"/>
        <v>1273</v>
      </c>
      <c r="AP44" s="65"/>
      <c r="AQ44" s="65">
        <f t="shared" ref="AQ44:BD44" si="39">SUM(AQ10,AQ27)</f>
        <v>1142</v>
      </c>
      <c r="AR44" s="65">
        <f t="shared" si="39"/>
        <v>1149</v>
      </c>
      <c r="AS44" s="65">
        <f t="shared" si="39"/>
        <v>1278</v>
      </c>
      <c r="AT44" s="65">
        <f t="shared" si="39"/>
        <v>1282</v>
      </c>
      <c r="AU44" s="65">
        <f t="shared" si="39"/>
        <v>1141</v>
      </c>
      <c r="AV44" s="65">
        <f t="shared" si="39"/>
        <v>1250</v>
      </c>
      <c r="AW44" s="65">
        <f t="shared" si="39"/>
        <v>1099</v>
      </c>
      <c r="AX44" s="65">
        <f t="shared" si="39"/>
        <v>1177</v>
      </c>
      <c r="AY44" s="65">
        <f t="shared" si="39"/>
        <v>1193</v>
      </c>
      <c r="AZ44" s="65">
        <f t="shared" si="39"/>
        <v>1257</v>
      </c>
      <c r="BA44" s="65">
        <f t="shared" si="39"/>
        <v>1211</v>
      </c>
      <c r="BB44" s="65">
        <f t="shared" si="39"/>
        <v>1234</v>
      </c>
      <c r="BC44" s="65">
        <f t="shared" si="39"/>
        <v>1048</v>
      </c>
      <c r="BD44" s="65">
        <f t="shared" si="39"/>
        <v>1080</v>
      </c>
      <c r="BE44" s="66">
        <f t="shared" si="11"/>
        <v>63032</v>
      </c>
      <c r="BF44" s="23"/>
      <c r="BG44" s="101"/>
      <c r="BH44" s="101"/>
    </row>
    <row r="45" spans="1:60" ht="12.75" customHeight="1" x14ac:dyDescent="0.2">
      <c r="A45" s="67" t="s">
        <v>18</v>
      </c>
      <c r="B45" s="151">
        <v>4074</v>
      </c>
      <c r="C45" s="64">
        <v>4468</v>
      </c>
      <c r="D45" s="65">
        <v>3908</v>
      </c>
      <c r="E45" s="65">
        <v>4283</v>
      </c>
      <c r="F45" s="65">
        <v>3841</v>
      </c>
      <c r="G45" s="88">
        <v>4275</v>
      </c>
      <c r="H45" s="65">
        <v>3355</v>
      </c>
      <c r="I45" s="65">
        <v>4463</v>
      </c>
      <c r="J45" s="65">
        <v>3853</v>
      </c>
      <c r="K45" s="65">
        <v>4103</v>
      </c>
      <c r="L45" s="65">
        <v>3987</v>
      </c>
      <c r="M45" s="65">
        <v>3942</v>
      </c>
      <c r="N45" s="88"/>
      <c r="O45" s="65">
        <f t="shared" ref="O45:W45" si="40">SUM(O11,O28)</f>
        <v>3960</v>
      </c>
      <c r="P45" s="65">
        <f t="shared" si="40"/>
        <v>4163</v>
      </c>
      <c r="Q45" s="65">
        <f t="shared" si="40"/>
        <v>3841</v>
      </c>
      <c r="R45" s="65">
        <f t="shared" si="40"/>
        <v>4137</v>
      </c>
      <c r="S45" s="65">
        <f t="shared" si="40"/>
        <v>4037</v>
      </c>
      <c r="T45" s="65">
        <f t="shared" si="40"/>
        <v>3770</v>
      </c>
      <c r="U45" s="65">
        <f t="shared" si="40"/>
        <v>3960</v>
      </c>
      <c r="V45" s="65">
        <f t="shared" si="40"/>
        <v>3928</v>
      </c>
      <c r="W45" s="88">
        <f t="shared" si="40"/>
        <v>4167</v>
      </c>
      <c r="X45" s="88">
        <v>4174</v>
      </c>
      <c r="Y45" s="97">
        <v>4119</v>
      </c>
      <c r="Z45" s="65">
        <f t="shared" si="26"/>
        <v>3678</v>
      </c>
      <c r="AA45" s="65">
        <f t="shared" si="26"/>
        <v>3809</v>
      </c>
      <c r="AB45" s="105">
        <v>3936</v>
      </c>
      <c r="AC45" s="65">
        <f t="shared" si="27"/>
        <v>0</v>
      </c>
      <c r="AD45" s="112">
        <v>4116</v>
      </c>
      <c r="AE45" s="65">
        <f t="shared" si="28"/>
        <v>3552</v>
      </c>
      <c r="AF45" s="65">
        <f t="shared" si="28"/>
        <v>3948</v>
      </c>
      <c r="AG45" s="65">
        <f t="shared" si="28"/>
        <v>3931</v>
      </c>
      <c r="AH45" s="119">
        <f t="shared" ref="AH45" si="41">SUM(AH11,AH28)</f>
        <v>3869</v>
      </c>
      <c r="AI45" s="65">
        <f t="shared" ref="AI45:BD45" si="42">SUM(AI11,AI28)</f>
        <v>3874</v>
      </c>
      <c r="AJ45" s="125">
        <f t="shared" ref="AJ45" si="43">SUM(AJ11,AJ28)</f>
        <v>3990</v>
      </c>
      <c r="AK45" s="65">
        <f t="shared" si="42"/>
        <v>4340</v>
      </c>
      <c r="AL45" s="131">
        <v>3576</v>
      </c>
      <c r="AM45" s="137">
        <v>3955</v>
      </c>
      <c r="AN45" s="65">
        <f t="shared" si="42"/>
        <v>3589</v>
      </c>
      <c r="AO45" s="65">
        <f t="shared" si="42"/>
        <v>3781</v>
      </c>
      <c r="AP45" s="65"/>
      <c r="AQ45" s="65">
        <f t="shared" si="42"/>
        <v>3654</v>
      </c>
      <c r="AR45" s="65">
        <f t="shared" si="42"/>
        <v>3818</v>
      </c>
      <c r="AS45" s="65">
        <f t="shared" si="42"/>
        <v>4081</v>
      </c>
      <c r="AT45" s="65">
        <f t="shared" si="42"/>
        <v>3555</v>
      </c>
      <c r="AU45" s="65">
        <f t="shared" si="42"/>
        <v>4270</v>
      </c>
      <c r="AV45" s="65">
        <f t="shared" si="42"/>
        <v>4075</v>
      </c>
      <c r="AW45" s="65">
        <f t="shared" si="42"/>
        <v>4495</v>
      </c>
      <c r="AX45" s="65">
        <f t="shared" si="42"/>
        <v>3683</v>
      </c>
      <c r="AY45" s="65">
        <f t="shared" si="42"/>
        <v>3947</v>
      </c>
      <c r="AZ45" s="65">
        <f t="shared" si="42"/>
        <v>4056</v>
      </c>
      <c r="BA45" s="65">
        <f t="shared" si="42"/>
        <v>4416</v>
      </c>
      <c r="BB45" s="65">
        <f t="shared" si="42"/>
        <v>4013</v>
      </c>
      <c r="BC45" s="65">
        <f t="shared" si="42"/>
        <v>3746</v>
      </c>
      <c r="BD45" s="65">
        <f t="shared" si="42"/>
        <v>3894</v>
      </c>
      <c r="BE45" s="66">
        <f t="shared" si="11"/>
        <v>206455</v>
      </c>
      <c r="BF45" s="23"/>
      <c r="BG45" s="101"/>
      <c r="BH45" s="101"/>
    </row>
    <row r="46" spans="1:60" ht="12.75" customHeight="1" x14ac:dyDescent="0.2">
      <c r="A46" s="67" t="s">
        <v>19</v>
      </c>
      <c r="B46" s="151">
        <v>2024</v>
      </c>
      <c r="C46" s="64">
        <v>2157</v>
      </c>
      <c r="D46" s="65">
        <v>1903</v>
      </c>
      <c r="E46" s="65">
        <v>1503</v>
      </c>
      <c r="F46" s="65">
        <v>1818</v>
      </c>
      <c r="G46" s="88">
        <v>1830</v>
      </c>
      <c r="H46" s="65">
        <v>1303</v>
      </c>
      <c r="I46" s="65">
        <v>1712</v>
      </c>
      <c r="J46" s="65">
        <v>1251</v>
      </c>
      <c r="K46" s="65">
        <v>1929</v>
      </c>
      <c r="L46" s="65">
        <v>1631</v>
      </c>
      <c r="M46" s="65">
        <v>1643</v>
      </c>
      <c r="N46" s="88"/>
      <c r="O46" s="65">
        <f t="shared" ref="O46:W46" si="44">SUM(O12,O29)</f>
        <v>1680</v>
      </c>
      <c r="P46" s="65">
        <f t="shared" si="44"/>
        <v>1809</v>
      </c>
      <c r="Q46" s="65">
        <f t="shared" si="44"/>
        <v>1287</v>
      </c>
      <c r="R46" s="65">
        <f t="shared" si="44"/>
        <v>1638</v>
      </c>
      <c r="S46" s="65">
        <f t="shared" si="44"/>
        <v>1555</v>
      </c>
      <c r="T46" s="65">
        <f t="shared" si="44"/>
        <v>1457</v>
      </c>
      <c r="U46" s="65">
        <f t="shared" si="44"/>
        <v>1569</v>
      </c>
      <c r="V46" s="65">
        <f t="shared" si="44"/>
        <v>1369</v>
      </c>
      <c r="W46" s="88">
        <f t="shared" si="44"/>
        <v>1367</v>
      </c>
      <c r="X46" s="88">
        <v>1319</v>
      </c>
      <c r="Y46" s="97">
        <v>1063</v>
      </c>
      <c r="Z46" s="65">
        <f t="shared" si="26"/>
        <v>1438</v>
      </c>
      <c r="AA46" s="65">
        <f t="shared" si="26"/>
        <v>1241</v>
      </c>
      <c r="AB46" s="105">
        <v>1399</v>
      </c>
      <c r="AC46" s="65">
        <f t="shared" si="27"/>
        <v>0</v>
      </c>
      <c r="AD46" s="112">
        <v>1588</v>
      </c>
      <c r="AE46" s="65">
        <f t="shared" si="28"/>
        <v>1360</v>
      </c>
      <c r="AF46" s="65">
        <f t="shared" si="28"/>
        <v>1295</v>
      </c>
      <c r="AG46" s="65">
        <f t="shared" si="28"/>
        <v>1546</v>
      </c>
      <c r="AH46" s="119">
        <f t="shared" ref="AH46" si="45">SUM(AH12,AH29)</f>
        <v>1779</v>
      </c>
      <c r="AI46" s="65">
        <f>SUM(AI12,AI29)</f>
        <v>1879</v>
      </c>
      <c r="AJ46" s="125">
        <f t="shared" ref="AJ46" si="46">SUM(AJ12,AJ29)</f>
        <v>2398</v>
      </c>
      <c r="AK46" s="65">
        <f>SUM(AK12,AK29)</f>
        <v>2024</v>
      </c>
      <c r="AL46" s="131">
        <v>2850</v>
      </c>
      <c r="AM46" s="137">
        <v>2574</v>
      </c>
      <c r="AN46" s="65">
        <f t="shared" ref="AN46:AO50" si="47">SUM(AN12,AN29)</f>
        <v>2093</v>
      </c>
      <c r="AO46" s="65">
        <f t="shared" si="47"/>
        <v>2240</v>
      </c>
      <c r="AP46" s="65"/>
      <c r="AQ46" s="65">
        <f t="shared" ref="AQ46:BD46" si="48">SUM(AQ12,AQ29)</f>
        <v>2148</v>
      </c>
      <c r="AR46" s="65">
        <f t="shared" si="48"/>
        <v>2472</v>
      </c>
      <c r="AS46" s="65">
        <f t="shared" si="48"/>
        <v>1982</v>
      </c>
      <c r="AT46" s="65">
        <f t="shared" si="48"/>
        <v>1892</v>
      </c>
      <c r="AU46" s="65">
        <f t="shared" si="48"/>
        <v>1620</v>
      </c>
      <c r="AV46" s="65">
        <f t="shared" si="48"/>
        <v>1943</v>
      </c>
      <c r="AW46" s="65">
        <f t="shared" si="48"/>
        <v>1724</v>
      </c>
      <c r="AX46" s="65">
        <f t="shared" si="48"/>
        <v>1587</v>
      </c>
      <c r="AY46" s="65">
        <f t="shared" si="48"/>
        <v>1699</v>
      </c>
      <c r="AZ46" s="65">
        <f t="shared" si="48"/>
        <v>2111</v>
      </c>
      <c r="BA46" s="65">
        <f t="shared" si="48"/>
        <v>1924</v>
      </c>
      <c r="BB46" s="65">
        <f t="shared" si="48"/>
        <v>1925</v>
      </c>
      <c r="BC46" s="65">
        <f t="shared" si="48"/>
        <v>1810</v>
      </c>
      <c r="BD46" s="65">
        <f t="shared" si="48"/>
        <v>1515</v>
      </c>
      <c r="BE46" s="66">
        <f t="shared" si="11"/>
        <v>90873</v>
      </c>
      <c r="BF46" s="23"/>
      <c r="BG46" s="101"/>
      <c r="BH46" s="101"/>
    </row>
    <row r="47" spans="1:60" x14ac:dyDescent="0.2">
      <c r="A47" s="67" t="s">
        <v>20</v>
      </c>
      <c r="B47" s="151">
        <v>4480</v>
      </c>
      <c r="C47" s="64">
        <v>4789</v>
      </c>
      <c r="D47" s="65">
        <v>5220</v>
      </c>
      <c r="E47" s="65">
        <v>5074</v>
      </c>
      <c r="F47" s="65">
        <v>3978</v>
      </c>
      <c r="G47" s="88">
        <v>4586</v>
      </c>
      <c r="H47" s="65">
        <v>3696</v>
      </c>
      <c r="I47" s="65">
        <v>4282</v>
      </c>
      <c r="J47" s="65">
        <v>4139</v>
      </c>
      <c r="K47" s="65">
        <v>3764</v>
      </c>
      <c r="L47" s="65">
        <v>4193</v>
      </c>
      <c r="M47" s="65">
        <v>4706</v>
      </c>
      <c r="N47" s="88"/>
      <c r="O47" s="65">
        <f t="shared" ref="O47:W47" si="49">SUM(O13,O30)</f>
        <v>4333</v>
      </c>
      <c r="P47" s="65">
        <f t="shared" si="49"/>
        <v>3959</v>
      </c>
      <c r="Q47" s="65">
        <f t="shared" si="49"/>
        <v>3982</v>
      </c>
      <c r="R47" s="65">
        <f t="shared" si="49"/>
        <v>4051</v>
      </c>
      <c r="S47" s="65">
        <f t="shared" si="49"/>
        <v>3998</v>
      </c>
      <c r="T47" s="65">
        <f t="shared" si="49"/>
        <v>4600</v>
      </c>
      <c r="U47" s="65">
        <f t="shared" si="49"/>
        <v>4405</v>
      </c>
      <c r="V47" s="65">
        <f t="shared" si="49"/>
        <v>4312</v>
      </c>
      <c r="W47" s="88">
        <f t="shared" si="49"/>
        <v>4341</v>
      </c>
      <c r="X47" s="88">
        <v>4520</v>
      </c>
      <c r="Y47" s="97">
        <v>5229</v>
      </c>
      <c r="Z47" s="65">
        <f t="shared" si="26"/>
        <v>4976</v>
      </c>
      <c r="AA47" s="65">
        <f t="shared" si="26"/>
        <v>4692</v>
      </c>
      <c r="AB47" s="105">
        <v>4515</v>
      </c>
      <c r="AC47" s="65">
        <f t="shared" si="27"/>
        <v>0</v>
      </c>
      <c r="AD47" s="112">
        <v>4520</v>
      </c>
      <c r="AE47" s="65">
        <f t="shared" si="28"/>
        <v>4713</v>
      </c>
      <c r="AF47" s="65">
        <f t="shared" si="28"/>
        <v>4818</v>
      </c>
      <c r="AG47" s="65">
        <f t="shared" si="28"/>
        <v>4944</v>
      </c>
      <c r="AH47" s="119">
        <f t="shared" ref="AH47" si="50">SUM(AH13,AH30)</f>
        <v>4195</v>
      </c>
      <c r="AI47" s="65">
        <f>SUM(AI13,AI30)</f>
        <v>4669</v>
      </c>
      <c r="AJ47" s="125">
        <f t="shared" ref="AJ47" si="51">SUM(AJ13,AJ30)</f>
        <v>4125</v>
      </c>
      <c r="AK47" s="65">
        <f>SUM(AK13,AK30)</f>
        <v>4459</v>
      </c>
      <c r="AL47" s="131">
        <v>3989</v>
      </c>
      <c r="AM47" s="137">
        <v>4460</v>
      </c>
      <c r="AN47" s="65">
        <f t="shared" si="47"/>
        <v>4425</v>
      </c>
      <c r="AO47" s="65">
        <f t="shared" si="47"/>
        <v>4576</v>
      </c>
      <c r="AP47" s="65"/>
      <c r="AQ47" s="65">
        <f t="shared" ref="AQ47:BD47" si="52">SUM(AQ13,AQ30)</f>
        <v>4238</v>
      </c>
      <c r="AR47" s="65">
        <f t="shared" si="52"/>
        <v>4096</v>
      </c>
      <c r="AS47" s="65">
        <f t="shared" si="52"/>
        <v>4639</v>
      </c>
      <c r="AT47" s="65">
        <f t="shared" si="52"/>
        <v>4211</v>
      </c>
      <c r="AU47" s="65">
        <f t="shared" si="52"/>
        <v>4742</v>
      </c>
      <c r="AV47" s="65">
        <f t="shared" si="52"/>
        <v>4183</v>
      </c>
      <c r="AW47" s="65">
        <f t="shared" si="52"/>
        <v>4082</v>
      </c>
      <c r="AX47" s="65">
        <f t="shared" si="52"/>
        <v>4277</v>
      </c>
      <c r="AY47" s="65">
        <f t="shared" si="52"/>
        <v>3677</v>
      </c>
      <c r="AZ47" s="65">
        <f t="shared" si="52"/>
        <v>4048</v>
      </c>
      <c r="BA47" s="65">
        <f t="shared" si="52"/>
        <v>4222</v>
      </c>
      <c r="BB47" s="65">
        <f t="shared" si="52"/>
        <v>3679</v>
      </c>
      <c r="BC47" s="65">
        <f t="shared" si="52"/>
        <v>3317</v>
      </c>
      <c r="BD47" s="65">
        <f t="shared" si="52"/>
        <v>3043</v>
      </c>
      <c r="BE47" s="66">
        <f t="shared" si="11"/>
        <v>225167</v>
      </c>
      <c r="BF47" s="23"/>
      <c r="BG47" s="101"/>
      <c r="BH47" s="101"/>
    </row>
    <row r="48" spans="1:60" x14ac:dyDescent="0.2">
      <c r="A48" s="67" t="s">
        <v>21</v>
      </c>
      <c r="B48" s="151">
        <v>1899</v>
      </c>
      <c r="C48" s="64">
        <v>2426</v>
      </c>
      <c r="D48" s="65">
        <v>2851</v>
      </c>
      <c r="E48" s="65">
        <v>2495</v>
      </c>
      <c r="F48" s="65">
        <v>2284</v>
      </c>
      <c r="G48" s="88">
        <v>2375</v>
      </c>
      <c r="H48" s="65">
        <v>1738</v>
      </c>
      <c r="I48" s="65">
        <v>2371</v>
      </c>
      <c r="J48" s="65">
        <v>2659</v>
      </c>
      <c r="K48" s="65">
        <v>2648</v>
      </c>
      <c r="L48" s="65">
        <v>2858</v>
      </c>
      <c r="M48" s="65">
        <v>2680</v>
      </c>
      <c r="N48" s="88"/>
      <c r="O48" s="65">
        <f t="shared" ref="O48:W48" si="53">SUM(O14,O31)</f>
        <v>2356</v>
      </c>
      <c r="P48" s="65">
        <f t="shared" si="53"/>
        <v>2993</v>
      </c>
      <c r="Q48" s="65">
        <f t="shared" si="53"/>
        <v>2851</v>
      </c>
      <c r="R48" s="65">
        <f t="shared" si="53"/>
        <v>2710</v>
      </c>
      <c r="S48" s="65">
        <f t="shared" si="53"/>
        <v>2875</v>
      </c>
      <c r="T48" s="65">
        <f t="shared" si="53"/>
        <v>2956</v>
      </c>
      <c r="U48" s="65">
        <f t="shared" si="53"/>
        <v>2886</v>
      </c>
      <c r="V48" s="65">
        <f t="shared" si="53"/>
        <v>2840</v>
      </c>
      <c r="W48" s="88">
        <f t="shared" si="53"/>
        <v>2901</v>
      </c>
      <c r="X48" s="88">
        <v>2591</v>
      </c>
      <c r="Y48" s="97">
        <v>2551</v>
      </c>
      <c r="Z48" s="65">
        <f t="shared" si="26"/>
        <v>2797</v>
      </c>
      <c r="AA48" s="65">
        <f t="shared" si="26"/>
        <v>2666</v>
      </c>
      <c r="AB48" s="105">
        <v>2034</v>
      </c>
      <c r="AC48" s="65">
        <f t="shared" si="27"/>
        <v>0</v>
      </c>
      <c r="AD48" s="112">
        <v>2242</v>
      </c>
      <c r="AE48" s="65">
        <f t="shared" si="28"/>
        <v>1528</v>
      </c>
      <c r="AF48" s="65">
        <f t="shared" si="28"/>
        <v>2381</v>
      </c>
      <c r="AG48" s="65">
        <f t="shared" si="28"/>
        <v>2541</v>
      </c>
      <c r="AH48" s="119">
        <f t="shared" ref="AH48" si="54">SUM(AH14,AH31)</f>
        <v>2437</v>
      </c>
      <c r="AI48" s="65">
        <f>SUM(AI14,AI31)</f>
        <v>2552</v>
      </c>
      <c r="AJ48" s="125">
        <f t="shared" ref="AJ48" si="55">SUM(AJ14,AJ31)</f>
        <v>2785</v>
      </c>
      <c r="AK48" s="65">
        <f>SUM(AK14,AK31)</f>
        <v>2800</v>
      </c>
      <c r="AL48" s="131">
        <v>2597</v>
      </c>
      <c r="AM48" s="137">
        <v>2393</v>
      </c>
      <c r="AN48" s="65">
        <f t="shared" si="47"/>
        <v>2627</v>
      </c>
      <c r="AO48" s="65">
        <f t="shared" si="47"/>
        <v>2849</v>
      </c>
      <c r="AP48" s="65"/>
      <c r="AQ48" s="65">
        <f t="shared" ref="AQ48:BD48" si="56">SUM(AQ14,AQ31)</f>
        <v>2277</v>
      </c>
      <c r="AR48" s="65">
        <f t="shared" si="56"/>
        <v>2499</v>
      </c>
      <c r="AS48" s="65">
        <f t="shared" si="56"/>
        <v>1843</v>
      </c>
      <c r="AT48" s="65">
        <f t="shared" si="56"/>
        <v>2647</v>
      </c>
      <c r="AU48" s="65">
        <f t="shared" si="56"/>
        <v>2671</v>
      </c>
      <c r="AV48" s="65">
        <f t="shared" si="56"/>
        <v>2790</v>
      </c>
      <c r="AW48" s="65">
        <f t="shared" si="56"/>
        <v>2795</v>
      </c>
      <c r="AX48" s="65">
        <f t="shared" si="56"/>
        <v>2715</v>
      </c>
      <c r="AY48" s="65">
        <f t="shared" si="56"/>
        <v>2720</v>
      </c>
      <c r="AZ48" s="65">
        <f t="shared" si="56"/>
        <v>2733</v>
      </c>
      <c r="BA48" s="65">
        <f t="shared" si="56"/>
        <v>2767</v>
      </c>
      <c r="BB48" s="65">
        <f t="shared" si="56"/>
        <v>2803</v>
      </c>
      <c r="BC48" s="65">
        <f t="shared" si="56"/>
        <v>2146</v>
      </c>
      <c r="BD48" s="65">
        <f t="shared" si="56"/>
        <v>1307</v>
      </c>
      <c r="BE48" s="66">
        <f t="shared" si="11"/>
        <v>131736</v>
      </c>
      <c r="BF48" s="23"/>
      <c r="BG48" s="101"/>
      <c r="BH48" s="101"/>
    </row>
    <row r="49" spans="1:60" x14ac:dyDescent="0.2">
      <c r="A49" s="67" t="s">
        <v>22</v>
      </c>
      <c r="B49" s="151">
        <v>6659</v>
      </c>
      <c r="C49" s="64">
        <v>7751</v>
      </c>
      <c r="D49" s="65">
        <v>8463</v>
      </c>
      <c r="E49" s="65">
        <v>8175</v>
      </c>
      <c r="F49" s="65">
        <v>7689</v>
      </c>
      <c r="G49" s="88">
        <v>7457</v>
      </c>
      <c r="H49" s="65">
        <v>6346</v>
      </c>
      <c r="I49" s="65">
        <v>8685</v>
      </c>
      <c r="J49" s="65">
        <v>8883</v>
      </c>
      <c r="K49" s="65">
        <v>9472</v>
      </c>
      <c r="L49" s="65">
        <v>9405</v>
      </c>
      <c r="M49" s="65">
        <v>8546</v>
      </c>
      <c r="N49" s="88"/>
      <c r="O49" s="65">
        <f t="shared" ref="O49:W49" si="57">SUM(O15,O32)</f>
        <v>7691</v>
      </c>
      <c r="P49" s="65">
        <f t="shared" si="57"/>
        <v>8205</v>
      </c>
      <c r="Q49" s="65">
        <f t="shared" si="57"/>
        <v>8650</v>
      </c>
      <c r="R49" s="65">
        <f t="shared" si="57"/>
        <v>8396</v>
      </c>
      <c r="S49" s="65">
        <f t="shared" si="57"/>
        <v>8166</v>
      </c>
      <c r="T49" s="65">
        <f t="shared" si="57"/>
        <v>8324</v>
      </c>
      <c r="U49" s="65">
        <f t="shared" si="57"/>
        <v>8605</v>
      </c>
      <c r="V49" s="65">
        <f t="shared" si="57"/>
        <v>7327</v>
      </c>
      <c r="W49" s="88">
        <f t="shared" si="57"/>
        <v>8351</v>
      </c>
      <c r="X49" s="88">
        <v>8513</v>
      </c>
      <c r="Y49" s="97">
        <v>8197</v>
      </c>
      <c r="Z49" s="65">
        <f t="shared" si="26"/>
        <v>7893</v>
      </c>
      <c r="AA49" s="65">
        <f t="shared" si="26"/>
        <v>7556</v>
      </c>
      <c r="AB49" s="105">
        <v>7084</v>
      </c>
      <c r="AC49" s="65">
        <f t="shared" si="27"/>
        <v>0</v>
      </c>
      <c r="AD49" s="112">
        <v>7756</v>
      </c>
      <c r="AE49" s="65">
        <f t="shared" si="28"/>
        <v>7980</v>
      </c>
      <c r="AF49" s="65">
        <f t="shared" si="28"/>
        <v>8046</v>
      </c>
      <c r="AG49" s="65">
        <f t="shared" si="28"/>
        <v>7690</v>
      </c>
      <c r="AH49" s="119">
        <f t="shared" ref="AH49" si="58">SUM(AH15,AH32)</f>
        <v>7130</v>
      </c>
      <c r="AI49" s="65">
        <f>SUM(AI15,AI32)</f>
        <v>8114</v>
      </c>
      <c r="AJ49" s="125">
        <f t="shared" ref="AJ49" si="59">SUM(AJ15,AJ32)</f>
        <v>8098</v>
      </c>
      <c r="AK49" s="65">
        <f>SUM(AK15,AK32)</f>
        <v>8145</v>
      </c>
      <c r="AL49" s="131">
        <v>8666</v>
      </c>
      <c r="AM49" s="137">
        <v>7371</v>
      </c>
      <c r="AN49" s="65">
        <f t="shared" si="47"/>
        <v>8379</v>
      </c>
      <c r="AO49" s="65">
        <f t="shared" si="47"/>
        <v>8368</v>
      </c>
      <c r="AP49" s="65"/>
      <c r="AQ49" s="65">
        <f t="shared" ref="AQ49:BD49" si="60">SUM(AQ15,AQ32)</f>
        <v>8467</v>
      </c>
      <c r="AR49" s="65">
        <f t="shared" si="60"/>
        <v>8426</v>
      </c>
      <c r="AS49" s="65">
        <f t="shared" si="60"/>
        <v>7459</v>
      </c>
      <c r="AT49" s="65">
        <f t="shared" si="60"/>
        <v>8347</v>
      </c>
      <c r="AU49" s="65">
        <f t="shared" si="60"/>
        <v>8138</v>
      </c>
      <c r="AV49" s="65">
        <f t="shared" si="60"/>
        <v>8221</v>
      </c>
      <c r="AW49" s="65">
        <f t="shared" si="60"/>
        <v>8184</v>
      </c>
      <c r="AX49" s="65">
        <f t="shared" si="60"/>
        <v>7773</v>
      </c>
      <c r="AY49" s="65">
        <f t="shared" si="60"/>
        <v>7764</v>
      </c>
      <c r="AZ49" s="65">
        <f t="shared" si="60"/>
        <v>7477</v>
      </c>
      <c r="BA49" s="65">
        <f t="shared" si="60"/>
        <v>7779</v>
      </c>
      <c r="BB49" s="65">
        <f t="shared" si="60"/>
        <v>7492</v>
      </c>
      <c r="BC49" s="65">
        <f t="shared" si="60"/>
        <v>4836</v>
      </c>
      <c r="BD49" s="65">
        <f t="shared" si="60"/>
        <v>4236</v>
      </c>
      <c r="BE49" s="66">
        <f t="shared" si="11"/>
        <v>410831</v>
      </c>
      <c r="BF49" s="23"/>
      <c r="BG49" s="101"/>
      <c r="BH49" s="101"/>
    </row>
    <row r="50" spans="1:60" ht="13.5" thickBot="1" x14ac:dyDescent="0.25">
      <c r="A50" s="69" t="s">
        <v>23</v>
      </c>
      <c r="B50" s="151">
        <v>10817</v>
      </c>
      <c r="C50" s="64">
        <v>10543</v>
      </c>
      <c r="D50" s="65">
        <v>10430</v>
      </c>
      <c r="E50" s="65">
        <v>10669</v>
      </c>
      <c r="F50" s="65">
        <v>11236</v>
      </c>
      <c r="G50" s="88">
        <v>10794</v>
      </c>
      <c r="H50" s="65">
        <v>9164</v>
      </c>
      <c r="I50" s="65">
        <v>10592</v>
      </c>
      <c r="J50" s="65">
        <v>10001</v>
      </c>
      <c r="K50" s="65">
        <v>10703</v>
      </c>
      <c r="L50" s="65">
        <v>10535</v>
      </c>
      <c r="M50" s="65">
        <v>11068</v>
      </c>
      <c r="N50" s="88"/>
      <c r="O50" s="65">
        <f t="shared" ref="O50:W50" si="61">SUM(O16,O33)</f>
        <v>11806</v>
      </c>
      <c r="P50" s="65">
        <f t="shared" si="61"/>
        <v>9592</v>
      </c>
      <c r="Q50" s="65">
        <f t="shared" si="61"/>
        <v>10799</v>
      </c>
      <c r="R50" s="65">
        <f t="shared" si="61"/>
        <v>10944</v>
      </c>
      <c r="S50" s="65">
        <f t="shared" si="61"/>
        <v>11359</v>
      </c>
      <c r="T50" s="65">
        <f t="shared" si="61"/>
        <v>10858</v>
      </c>
      <c r="U50" s="65">
        <f t="shared" si="61"/>
        <v>11486</v>
      </c>
      <c r="V50" s="65">
        <f t="shared" si="61"/>
        <v>11625</v>
      </c>
      <c r="W50" s="88">
        <f t="shared" si="61"/>
        <v>11240</v>
      </c>
      <c r="X50" s="88">
        <v>11430</v>
      </c>
      <c r="Y50" s="97">
        <v>12608</v>
      </c>
      <c r="Z50" s="65">
        <f t="shared" si="26"/>
        <v>10940</v>
      </c>
      <c r="AA50" s="65">
        <f t="shared" si="26"/>
        <v>11150</v>
      </c>
      <c r="AB50" s="105">
        <v>10617</v>
      </c>
      <c r="AC50" s="65">
        <f t="shared" si="27"/>
        <v>0</v>
      </c>
      <c r="AD50" s="112">
        <v>11518</v>
      </c>
      <c r="AE50" s="65">
        <f t="shared" si="28"/>
        <v>11304</v>
      </c>
      <c r="AF50" s="65">
        <f t="shared" si="28"/>
        <v>11813</v>
      </c>
      <c r="AG50" s="65">
        <f t="shared" si="28"/>
        <v>10414</v>
      </c>
      <c r="AH50" s="119">
        <f t="shared" ref="AH50" si="62">SUM(AH16,AH33)</f>
        <v>10733</v>
      </c>
      <c r="AI50" s="65">
        <f>SUM(AI16,AI33)</f>
        <v>11873</v>
      </c>
      <c r="AJ50" s="125">
        <f t="shared" ref="AJ50" si="63">SUM(AJ16,AJ33)</f>
        <v>11110</v>
      </c>
      <c r="AK50" s="65">
        <f>SUM(AK16,AK33)</f>
        <v>10998</v>
      </c>
      <c r="AL50" s="131">
        <v>11938</v>
      </c>
      <c r="AM50" s="137">
        <v>9490</v>
      </c>
      <c r="AN50" s="65">
        <f t="shared" si="47"/>
        <v>10230</v>
      </c>
      <c r="AO50" s="65">
        <f t="shared" si="47"/>
        <v>10449</v>
      </c>
      <c r="AP50" s="65"/>
      <c r="AQ50" s="65">
        <f t="shared" ref="AQ50:BD50" si="64">SUM(AQ16,AQ33)</f>
        <v>11117</v>
      </c>
      <c r="AR50" s="65">
        <f t="shared" si="64"/>
        <v>11135</v>
      </c>
      <c r="AS50" s="65">
        <f t="shared" si="64"/>
        <v>10413</v>
      </c>
      <c r="AT50" s="65">
        <f t="shared" si="64"/>
        <v>10374</v>
      </c>
      <c r="AU50" s="65">
        <f t="shared" si="64"/>
        <v>11294</v>
      </c>
      <c r="AV50" s="65">
        <f t="shared" si="64"/>
        <v>9587</v>
      </c>
      <c r="AW50" s="65">
        <f t="shared" si="64"/>
        <v>10829</v>
      </c>
      <c r="AX50" s="65">
        <f t="shared" si="64"/>
        <v>9636</v>
      </c>
      <c r="AY50" s="65">
        <f t="shared" si="64"/>
        <v>9728</v>
      </c>
      <c r="AZ50" s="65">
        <f t="shared" si="64"/>
        <v>10224</v>
      </c>
      <c r="BA50" s="65">
        <f t="shared" si="64"/>
        <v>9511</v>
      </c>
      <c r="BB50" s="65">
        <f t="shared" si="64"/>
        <v>10340</v>
      </c>
      <c r="BC50" s="65">
        <f t="shared" si="64"/>
        <v>7588</v>
      </c>
      <c r="BD50" s="65">
        <f t="shared" si="64"/>
        <v>7664</v>
      </c>
      <c r="BE50" s="66">
        <f t="shared" si="11"/>
        <v>554316</v>
      </c>
      <c r="BF50" s="23"/>
      <c r="BG50" s="101"/>
      <c r="BH50" s="101"/>
    </row>
    <row r="51" spans="1:60" ht="13.5" thickBot="1" x14ac:dyDescent="0.25">
      <c r="A51" s="71" t="s">
        <v>24</v>
      </c>
      <c r="B51" s="159">
        <f>SUM(B38:B50)</f>
        <v>47442</v>
      </c>
      <c r="C51" s="72">
        <v>51205</v>
      </c>
      <c r="D51" s="72">
        <v>53092</v>
      </c>
      <c r="E51" s="72">
        <v>51652</v>
      </c>
      <c r="F51" s="72">
        <v>49633</v>
      </c>
      <c r="G51" s="90">
        <v>50202</v>
      </c>
      <c r="H51" s="72">
        <v>41479</v>
      </c>
      <c r="I51" s="72">
        <v>51878</v>
      </c>
      <c r="J51" s="72">
        <v>50405</v>
      </c>
      <c r="K51" s="72">
        <v>52658</v>
      </c>
      <c r="L51" s="72">
        <v>52750</v>
      </c>
      <c r="M51" s="72">
        <v>54974</v>
      </c>
      <c r="N51" s="90"/>
      <c r="O51" s="72">
        <f t="shared" ref="O51:BD51" si="65">SUM(O38:O50)</f>
        <v>51526</v>
      </c>
      <c r="P51" s="72">
        <f t="shared" si="65"/>
        <v>52222</v>
      </c>
      <c r="Q51" s="72">
        <f t="shared" si="65"/>
        <v>52823</v>
      </c>
      <c r="R51" s="72">
        <f t="shared" si="65"/>
        <v>52440</v>
      </c>
      <c r="S51" s="72">
        <f t="shared" si="65"/>
        <v>53049</v>
      </c>
      <c r="T51" s="72">
        <f t="shared" si="65"/>
        <v>50849</v>
      </c>
      <c r="U51" s="72">
        <f t="shared" si="65"/>
        <v>52552</v>
      </c>
      <c r="V51" s="72">
        <f t="shared" si="65"/>
        <v>50877</v>
      </c>
      <c r="W51" s="90">
        <f t="shared" ref="W51" si="66">SUM(W38:W50)</f>
        <v>51800</v>
      </c>
      <c r="X51" s="90">
        <v>51651</v>
      </c>
      <c r="Y51" s="99">
        <v>53238</v>
      </c>
      <c r="Z51" s="72">
        <f t="shared" si="65"/>
        <v>50896</v>
      </c>
      <c r="AA51" s="72">
        <f t="shared" si="65"/>
        <v>51848</v>
      </c>
      <c r="AB51" s="107">
        <v>47095</v>
      </c>
      <c r="AC51" s="72">
        <f t="shared" si="65"/>
        <v>0</v>
      </c>
      <c r="AD51" s="114">
        <v>50414</v>
      </c>
      <c r="AE51" s="72">
        <f t="shared" si="65"/>
        <v>48925</v>
      </c>
      <c r="AF51" s="72">
        <f t="shared" si="65"/>
        <v>51166</v>
      </c>
      <c r="AG51" s="72">
        <f t="shared" si="65"/>
        <v>48890</v>
      </c>
      <c r="AH51" s="121">
        <f t="shared" ref="AH51" si="67">SUM(AH38:AH50)</f>
        <v>50762</v>
      </c>
      <c r="AI51" s="72">
        <f t="shared" si="65"/>
        <v>51377</v>
      </c>
      <c r="AJ51" s="127">
        <f t="shared" ref="AJ51" si="68">SUM(AJ38:AJ50)</f>
        <v>52974</v>
      </c>
      <c r="AK51" s="72">
        <f t="shared" si="65"/>
        <v>51555</v>
      </c>
      <c r="AL51" s="133">
        <v>54243</v>
      </c>
      <c r="AM51" s="139">
        <v>50133</v>
      </c>
      <c r="AN51" s="72">
        <f t="shared" si="65"/>
        <v>51426</v>
      </c>
      <c r="AO51" s="72">
        <f t="shared" si="65"/>
        <v>52095</v>
      </c>
      <c r="AP51" s="72"/>
      <c r="AQ51" s="72">
        <f t="shared" si="65"/>
        <v>53143</v>
      </c>
      <c r="AR51" s="72">
        <f t="shared" si="65"/>
        <v>52247</v>
      </c>
      <c r="AS51" s="72">
        <f t="shared" si="65"/>
        <v>48657</v>
      </c>
      <c r="AT51" s="72">
        <f t="shared" si="65"/>
        <v>49914</v>
      </c>
      <c r="AU51" s="72">
        <f t="shared" si="65"/>
        <v>53360</v>
      </c>
      <c r="AV51" s="72">
        <f t="shared" si="65"/>
        <v>52351</v>
      </c>
      <c r="AW51" s="72">
        <f t="shared" si="65"/>
        <v>51214</v>
      </c>
      <c r="AX51" s="72">
        <f t="shared" si="65"/>
        <v>47861</v>
      </c>
      <c r="AY51" s="72">
        <f t="shared" si="65"/>
        <v>49320</v>
      </c>
      <c r="AZ51" s="72">
        <f t="shared" si="65"/>
        <v>51271</v>
      </c>
      <c r="BA51" s="72">
        <f t="shared" si="65"/>
        <v>49794</v>
      </c>
      <c r="BB51" s="72">
        <f t="shared" si="65"/>
        <v>49732</v>
      </c>
      <c r="BC51" s="72">
        <f t="shared" si="65"/>
        <v>38975</v>
      </c>
      <c r="BD51" s="72">
        <f t="shared" si="65"/>
        <v>39095</v>
      </c>
      <c r="BE51" s="73">
        <f>SUM(BE38:BE50)</f>
        <v>2631130</v>
      </c>
      <c r="BF51" s="23"/>
      <c r="BG51" s="101"/>
      <c r="BH51" s="101"/>
    </row>
    <row r="52" spans="1:60" x14ac:dyDescent="0.2">
      <c r="AM52" s="81"/>
      <c r="AN52" s="81"/>
      <c r="AX52" s="23"/>
    </row>
    <row r="53" spans="1:60" ht="12.75" customHeight="1" x14ac:dyDescent="0.2">
      <c r="BE53" s="82"/>
    </row>
    <row r="54" spans="1:60" ht="12.75" customHeight="1" x14ac:dyDescent="0.2">
      <c r="AM54" s="81"/>
      <c r="AN54" s="81"/>
    </row>
    <row r="55" spans="1:60" ht="12.75" customHeight="1" x14ac:dyDescent="0.2"/>
    <row r="56" spans="1:60" ht="12.75" customHeight="1" x14ac:dyDescent="0.2"/>
    <row r="57" spans="1:60" ht="12.75" customHeight="1" x14ac:dyDescent="0.2"/>
    <row r="58" spans="1:60" ht="12.75" customHeight="1" x14ac:dyDescent="0.2"/>
    <row r="59" spans="1:60" ht="12.75" customHeight="1" x14ac:dyDescent="0.2"/>
    <row r="60" spans="1:60" ht="12.75" customHeight="1" x14ac:dyDescent="0.2"/>
    <row r="61" spans="1:60" ht="12.75" customHeight="1" x14ac:dyDescent="0.2"/>
    <row r="62" spans="1:60" ht="12.75" customHeight="1" x14ac:dyDescent="0.2"/>
    <row r="63" spans="1:60" ht="12.75" customHeight="1" x14ac:dyDescent="0.2"/>
    <row r="64" spans="1:60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102"/>
  <sheetViews>
    <sheetView zoomScaleNormal="100" workbookViewId="0">
      <selection activeCell="A2" sqref="A2"/>
    </sheetView>
  </sheetViews>
  <sheetFormatPr defaultRowHeight="12.75" outlineLevelCol="1" x14ac:dyDescent="0.2"/>
  <cols>
    <col min="1" max="1" width="32" style="2" bestFit="1" customWidth="1"/>
    <col min="2" max="14" width="6.5703125" style="2" customWidth="1" outlineLevel="1"/>
    <col min="15" max="15" width="1.5703125" style="2" customWidth="1"/>
    <col min="16" max="28" width="6.5703125" style="2" customWidth="1" outlineLevel="1"/>
    <col min="29" max="29" width="3.28515625" style="2" customWidth="1"/>
    <col min="30" max="41" width="6.5703125" style="2" customWidth="1" outlineLevel="1"/>
    <col min="42" max="42" width="8" style="2" customWidth="1" outlineLevel="1"/>
    <col min="43" max="43" width="1.7109375" style="2" customWidth="1"/>
    <col min="44" max="57" width="6.5703125" style="2" customWidth="1" outlineLevel="1"/>
    <col min="58" max="58" width="8.140625" style="2" customWidth="1"/>
    <col min="59" max="59" width="7.85546875" style="2" customWidth="1"/>
    <col min="60" max="60" width="9.7109375" style="2" bestFit="1" customWidth="1"/>
    <col min="61" max="16384" width="9.140625" style="2"/>
  </cols>
  <sheetData>
    <row r="1" spans="1:59" ht="37.5" customHeight="1" thickBot="1" x14ac:dyDescent="0.6">
      <c r="A1" s="54"/>
      <c r="B1" s="55"/>
      <c r="C1" s="56"/>
      <c r="D1" s="55" t="s">
        <v>36</v>
      </c>
      <c r="E1" s="55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7"/>
    </row>
    <row r="2" spans="1:59" x14ac:dyDescent="0.2">
      <c r="A2" s="58" t="s">
        <v>32</v>
      </c>
      <c r="B2" s="5">
        <v>1</v>
      </c>
      <c r="C2" s="6">
        <f t="shared" ref="C2:BC2" si="0">B2+1</f>
        <v>2</v>
      </c>
      <c r="D2" s="6">
        <f t="shared" si="0"/>
        <v>3</v>
      </c>
      <c r="E2" s="6">
        <f t="shared" si="0"/>
        <v>4</v>
      </c>
      <c r="F2" s="6">
        <f t="shared" si="0"/>
        <v>5</v>
      </c>
      <c r="G2" s="6">
        <f t="shared" si="0"/>
        <v>6</v>
      </c>
      <c r="H2" s="6">
        <f t="shared" si="0"/>
        <v>7</v>
      </c>
      <c r="I2" s="6">
        <f t="shared" si="0"/>
        <v>8</v>
      </c>
      <c r="J2" s="6">
        <f t="shared" si="0"/>
        <v>9</v>
      </c>
      <c r="K2" s="6">
        <f t="shared" si="0"/>
        <v>10</v>
      </c>
      <c r="L2" s="6">
        <f t="shared" si="0"/>
        <v>11</v>
      </c>
      <c r="M2" s="6">
        <f t="shared" si="0"/>
        <v>12</v>
      </c>
      <c r="N2" s="6">
        <f t="shared" si="0"/>
        <v>13</v>
      </c>
      <c r="O2" s="6"/>
      <c r="P2" s="6">
        <f>N2+1</f>
        <v>14</v>
      </c>
      <c r="Q2" s="6">
        <f t="shared" si="0"/>
        <v>15</v>
      </c>
      <c r="R2" s="6">
        <f t="shared" si="0"/>
        <v>16</v>
      </c>
      <c r="S2" s="6">
        <f t="shared" si="0"/>
        <v>17</v>
      </c>
      <c r="T2" s="6">
        <f t="shared" si="0"/>
        <v>18</v>
      </c>
      <c r="U2" s="6">
        <f t="shared" si="0"/>
        <v>19</v>
      </c>
      <c r="V2" s="6">
        <f t="shared" si="0"/>
        <v>20</v>
      </c>
      <c r="W2" s="6">
        <f t="shared" si="0"/>
        <v>21</v>
      </c>
      <c r="X2" s="6">
        <f t="shared" si="0"/>
        <v>22</v>
      </c>
      <c r="Y2" s="6">
        <f t="shared" si="0"/>
        <v>23</v>
      </c>
      <c r="Z2" s="6">
        <f t="shared" si="0"/>
        <v>24</v>
      </c>
      <c r="AA2" s="6">
        <f t="shared" si="0"/>
        <v>25</v>
      </c>
      <c r="AB2" s="6">
        <f t="shared" si="0"/>
        <v>26</v>
      </c>
      <c r="AC2" s="6"/>
      <c r="AD2" s="6">
        <f>AB2+1</f>
        <v>27</v>
      </c>
      <c r="AE2" s="6">
        <f t="shared" si="0"/>
        <v>28</v>
      </c>
      <c r="AF2" s="6">
        <f t="shared" si="0"/>
        <v>29</v>
      </c>
      <c r="AG2" s="6">
        <f t="shared" si="0"/>
        <v>30</v>
      </c>
      <c r="AH2" s="6">
        <f t="shared" si="0"/>
        <v>31</v>
      </c>
      <c r="AI2" s="6">
        <f t="shared" si="0"/>
        <v>32</v>
      </c>
      <c r="AJ2" s="6">
        <f t="shared" si="0"/>
        <v>33</v>
      </c>
      <c r="AK2" s="6">
        <f t="shared" si="0"/>
        <v>34</v>
      </c>
      <c r="AL2" s="6">
        <f t="shared" si="0"/>
        <v>35</v>
      </c>
      <c r="AM2" s="6">
        <f t="shared" si="0"/>
        <v>36</v>
      </c>
      <c r="AN2" s="6">
        <f t="shared" si="0"/>
        <v>37</v>
      </c>
      <c r="AO2" s="6">
        <f t="shared" si="0"/>
        <v>38</v>
      </c>
      <c r="AP2" s="6">
        <f t="shared" si="0"/>
        <v>39</v>
      </c>
      <c r="AQ2" s="6"/>
      <c r="AR2" s="6">
        <f>AP2+1</f>
        <v>40</v>
      </c>
      <c r="AS2" s="6">
        <f t="shared" si="0"/>
        <v>41</v>
      </c>
      <c r="AT2" s="6">
        <f t="shared" si="0"/>
        <v>42</v>
      </c>
      <c r="AU2" s="6">
        <f t="shared" si="0"/>
        <v>43</v>
      </c>
      <c r="AV2" s="6">
        <f t="shared" si="0"/>
        <v>44</v>
      </c>
      <c r="AW2" s="6">
        <f t="shared" si="0"/>
        <v>45</v>
      </c>
      <c r="AX2" s="6">
        <f t="shared" si="0"/>
        <v>46</v>
      </c>
      <c r="AY2" s="6">
        <f t="shared" si="0"/>
        <v>47</v>
      </c>
      <c r="AZ2" s="6">
        <f t="shared" si="0"/>
        <v>48</v>
      </c>
      <c r="BA2" s="6">
        <f t="shared" si="0"/>
        <v>49</v>
      </c>
      <c r="BB2" s="6">
        <f t="shared" si="0"/>
        <v>50</v>
      </c>
      <c r="BC2" s="6">
        <f t="shared" si="0"/>
        <v>51</v>
      </c>
      <c r="BD2" s="6">
        <f t="shared" ref="BD2" si="1">BC2+1</f>
        <v>52</v>
      </c>
      <c r="BE2" s="6">
        <f t="shared" ref="BE2" si="2">BD2+1</f>
        <v>53</v>
      </c>
      <c r="BF2" s="59"/>
    </row>
    <row r="3" spans="1:59" ht="13.5" thickBot="1" x14ac:dyDescent="0.25">
      <c r="A3" s="60" t="s">
        <v>33</v>
      </c>
      <c r="B3" s="9">
        <v>41643</v>
      </c>
      <c r="C3" s="10">
        <f t="shared" ref="C3:BC3" si="3">B3+7</f>
        <v>41650</v>
      </c>
      <c r="D3" s="10">
        <f t="shared" si="3"/>
        <v>41657</v>
      </c>
      <c r="E3" s="10">
        <f t="shared" si="3"/>
        <v>41664</v>
      </c>
      <c r="F3" s="10">
        <f t="shared" si="3"/>
        <v>41671</v>
      </c>
      <c r="G3" s="10">
        <f t="shared" si="3"/>
        <v>41678</v>
      </c>
      <c r="H3" s="10">
        <f t="shared" si="3"/>
        <v>41685</v>
      </c>
      <c r="I3" s="10">
        <f t="shared" si="3"/>
        <v>41692</v>
      </c>
      <c r="J3" s="10">
        <f t="shared" si="3"/>
        <v>41699</v>
      </c>
      <c r="K3" s="10">
        <f t="shared" si="3"/>
        <v>41706</v>
      </c>
      <c r="L3" s="10">
        <f t="shared" si="3"/>
        <v>41713</v>
      </c>
      <c r="M3" s="10">
        <f t="shared" si="3"/>
        <v>41720</v>
      </c>
      <c r="N3" s="10">
        <f t="shared" si="3"/>
        <v>41727</v>
      </c>
      <c r="O3" s="10"/>
      <c r="P3" s="10">
        <f>N3+7</f>
        <v>41734</v>
      </c>
      <c r="Q3" s="10">
        <f t="shared" si="3"/>
        <v>41741</v>
      </c>
      <c r="R3" s="10">
        <f t="shared" si="3"/>
        <v>41748</v>
      </c>
      <c r="S3" s="10">
        <f t="shared" si="3"/>
        <v>41755</v>
      </c>
      <c r="T3" s="10">
        <f t="shared" si="3"/>
        <v>41762</v>
      </c>
      <c r="U3" s="10">
        <f t="shared" si="3"/>
        <v>41769</v>
      </c>
      <c r="V3" s="10">
        <f t="shared" si="3"/>
        <v>41776</v>
      </c>
      <c r="W3" s="10">
        <f t="shared" si="3"/>
        <v>41783</v>
      </c>
      <c r="X3" s="10">
        <f t="shared" si="3"/>
        <v>41790</v>
      </c>
      <c r="Y3" s="10">
        <f t="shared" si="3"/>
        <v>41797</v>
      </c>
      <c r="Z3" s="10">
        <f t="shared" si="3"/>
        <v>41804</v>
      </c>
      <c r="AA3" s="10">
        <f t="shared" si="3"/>
        <v>41811</v>
      </c>
      <c r="AB3" s="10">
        <f t="shared" si="3"/>
        <v>41818</v>
      </c>
      <c r="AC3" s="10"/>
      <c r="AD3" s="10">
        <f>AB3+7</f>
        <v>41825</v>
      </c>
      <c r="AE3" s="10">
        <f t="shared" si="3"/>
        <v>41832</v>
      </c>
      <c r="AF3" s="10">
        <f t="shared" si="3"/>
        <v>41839</v>
      </c>
      <c r="AG3" s="10">
        <f t="shared" si="3"/>
        <v>41846</v>
      </c>
      <c r="AH3" s="10">
        <f t="shared" si="3"/>
        <v>41853</v>
      </c>
      <c r="AI3" s="10">
        <f t="shared" si="3"/>
        <v>41860</v>
      </c>
      <c r="AJ3" s="10">
        <f t="shared" si="3"/>
        <v>41867</v>
      </c>
      <c r="AK3" s="10">
        <f t="shared" si="3"/>
        <v>41874</v>
      </c>
      <c r="AL3" s="10">
        <f t="shared" si="3"/>
        <v>41881</v>
      </c>
      <c r="AM3" s="10">
        <f t="shared" si="3"/>
        <v>41888</v>
      </c>
      <c r="AN3" s="10">
        <f t="shared" si="3"/>
        <v>41895</v>
      </c>
      <c r="AO3" s="10">
        <f t="shared" si="3"/>
        <v>41902</v>
      </c>
      <c r="AP3" s="10">
        <f t="shared" si="3"/>
        <v>41909</v>
      </c>
      <c r="AQ3" s="10"/>
      <c r="AR3" s="10">
        <f>AP3+7</f>
        <v>41916</v>
      </c>
      <c r="AS3" s="10">
        <f t="shared" si="3"/>
        <v>41923</v>
      </c>
      <c r="AT3" s="10">
        <f t="shared" si="3"/>
        <v>41930</v>
      </c>
      <c r="AU3" s="10">
        <f t="shared" si="3"/>
        <v>41937</v>
      </c>
      <c r="AV3" s="10">
        <f t="shared" si="3"/>
        <v>41944</v>
      </c>
      <c r="AW3" s="10">
        <f t="shared" si="3"/>
        <v>41951</v>
      </c>
      <c r="AX3" s="10">
        <f t="shared" si="3"/>
        <v>41958</v>
      </c>
      <c r="AY3" s="10">
        <f t="shared" si="3"/>
        <v>41965</v>
      </c>
      <c r="AZ3" s="10">
        <f t="shared" si="3"/>
        <v>41972</v>
      </c>
      <c r="BA3" s="10">
        <f t="shared" si="3"/>
        <v>41979</v>
      </c>
      <c r="BB3" s="10">
        <f t="shared" si="3"/>
        <v>41986</v>
      </c>
      <c r="BC3" s="10">
        <f t="shared" si="3"/>
        <v>41993</v>
      </c>
      <c r="BD3" s="10">
        <f t="shared" ref="BD3" si="4">BC3+7</f>
        <v>42000</v>
      </c>
      <c r="BE3" s="10">
        <f t="shared" ref="BE3" si="5">BD3+7</f>
        <v>42007</v>
      </c>
      <c r="BF3" s="61" t="s">
        <v>34</v>
      </c>
    </row>
    <row r="4" spans="1:59" x14ac:dyDescent="0.2">
      <c r="A4" s="62" t="s">
        <v>12</v>
      </c>
      <c r="B4" s="63">
        <v>4132</v>
      </c>
      <c r="C4" s="64">
        <v>4018</v>
      </c>
      <c r="D4" s="64">
        <v>4393</v>
      </c>
      <c r="E4" s="64">
        <v>4294.8230000000003</v>
      </c>
      <c r="F4" s="64">
        <v>4667.1767241379312</v>
      </c>
      <c r="G4" s="65">
        <v>5187</v>
      </c>
      <c r="H4" s="65">
        <v>5103</v>
      </c>
      <c r="I4" s="65">
        <v>4973</v>
      </c>
      <c r="J4" s="65">
        <v>4889</v>
      </c>
      <c r="K4" s="65">
        <v>4707</v>
      </c>
      <c r="L4" s="65">
        <v>4416</v>
      </c>
      <c r="M4" s="65">
        <v>5992</v>
      </c>
      <c r="N4" s="65">
        <v>5475</v>
      </c>
      <c r="O4" s="65"/>
      <c r="P4" s="65">
        <v>6063</v>
      </c>
      <c r="Q4" s="65">
        <v>6328</v>
      </c>
      <c r="R4" s="65">
        <v>6128</v>
      </c>
      <c r="S4" s="65">
        <v>5767</v>
      </c>
      <c r="T4" s="65">
        <v>6179</v>
      </c>
      <c r="U4" s="65">
        <v>6247</v>
      </c>
      <c r="V4" s="65">
        <v>6116</v>
      </c>
      <c r="W4" s="65">
        <v>6310</v>
      </c>
      <c r="X4" s="65">
        <v>5976</v>
      </c>
      <c r="Y4" s="65">
        <v>5850</v>
      </c>
      <c r="Z4" s="65">
        <v>5989</v>
      </c>
      <c r="AA4" s="65">
        <v>6012</v>
      </c>
      <c r="AB4" s="65">
        <v>5976</v>
      </c>
      <c r="AC4" s="65"/>
      <c r="AD4" s="65">
        <v>5942</v>
      </c>
      <c r="AE4" s="65">
        <v>5602</v>
      </c>
      <c r="AF4" s="65">
        <v>5843</v>
      </c>
      <c r="AG4" s="65">
        <v>6074</v>
      </c>
      <c r="AH4" s="65">
        <v>5638</v>
      </c>
      <c r="AI4" s="65">
        <v>5574</v>
      </c>
      <c r="AJ4" s="65">
        <v>5745</v>
      </c>
      <c r="AK4" s="65">
        <v>5717</v>
      </c>
      <c r="AL4" s="65">
        <v>5555</v>
      </c>
      <c r="AM4" s="65">
        <v>5207</v>
      </c>
      <c r="AN4" s="65">
        <v>4784</v>
      </c>
      <c r="AO4" s="65">
        <v>5848</v>
      </c>
      <c r="AP4" s="65">
        <v>5485</v>
      </c>
      <c r="AQ4" s="65"/>
      <c r="AR4" s="65">
        <v>6160</v>
      </c>
      <c r="AS4" s="65">
        <v>6089</v>
      </c>
      <c r="AT4" s="65">
        <v>5547</v>
      </c>
      <c r="AU4" s="65">
        <v>6409</v>
      </c>
      <c r="AV4" s="65">
        <v>5839</v>
      </c>
      <c r="AW4" s="65">
        <v>5775</v>
      </c>
      <c r="AX4" s="65">
        <v>5570</v>
      </c>
      <c r="AY4" s="65">
        <v>6006</v>
      </c>
      <c r="AZ4" s="65">
        <v>5378</v>
      </c>
      <c r="BA4" s="65">
        <v>5031</v>
      </c>
      <c r="BB4" s="65">
        <v>5282</v>
      </c>
      <c r="BC4" s="65">
        <v>5570</v>
      </c>
      <c r="BD4" s="65">
        <v>4209</v>
      </c>
      <c r="BE4" s="65">
        <v>4938</v>
      </c>
      <c r="BF4" s="66">
        <f t="shared" ref="BF4:BF15" si="6">SUM(B4:BE4)</f>
        <v>292004.99972413795</v>
      </c>
      <c r="BG4" s="23"/>
    </row>
    <row r="5" spans="1:59" x14ac:dyDescent="0.2">
      <c r="A5" s="67" t="s">
        <v>13</v>
      </c>
      <c r="B5" s="63">
        <v>2672</v>
      </c>
      <c r="C5" s="64">
        <v>3167</v>
      </c>
      <c r="D5" s="64">
        <v>3435</v>
      </c>
      <c r="E5" s="64">
        <v>3295.3389999999999</v>
      </c>
      <c r="F5" s="64">
        <v>2633.1890128645096</v>
      </c>
      <c r="G5" s="65">
        <v>3188</v>
      </c>
      <c r="H5" s="65">
        <v>2850</v>
      </c>
      <c r="I5" s="65">
        <v>3121</v>
      </c>
      <c r="J5" s="65">
        <v>2583</v>
      </c>
      <c r="K5" s="65">
        <v>2193</v>
      </c>
      <c r="L5" s="65">
        <v>2566</v>
      </c>
      <c r="M5" s="65">
        <v>2909</v>
      </c>
      <c r="N5" s="65">
        <v>3594</v>
      </c>
      <c r="O5" s="65"/>
      <c r="P5" s="65">
        <v>2290</v>
      </c>
      <c r="Q5" s="65">
        <v>2951</v>
      </c>
      <c r="R5" s="65">
        <v>3574</v>
      </c>
      <c r="S5" s="65">
        <v>3590</v>
      </c>
      <c r="T5" s="65">
        <v>2711</v>
      </c>
      <c r="U5" s="65">
        <v>4067</v>
      </c>
      <c r="V5" s="65">
        <v>3118</v>
      </c>
      <c r="W5" s="65">
        <v>3578</v>
      </c>
      <c r="X5" s="65">
        <v>3298</v>
      </c>
      <c r="Y5" s="65">
        <v>2867</v>
      </c>
      <c r="Z5" s="65">
        <v>3048</v>
      </c>
      <c r="AA5" s="65">
        <v>2255</v>
      </c>
      <c r="AB5" s="65">
        <v>2625</v>
      </c>
      <c r="AC5" s="65"/>
      <c r="AD5" s="65">
        <v>2217</v>
      </c>
      <c r="AE5" s="65">
        <v>2615</v>
      </c>
      <c r="AF5" s="65">
        <v>2683</v>
      </c>
      <c r="AG5" s="65">
        <v>2156</v>
      </c>
      <c r="AH5" s="65">
        <v>2193</v>
      </c>
      <c r="AI5" s="65">
        <v>2738</v>
      </c>
      <c r="AJ5" s="65">
        <v>2347</v>
      </c>
      <c r="AK5" s="65">
        <v>2390</v>
      </c>
      <c r="AL5" s="65">
        <v>3284</v>
      </c>
      <c r="AM5" s="65">
        <v>2886</v>
      </c>
      <c r="AN5" s="65">
        <v>3157</v>
      </c>
      <c r="AO5" s="65">
        <v>3310</v>
      </c>
      <c r="AP5" s="65">
        <v>3019</v>
      </c>
      <c r="AQ5" s="68"/>
      <c r="AR5" s="65">
        <v>3307</v>
      </c>
      <c r="AS5" s="65">
        <v>3453</v>
      </c>
      <c r="AT5" s="65">
        <v>3135</v>
      </c>
      <c r="AU5" s="65">
        <v>2793</v>
      </c>
      <c r="AV5" s="65">
        <v>3020</v>
      </c>
      <c r="AW5" s="65">
        <v>2659</v>
      </c>
      <c r="AX5" s="65">
        <v>3364</v>
      </c>
      <c r="AY5" s="65">
        <v>3392</v>
      </c>
      <c r="AZ5" s="65">
        <v>2255</v>
      </c>
      <c r="BA5" s="65">
        <v>3279</v>
      </c>
      <c r="BB5" s="65">
        <v>2465</v>
      </c>
      <c r="BC5" s="65">
        <v>2455</v>
      </c>
      <c r="BD5" s="65">
        <v>3047</v>
      </c>
      <c r="BE5" s="65">
        <v>2825</v>
      </c>
      <c r="BF5" s="66">
        <f t="shared" si="6"/>
        <v>154622.52801286452</v>
      </c>
      <c r="BG5" s="23"/>
    </row>
    <row r="6" spans="1:59" x14ac:dyDescent="0.2">
      <c r="A6" s="67" t="s">
        <v>14</v>
      </c>
      <c r="B6" s="63">
        <v>4553</v>
      </c>
      <c r="C6" s="64">
        <v>4716</v>
      </c>
      <c r="D6" s="64">
        <v>4427</v>
      </c>
      <c r="E6" s="64">
        <v>4678.8559999999998</v>
      </c>
      <c r="F6" s="64">
        <v>4552.9529484443437</v>
      </c>
      <c r="G6" s="65">
        <v>3827</v>
      </c>
      <c r="H6" s="65">
        <v>4529</v>
      </c>
      <c r="I6" s="65">
        <v>4279</v>
      </c>
      <c r="J6" s="65">
        <v>4396</v>
      </c>
      <c r="K6" s="65">
        <v>4586</v>
      </c>
      <c r="L6" s="65">
        <v>5041</v>
      </c>
      <c r="M6" s="65">
        <v>5272</v>
      </c>
      <c r="N6" s="65">
        <v>4926</v>
      </c>
      <c r="O6" s="65"/>
      <c r="P6" s="65">
        <v>4732</v>
      </c>
      <c r="Q6" s="65">
        <v>4514</v>
      </c>
      <c r="R6" s="65">
        <v>5794</v>
      </c>
      <c r="S6" s="65">
        <v>5287</v>
      </c>
      <c r="T6" s="65">
        <v>5269</v>
      </c>
      <c r="U6" s="65">
        <v>4764</v>
      </c>
      <c r="V6" s="65">
        <v>5360</v>
      </c>
      <c r="W6" s="65">
        <v>4838</v>
      </c>
      <c r="X6" s="65">
        <v>5995</v>
      </c>
      <c r="Y6" s="65">
        <v>5078</v>
      </c>
      <c r="Z6" s="65">
        <v>5010</v>
      </c>
      <c r="AA6" s="65">
        <v>5206</v>
      </c>
      <c r="AB6" s="65">
        <v>4780</v>
      </c>
      <c r="AC6" s="65"/>
      <c r="AD6" s="65">
        <v>4819</v>
      </c>
      <c r="AE6" s="65">
        <v>4831</v>
      </c>
      <c r="AF6" s="65">
        <v>3889</v>
      </c>
      <c r="AG6" s="65">
        <v>4060</v>
      </c>
      <c r="AH6" s="65">
        <v>3941</v>
      </c>
      <c r="AI6" s="65">
        <v>4312</v>
      </c>
      <c r="AJ6" s="65">
        <v>4749</v>
      </c>
      <c r="AK6" s="65">
        <v>5145</v>
      </c>
      <c r="AL6" s="65">
        <v>5625</v>
      </c>
      <c r="AM6" s="65">
        <v>5199</v>
      </c>
      <c r="AN6" s="65">
        <v>4369</v>
      </c>
      <c r="AO6" s="65">
        <v>4899</v>
      </c>
      <c r="AP6" s="65">
        <v>5471</v>
      </c>
      <c r="AQ6" s="68"/>
      <c r="AR6" s="65">
        <v>5443</v>
      </c>
      <c r="AS6" s="65">
        <v>5022</v>
      </c>
      <c r="AT6" s="65">
        <v>5213</v>
      </c>
      <c r="AU6" s="65">
        <v>5132</v>
      </c>
      <c r="AV6" s="65">
        <v>5428</v>
      </c>
      <c r="AW6" s="65">
        <v>4137</v>
      </c>
      <c r="AX6" s="65">
        <v>5760</v>
      </c>
      <c r="AY6" s="65">
        <v>4931</v>
      </c>
      <c r="AZ6" s="65">
        <v>4232</v>
      </c>
      <c r="BA6" s="65">
        <v>4893</v>
      </c>
      <c r="BB6" s="65">
        <v>4147</v>
      </c>
      <c r="BC6" s="65">
        <v>5456</v>
      </c>
      <c r="BD6" s="65">
        <v>3956</v>
      </c>
      <c r="BE6" s="65">
        <v>4866</v>
      </c>
      <c r="BF6" s="66">
        <f t="shared" si="6"/>
        <v>256335.80894844435</v>
      </c>
      <c r="BG6" s="23"/>
    </row>
    <row r="7" spans="1:59" x14ac:dyDescent="0.2">
      <c r="A7" s="67" t="s">
        <v>15</v>
      </c>
      <c r="B7" s="63">
        <v>1517</v>
      </c>
      <c r="C7" s="64">
        <v>1991</v>
      </c>
      <c r="D7" s="64">
        <v>2160</v>
      </c>
      <c r="E7" s="64">
        <v>2169.7620000000002</v>
      </c>
      <c r="F7" s="64">
        <v>2489.7661294179538</v>
      </c>
      <c r="G7" s="65">
        <v>1955</v>
      </c>
      <c r="H7" s="65">
        <v>2177</v>
      </c>
      <c r="I7" s="65">
        <v>1770</v>
      </c>
      <c r="J7" s="65">
        <v>2476</v>
      </c>
      <c r="K7" s="65">
        <v>2438</v>
      </c>
      <c r="L7" s="65">
        <v>2113</v>
      </c>
      <c r="M7" s="65">
        <v>2235</v>
      </c>
      <c r="N7" s="65">
        <v>2337</v>
      </c>
      <c r="O7" s="65"/>
      <c r="P7" s="65">
        <v>2248</v>
      </c>
      <c r="Q7" s="65">
        <v>2880</v>
      </c>
      <c r="R7" s="65">
        <v>2289</v>
      </c>
      <c r="S7" s="65">
        <v>2341</v>
      </c>
      <c r="T7" s="65">
        <v>2664</v>
      </c>
      <c r="U7" s="65">
        <v>2412</v>
      </c>
      <c r="V7" s="65">
        <v>2692</v>
      </c>
      <c r="W7" s="65">
        <v>2790</v>
      </c>
      <c r="X7" s="65">
        <v>2411</v>
      </c>
      <c r="Y7" s="65">
        <v>3402</v>
      </c>
      <c r="Z7" s="65">
        <v>2643</v>
      </c>
      <c r="AA7" s="65">
        <v>2764</v>
      </c>
      <c r="AB7" s="65">
        <v>2859</v>
      </c>
      <c r="AC7" s="65"/>
      <c r="AD7" s="65">
        <v>2024</v>
      </c>
      <c r="AE7" s="65">
        <v>2410</v>
      </c>
      <c r="AF7" s="65">
        <v>1503</v>
      </c>
      <c r="AG7" s="65">
        <v>1579</v>
      </c>
      <c r="AH7" s="65">
        <v>1978</v>
      </c>
      <c r="AI7" s="65">
        <v>1878</v>
      </c>
      <c r="AJ7" s="65">
        <v>1166</v>
      </c>
      <c r="AK7" s="65">
        <v>1494</v>
      </c>
      <c r="AL7" s="65">
        <v>1509</v>
      </c>
      <c r="AM7" s="65">
        <v>1781</v>
      </c>
      <c r="AN7" s="65">
        <v>1855</v>
      </c>
      <c r="AO7" s="65">
        <v>2209</v>
      </c>
      <c r="AP7" s="65">
        <v>2464</v>
      </c>
      <c r="AQ7" s="68"/>
      <c r="AR7" s="65">
        <v>2678</v>
      </c>
      <c r="AS7" s="65">
        <v>2519</v>
      </c>
      <c r="AT7" s="65">
        <v>2686</v>
      </c>
      <c r="AU7" s="65">
        <v>2845</v>
      </c>
      <c r="AV7" s="65">
        <v>2523</v>
      </c>
      <c r="AW7" s="65">
        <v>2247</v>
      </c>
      <c r="AX7" s="65">
        <v>2560</v>
      </c>
      <c r="AY7" s="65">
        <v>2234</v>
      </c>
      <c r="AZ7" s="65">
        <v>2524</v>
      </c>
      <c r="BA7" s="65">
        <v>2185</v>
      </c>
      <c r="BB7" s="65">
        <v>2443</v>
      </c>
      <c r="BC7" s="65">
        <v>2597</v>
      </c>
      <c r="BD7" s="65">
        <v>2245</v>
      </c>
      <c r="BE7" s="65">
        <v>2864</v>
      </c>
      <c r="BF7" s="66">
        <f t="shared" si="6"/>
        <v>121223.52812941796</v>
      </c>
      <c r="BG7" s="23"/>
    </row>
    <row r="8" spans="1:59" x14ac:dyDescent="0.2">
      <c r="A8" s="67" t="s">
        <v>16</v>
      </c>
      <c r="B8" s="63">
        <v>986</v>
      </c>
      <c r="C8" s="64">
        <v>897</v>
      </c>
      <c r="D8" s="64">
        <v>1109</v>
      </c>
      <c r="E8" s="64">
        <v>852.16790000000003</v>
      </c>
      <c r="F8" s="64">
        <v>867.41403563709605</v>
      </c>
      <c r="G8" s="65">
        <v>789</v>
      </c>
      <c r="H8" s="65">
        <v>620</v>
      </c>
      <c r="I8" s="65">
        <v>1064</v>
      </c>
      <c r="J8" s="65">
        <v>770</v>
      </c>
      <c r="K8" s="65">
        <v>804</v>
      </c>
      <c r="L8" s="65">
        <v>834</v>
      </c>
      <c r="M8" s="65">
        <v>852</v>
      </c>
      <c r="N8" s="65">
        <v>990</v>
      </c>
      <c r="O8" s="65"/>
      <c r="P8" s="65">
        <v>989</v>
      </c>
      <c r="Q8" s="65">
        <v>964</v>
      </c>
      <c r="R8" s="65">
        <v>912</v>
      </c>
      <c r="S8" s="65">
        <v>887</v>
      </c>
      <c r="T8" s="65">
        <v>860</v>
      </c>
      <c r="U8" s="65">
        <v>1042</v>
      </c>
      <c r="V8" s="65">
        <v>1006</v>
      </c>
      <c r="W8" s="65">
        <v>854</v>
      </c>
      <c r="X8" s="65">
        <v>980</v>
      </c>
      <c r="Y8" s="65">
        <v>647</v>
      </c>
      <c r="Z8" s="65">
        <v>828</v>
      </c>
      <c r="AA8" s="65">
        <v>722</v>
      </c>
      <c r="AB8" s="65">
        <v>855</v>
      </c>
      <c r="AC8" s="65"/>
      <c r="AD8" s="65">
        <v>878</v>
      </c>
      <c r="AE8" s="65">
        <v>810</v>
      </c>
      <c r="AF8" s="65">
        <v>934</v>
      </c>
      <c r="AG8" s="65">
        <v>857</v>
      </c>
      <c r="AH8" s="65">
        <v>725</v>
      </c>
      <c r="AI8" s="65">
        <v>987</v>
      </c>
      <c r="AJ8" s="65">
        <v>946</v>
      </c>
      <c r="AK8" s="65">
        <v>1130</v>
      </c>
      <c r="AL8" s="65">
        <v>914</v>
      </c>
      <c r="AM8" s="65">
        <v>1138</v>
      </c>
      <c r="AN8" s="65">
        <v>946</v>
      </c>
      <c r="AO8" s="65">
        <v>829</v>
      </c>
      <c r="AP8" s="65">
        <v>1041</v>
      </c>
      <c r="AQ8" s="68"/>
      <c r="AR8" s="65">
        <v>805</v>
      </c>
      <c r="AS8" s="65">
        <v>1052</v>
      </c>
      <c r="AT8" s="65">
        <v>896</v>
      </c>
      <c r="AU8" s="65">
        <v>1143</v>
      </c>
      <c r="AV8" s="65">
        <v>1001</v>
      </c>
      <c r="AW8" s="65">
        <v>717</v>
      </c>
      <c r="AX8" s="65">
        <v>972</v>
      </c>
      <c r="AY8" s="65">
        <v>861</v>
      </c>
      <c r="AZ8" s="65">
        <v>961</v>
      </c>
      <c r="BA8" s="65">
        <v>857</v>
      </c>
      <c r="BB8" s="65">
        <v>862</v>
      </c>
      <c r="BC8" s="65">
        <v>842</v>
      </c>
      <c r="BD8" s="65">
        <v>814</v>
      </c>
      <c r="BE8" s="65">
        <v>1005</v>
      </c>
      <c r="BF8" s="66">
        <f t="shared" si="6"/>
        <v>47903.581935637092</v>
      </c>
      <c r="BG8" s="23"/>
    </row>
    <row r="9" spans="1:59" x14ac:dyDescent="0.2">
      <c r="A9" s="67" t="s">
        <v>17</v>
      </c>
      <c r="B9" s="63">
        <v>775</v>
      </c>
      <c r="C9" s="64">
        <v>875</v>
      </c>
      <c r="D9" s="64">
        <v>933</v>
      </c>
      <c r="E9" s="64">
        <v>1037.027</v>
      </c>
      <c r="F9" s="64">
        <v>971.14409893267657</v>
      </c>
      <c r="G9" s="65">
        <v>901</v>
      </c>
      <c r="H9" s="65">
        <v>840</v>
      </c>
      <c r="I9" s="65">
        <v>818</v>
      </c>
      <c r="J9" s="65">
        <v>750</v>
      </c>
      <c r="K9" s="65">
        <v>696</v>
      </c>
      <c r="L9" s="65">
        <v>751</v>
      </c>
      <c r="M9" s="65">
        <v>773</v>
      </c>
      <c r="N9" s="65">
        <v>852</v>
      </c>
      <c r="O9" s="65"/>
      <c r="P9" s="65">
        <v>775</v>
      </c>
      <c r="Q9" s="65">
        <v>740</v>
      </c>
      <c r="R9" s="65">
        <v>763</v>
      </c>
      <c r="S9" s="65">
        <v>894</v>
      </c>
      <c r="T9" s="65">
        <v>899</v>
      </c>
      <c r="U9" s="65">
        <v>919</v>
      </c>
      <c r="V9" s="65">
        <v>877</v>
      </c>
      <c r="W9" s="65">
        <v>842</v>
      </c>
      <c r="X9" s="65">
        <v>941</v>
      </c>
      <c r="Y9" s="65">
        <v>785</v>
      </c>
      <c r="Z9" s="65">
        <v>735</v>
      </c>
      <c r="AA9" s="65">
        <v>873</v>
      </c>
      <c r="AB9" s="65">
        <v>888</v>
      </c>
      <c r="AC9" s="65"/>
      <c r="AD9" s="65">
        <v>741</v>
      </c>
      <c r="AE9" s="65">
        <v>834</v>
      </c>
      <c r="AF9" s="65">
        <v>889</v>
      </c>
      <c r="AG9" s="65">
        <v>883</v>
      </c>
      <c r="AH9" s="65">
        <v>855</v>
      </c>
      <c r="AI9" s="65">
        <v>886</v>
      </c>
      <c r="AJ9" s="65">
        <v>908</v>
      </c>
      <c r="AK9" s="65">
        <v>822</v>
      </c>
      <c r="AL9" s="65">
        <v>863</v>
      </c>
      <c r="AM9" s="65">
        <v>824</v>
      </c>
      <c r="AN9" s="65">
        <v>866</v>
      </c>
      <c r="AO9" s="65">
        <v>864</v>
      </c>
      <c r="AP9" s="65">
        <v>907</v>
      </c>
      <c r="AQ9" s="68"/>
      <c r="AR9" s="65">
        <v>800</v>
      </c>
      <c r="AS9" s="65">
        <v>826</v>
      </c>
      <c r="AT9" s="65">
        <v>845</v>
      </c>
      <c r="AU9" s="65">
        <v>875</v>
      </c>
      <c r="AV9" s="65">
        <v>850</v>
      </c>
      <c r="AW9" s="65">
        <v>878</v>
      </c>
      <c r="AX9" s="65">
        <v>868</v>
      </c>
      <c r="AY9" s="65">
        <v>830</v>
      </c>
      <c r="AZ9" s="65">
        <v>812</v>
      </c>
      <c r="BA9" s="65">
        <v>725</v>
      </c>
      <c r="BB9" s="65">
        <v>799</v>
      </c>
      <c r="BC9" s="65">
        <v>876</v>
      </c>
      <c r="BD9" s="65">
        <v>722</v>
      </c>
      <c r="BE9" s="65">
        <v>795</v>
      </c>
      <c r="BF9" s="66">
        <f t="shared" si="6"/>
        <v>44546.171098932675</v>
      </c>
      <c r="BG9" s="23"/>
    </row>
    <row r="10" spans="1:59" x14ac:dyDescent="0.2">
      <c r="A10" s="67" t="s">
        <v>18</v>
      </c>
      <c r="B10" s="63">
        <v>2702</v>
      </c>
      <c r="C10" s="64">
        <v>2633</v>
      </c>
      <c r="D10" s="64">
        <v>2845</v>
      </c>
      <c r="E10" s="64">
        <v>2713.4490000000001</v>
      </c>
      <c r="F10" s="64">
        <v>2559.6708642397257</v>
      </c>
      <c r="G10" s="65">
        <v>2314</v>
      </c>
      <c r="H10" s="65">
        <v>2585</v>
      </c>
      <c r="I10" s="65">
        <v>2724</v>
      </c>
      <c r="J10" s="65">
        <v>2952</v>
      </c>
      <c r="K10" s="65">
        <v>2609</v>
      </c>
      <c r="L10" s="65">
        <v>2568</v>
      </c>
      <c r="M10" s="65">
        <v>2678</v>
      </c>
      <c r="N10" s="65">
        <v>2958</v>
      </c>
      <c r="O10" s="65"/>
      <c r="P10" s="65">
        <v>2656</v>
      </c>
      <c r="Q10" s="65">
        <v>3089</v>
      </c>
      <c r="R10" s="65">
        <v>2662</v>
      </c>
      <c r="S10" s="65">
        <v>2968</v>
      </c>
      <c r="T10" s="65">
        <v>2684</v>
      </c>
      <c r="U10" s="65">
        <v>2813</v>
      </c>
      <c r="V10" s="65">
        <v>2668</v>
      </c>
      <c r="W10" s="65">
        <v>2410</v>
      </c>
      <c r="X10" s="65">
        <v>2946</v>
      </c>
      <c r="Y10" s="65">
        <v>2527</v>
      </c>
      <c r="Z10" s="65">
        <v>2909</v>
      </c>
      <c r="AA10" s="65">
        <v>2814</v>
      </c>
      <c r="AB10" s="65">
        <v>3350</v>
      </c>
      <c r="AC10" s="65"/>
      <c r="AD10" s="65">
        <v>2624</v>
      </c>
      <c r="AE10" s="65">
        <v>2866</v>
      </c>
      <c r="AF10" s="65">
        <v>2887</v>
      </c>
      <c r="AG10" s="65">
        <v>2903</v>
      </c>
      <c r="AH10" s="65">
        <v>2973</v>
      </c>
      <c r="AI10" s="65">
        <v>2707</v>
      </c>
      <c r="AJ10" s="65">
        <v>2794</v>
      </c>
      <c r="AK10" s="65">
        <v>3053</v>
      </c>
      <c r="AL10" s="65">
        <v>2719</v>
      </c>
      <c r="AM10" s="65">
        <v>2756</v>
      </c>
      <c r="AN10" s="65">
        <v>2735</v>
      </c>
      <c r="AO10" s="65">
        <v>2770</v>
      </c>
      <c r="AP10" s="65">
        <v>2885</v>
      </c>
      <c r="AQ10" s="68"/>
      <c r="AR10" s="65">
        <v>2908</v>
      </c>
      <c r="AS10" s="65">
        <v>3033</v>
      </c>
      <c r="AT10" s="65">
        <v>2719</v>
      </c>
      <c r="AU10" s="65">
        <v>3209</v>
      </c>
      <c r="AV10" s="65">
        <v>2924</v>
      </c>
      <c r="AW10" s="65">
        <v>3251</v>
      </c>
      <c r="AX10" s="65">
        <v>2965</v>
      </c>
      <c r="AY10" s="65">
        <v>3111</v>
      </c>
      <c r="AZ10" s="65">
        <v>2779</v>
      </c>
      <c r="BA10" s="65">
        <v>3098</v>
      </c>
      <c r="BB10" s="65">
        <v>3047</v>
      </c>
      <c r="BC10" s="65">
        <v>3363</v>
      </c>
      <c r="BD10" s="65">
        <v>2721</v>
      </c>
      <c r="BE10" s="65">
        <v>3179</v>
      </c>
      <c r="BF10" s="66">
        <f t="shared" si="6"/>
        <v>150316.11986423974</v>
      </c>
      <c r="BG10" s="23"/>
    </row>
    <row r="11" spans="1:59" ht="12.75" customHeight="1" x14ac:dyDescent="0.2">
      <c r="A11" s="67" t="s">
        <v>19</v>
      </c>
      <c r="B11" s="63">
        <v>1586</v>
      </c>
      <c r="C11" s="64">
        <v>1927</v>
      </c>
      <c r="D11" s="64">
        <v>1914</v>
      </c>
      <c r="E11" s="64">
        <v>2033.6210000000001</v>
      </c>
      <c r="F11" s="64">
        <v>1643.9132080078123</v>
      </c>
      <c r="G11" s="65">
        <v>1708</v>
      </c>
      <c r="H11" s="65">
        <v>1669</v>
      </c>
      <c r="I11" s="65">
        <v>1971</v>
      </c>
      <c r="J11" s="65">
        <v>1489</v>
      </c>
      <c r="K11" s="65">
        <v>1663</v>
      </c>
      <c r="L11" s="65">
        <v>1833</v>
      </c>
      <c r="M11" s="65">
        <v>1440</v>
      </c>
      <c r="N11" s="65">
        <v>1709</v>
      </c>
      <c r="O11" s="65"/>
      <c r="P11" s="65">
        <v>1919</v>
      </c>
      <c r="Q11" s="65">
        <v>1830</v>
      </c>
      <c r="R11" s="65">
        <v>1712</v>
      </c>
      <c r="S11" s="65">
        <v>2028</v>
      </c>
      <c r="T11" s="65">
        <v>1984</v>
      </c>
      <c r="U11" s="65">
        <v>1802</v>
      </c>
      <c r="V11" s="65">
        <v>1710</v>
      </c>
      <c r="W11" s="65">
        <v>1982</v>
      </c>
      <c r="X11" s="65">
        <v>1699</v>
      </c>
      <c r="Y11" s="65">
        <v>1539</v>
      </c>
      <c r="Z11" s="65">
        <v>1863</v>
      </c>
      <c r="AA11" s="65">
        <v>1739</v>
      </c>
      <c r="AB11" s="65">
        <v>1482</v>
      </c>
      <c r="AC11" s="65"/>
      <c r="AD11" s="65">
        <v>1144</v>
      </c>
      <c r="AE11" s="65">
        <v>1977</v>
      </c>
      <c r="AF11" s="65">
        <v>2429</v>
      </c>
      <c r="AG11" s="65">
        <v>1786</v>
      </c>
      <c r="AH11" s="65">
        <v>2135</v>
      </c>
      <c r="AI11" s="65">
        <v>2071</v>
      </c>
      <c r="AJ11" s="65">
        <v>2517</v>
      </c>
      <c r="AK11" s="65">
        <v>2117</v>
      </c>
      <c r="AL11" s="65">
        <v>2289</v>
      </c>
      <c r="AM11" s="65">
        <v>2515</v>
      </c>
      <c r="AN11" s="65">
        <v>2193</v>
      </c>
      <c r="AO11" s="65">
        <v>2014</v>
      </c>
      <c r="AP11" s="65">
        <v>2729</v>
      </c>
      <c r="AQ11" s="68"/>
      <c r="AR11" s="65">
        <v>2373</v>
      </c>
      <c r="AS11" s="65">
        <v>2599</v>
      </c>
      <c r="AT11" s="65">
        <v>2479</v>
      </c>
      <c r="AU11" s="65">
        <v>2365</v>
      </c>
      <c r="AV11" s="65">
        <v>2649</v>
      </c>
      <c r="AW11" s="65">
        <v>2188</v>
      </c>
      <c r="AX11" s="65">
        <v>1655</v>
      </c>
      <c r="AY11" s="65">
        <v>2436</v>
      </c>
      <c r="AZ11" s="65">
        <v>1539</v>
      </c>
      <c r="BA11" s="65">
        <v>2157</v>
      </c>
      <c r="BB11" s="65">
        <v>2674</v>
      </c>
      <c r="BC11" s="65">
        <v>2258</v>
      </c>
      <c r="BD11" s="65">
        <v>2072</v>
      </c>
      <c r="BE11" s="65">
        <v>1913</v>
      </c>
      <c r="BF11" s="66">
        <f t="shared" si="6"/>
        <v>105148.53420800781</v>
      </c>
      <c r="BG11" s="23"/>
    </row>
    <row r="12" spans="1:59" ht="12.75" customHeight="1" x14ac:dyDescent="0.2">
      <c r="A12" s="67" t="s">
        <v>20</v>
      </c>
      <c r="B12" s="63">
        <v>2618</v>
      </c>
      <c r="C12" s="64">
        <v>2995</v>
      </c>
      <c r="D12" s="64">
        <v>3060</v>
      </c>
      <c r="E12" s="64">
        <v>2713.2089999999998</v>
      </c>
      <c r="F12" s="64">
        <v>2565.1561269013996</v>
      </c>
      <c r="G12" s="65">
        <v>3367</v>
      </c>
      <c r="H12" s="65">
        <v>3276</v>
      </c>
      <c r="I12" s="65">
        <v>3300</v>
      </c>
      <c r="J12" s="65">
        <v>3492</v>
      </c>
      <c r="K12" s="65">
        <v>3441</v>
      </c>
      <c r="L12" s="65">
        <v>3629</v>
      </c>
      <c r="M12" s="65">
        <v>3682</v>
      </c>
      <c r="N12" s="65">
        <v>3474</v>
      </c>
      <c r="O12" s="65"/>
      <c r="P12" s="65">
        <v>3574</v>
      </c>
      <c r="Q12" s="65">
        <v>3609</v>
      </c>
      <c r="R12" s="65">
        <v>3217</v>
      </c>
      <c r="S12" s="65">
        <v>3530</v>
      </c>
      <c r="T12" s="65">
        <v>3510</v>
      </c>
      <c r="U12" s="65">
        <v>3328</v>
      </c>
      <c r="V12" s="65">
        <v>3374</v>
      </c>
      <c r="W12" s="65">
        <v>3169</v>
      </c>
      <c r="X12" s="65">
        <v>3555</v>
      </c>
      <c r="Y12" s="65">
        <v>3370</v>
      </c>
      <c r="Z12" s="65">
        <v>3621</v>
      </c>
      <c r="AA12" s="65">
        <v>4104</v>
      </c>
      <c r="AB12" s="65">
        <v>3779</v>
      </c>
      <c r="AC12" s="65"/>
      <c r="AD12" s="65">
        <v>3064</v>
      </c>
      <c r="AE12" s="65">
        <v>3798</v>
      </c>
      <c r="AF12" s="65">
        <v>4028</v>
      </c>
      <c r="AG12" s="65">
        <v>4198</v>
      </c>
      <c r="AH12" s="65">
        <v>4548</v>
      </c>
      <c r="AI12" s="65">
        <v>4012</v>
      </c>
      <c r="AJ12" s="65">
        <v>4046</v>
      </c>
      <c r="AK12" s="65">
        <v>4109</v>
      </c>
      <c r="AL12" s="65">
        <v>4007</v>
      </c>
      <c r="AM12" s="65">
        <v>3760</v>
      </c>
      <c r="AN12" s="65">
        <v>4052</v>
      </c>
      <c r="AO12" s="65">
        <v>3991</v>
      </c>
      <c r="AP12" s="65">
        <v>4084</v>
      </c>
      <c r="AQ12" s="68"/>
      <c r="AR12" s="65">
        <v>3903</v>
      </c>
      <c r="AS12" s="65">
        <v>4247</v>
      </c>
      <c r="AT12" s="65">
        <v>3742</v>
      </c>
      <c r="AU12" s="65">
        <v>4339</v>
      </c>
      <c r="AV12" s="65">
        <v>4207</v>
      </c>
      <c r="AW12" s="65">
        <v>3964</v>
      </c>
      <c r="AX12" s="65">
        <v>3867</v>
      </c>
      <c r="AY12" s="65">
        <v>3780</v>
      </c>
      <c r="AZ12" s="65">
        <v>3785</v>
      </c>
      <c r="BA12" s="65">
        <v>4018</v>
      </c>
      <c r="BB12" s="65">
        <v>3800</v>
      </c>
      <c r="BC12" s="65">
        <v>3761</v>
      </c>
      <c r="BD12" s="65">
        <v>2741</v>
      </c>
      <c r="BE12" s="65">
        <v>3049</v>
      </c>
      <c r="BF12" s="66">
        <f t="shared" si="6"/>
        <v>192252.36512690139</v>
      </c>
      <c r="BG12" s="23"/>
    </row>
    <row r="13" spans="1:59" ht="12.75" customHeight="1" x14ac:dyDescent="0.2">
      <c r="A13" s="67" t="s">
        <v>21</v>
      </c>
      <c r="B13" s="63">
        <v>1004</v>
      </c>
      <c r="C13" s="64">
        <v>1377</v>
      </c>
      <c r="D13" s="64">
        <v>1855</v>
      </c>
      <c r="E13" s="64">
        <v>1772.4359999999999</v>
      </c>
      <c r="F13" s="64">
        <v>1900.7734393251856</v>
      </c>
      <c r="G13" s="65">
        <v>1566</v>
      </c>
      <c r="H13" s="65">
        <v>1540</v>
      </c>
      <c r="I13" s="65">
        <v>1602</v>
      </c>
      <c r="J13" s="65">
        <v>1556</v>
      </c>
      <c r="K13" s="65">
        <v>1361</v>
      </c>
      <c r="L13" s="65">
        <v>1665</v>
      </c>
      <c r="M13" s="65">
        <v>1625</v>
      </c>
      <c r="N13" s="65">
        <v>1845</v>
      </c>
      <c r="O13" s="65"/>
      <c r="P13" s="65">
        <v>1543</v>
      </c>
      <c r="Q13" s="65">
        <v>1422</v>
      </c>
      <c r="R13" s="65">
        <v>1862</v>
      </c>
      <c r="S13" s="65">
        <v>2125</v>
      </c>
      <c r="T13" s="65">
        <v>2217</v>
      </c>
      <c r="U13" s="65">
        <v>1969</v>
      </c>
      <c r="V13" s="65">
        <v>2078</v>
      </c>
      <c r="W13" s="65">
        <v>1846</v>
      </c>
      <c r="X13" s="65">
        <v>2111</v>
      </c>
      <c r="Y13" s="65">
        <v>1930</v>
      </c>
      <c r="Z13" s="65">
        <v>1991</v>
      </c>
      <c r="AA13" s="65">
        <v>2105</v>
      </c>
      <c r="AB13" s="65">
        <v>1805</v>
      </c>
      <c r="AC13" s="65"/>
      <c r="AD13" s="65">
        <v>1590</v>
      </c>
      <c r="AE13" s="65">
        <v>1749</v>
      </c>
      <c r="AF13" s="65">
        <v>1486</v>
      </c>
      <c r="AG13" s="65">
        <v>1649</v>
      </c>
      <c r="AH13" s="65">
        <v>1854</v>
      </c>
      <c r="AI13" s="65">
        <v>1737</v>
      </c>
      <c r="AJ13" s="65">
        <v>1672</v>
      </c>
      <c r="AK13" s="65">
        <v>1896</v>
      </c>
      <c r="AL13" s="65">
        <v>1879</v>
      </c>
      <c r="AM13" s="65">
        <v>1574</v>
      </c>
      <c r="AN13" s="65">
        <v>2086</v>
      </c>
      <c r="AO13" s="65">
        <v>2167</v>
      </c>
      <c r="AP13" s="65">
        <v>1898</v>
      </c>
      <c r="AQ13" s="68"/>
      <c r="AR13" s="65">
        <v>1803</v>
      </c>
      <c r="AS13" s="65">
        <v>1746</v>
      </c>
      <c r="AT13" s="65">
        <v>1977</v>
      </c>
      <c r="AU13" s="65">
        <v>1993</v>
      </c>
      <c r="AV13" s="65">
        <v>2042</v>
      </c>
      <c r="AW13" s="65">
        <v>2042</v>
      </c>
      <c r="AX13" s="65">
        <v>1977</v>
      </c>
      <c r="AY13" s="65">
        <v>1673</v>
      </c>
      <c r="AZ13" s="65">
        <v>1797</v>
      </c>
      <c r="BA13" s="65">
        <v>2086</v>
      </c>
      <c r="BB13" s="65">
        <v>1815</v>
      </c>
      <c r="BC13" s="65">
        <v>2060</v>
      </c>
      <c r="BD13" s="65">
        <v>1139</v>
      </c>
      <c r="BE13" s="65">
        <v>873</v>
      </c>
      <c r="BF13" s="66">
        <f t="shared" si="6"/>
        <v>93933.20943932519</v>
      </c>
      <c r="BG13" s="23"/>
    </row>
    <row r="14" spans="1:59" ht="12.75" customHeight="1" x14ac:dyDescent="0.2">
      <c r="A14" s="67" t="s">
        <v>22</v>
      </c>
      <c r="B14" s="63">
        <v>4248</v>
      </c>
      <c r="C14" s="64">
        <v>5921</v>
      </c>
      <c r="D14" s="64">
        <v>7127</v>
      </c>
      <c r="E14" s="64">
        <v>5814.1710000000003</v>
      </c>
      <c r="F14" s="64">
        <v>7764.1398594976818</v>
      </c>
      <c r="G14" s="65">
        <v>7301</v>
      </c>
      <c r="H14" s="65">
        <v>7681</v>
      </c>
      <c r="I14" s="65">
        <v>7340</v>
      </c>
      <c r="J14" s="65">
        <v>7472</v>
      </c>
      <c r="K14" s="65">
        <v>6939</v>
      </c>
      <c r="L14" s="65">
        <v>7271</v>
      </c>
      <c r="M14" s="65">
        <v>8149</v>
      </c>
      <c r="N14" s="65">
        <v>8248</v>
      </c>
      <c r="O14" s="65"/>
      <c r="P14" s="65">
        <v>8065</v>
      </c>
      <c r="Q14" s="65">
        <v>7947</v>
      </c>
      <c r="R14" s="65">
        <v>8025</v>
      </c>
      <c r="S14" s="65">
        <v>7975</v>
      </c>
      <c r="T14" s="65">
        <v>8657</v>
      </c>
      <c r="U14" s="65">
        <v>8545</v>
      </c>
      <c r="V14" s="65">
        <v>8407</v>
      </c>
      <c r="W14" s="65">
        <v>6979</v>
      </c>
      <c r="X14" s="65">
        <v>8381</v>
      </c>
      <c r="Y14" s="65">
        <v>8076</v>
      </c>
      <c r="Z14" s="65">
        <v>8085</v>
      </c>
      <c r="AA14" s="65">
        <v>7538</v>
      </c>
      <c r="AB14" s="65">
        <v>7141</v>
      </c>
      <c r="AC14" s="65"/>
      <c r="AD14" s="65">
        <v>6940</v>
      </c>
      <c r="AE14" s="65">
        <v>7539</v>
      </c>
      <c r="AF14" s="65">
        <v>7942</v>
      </c>
      <c r="AG14" s="65">
        <v>7718</v>
      </c>
      <c r="AH14" s="65">
        <v>7645</v>
      </c>
      <c r="AI14" s="65">
        <v>7033</v>
      </c>
      <c r="AJ14" s="65">
        <v>7812</v>
      </c>
      <c r="AK14" s="65">
        <v>8392</v>
      </c>
      <c r="AL14" s="65">
        <v>8619</v>
      </c>
      <c r="AM14" s="65">
        <v>7350</v>
      </c>
      <c r="AN14" s="65">
        <v>8601</v>
      </c>
      <c r="AO14" s="65">
        <v>8615</v>
      </c>
      <c r="AP14" s="65">
        <v>8409</v>
      </c>
      <c r="AQ14" s="68"/>
      <c r="AR14" s="65">
        <v>8872</v>
      </c>
      <c r="AS14" s="65">
        <v>8791</v>
      </c>
      <c r="AT14" s="65">
        <v>7859</v>
      </c>
      <c r="AU14" s="65">
        <v>9084</v>
      </c>
      <c r="AV14" s="65">
        <v>8698</v>
      </c>
      <c r="AW14" s="65">
        <v>8134</v>
      </c>
      <c r="AX14" s="65">
        <v>7814</v>
      </c>
      <c r="AY14" s="65">
        <v>7914</v>
      </c>
      <c r="AZ14" s="65">
        <v>8001</v>
      </c>
      <c r="BA14" s="65">
        <v>8600</v>
      </c>
      <c r="BB14" s="65">
        <v>8074</v>
      </c>
      <c r="BC14" s="65">
        <v>8258</v>
      </c>
      <c r="BD14" s="65">
        <v>4929</v>
      </c>
      <c r="BE14" s="65">
        <v>4746</v>
      </c>
      <c r="BF14" s="66">
        <f t="shared" si="6"/>
        <v>407485.31085949769</v>
      </c>
      <c r="BG14" s="23"/>
    </row>
    <row r="15" spans="1:59" ht="12.75" customHeight="1" thickBot="1" x14ac:dyDescent="0.25">
      <c r="A15" s="69" t="s">
        <v>23</v>
      </c>
      <c r="B15" s="63">
        <v>9891</v>
      </c>
      <c r="C15" s="64">
        <v>10554</v>
      </c>
      <c r="D15" s="64">
        <v>11675</v>
      </c>
      <c r="E15" s="64">
        <v>9476.393</v>
      </c>
      <c r="F15" s="64">
        <v>10478.523608942491</v>
      </c>
      <c r="G15" s="65">
        <v>9587</v>
      </c>
      <c r="H15" s="65">
        <v>10856</v>
      </c>
      <c r="I15" s="65">
        <v>9565</v>
      </c>
      <c r="J15" s="65">
        <v>9972</v>
      </c>
      <c r="K15" s="65">
        <v>9875</v>
      </c>
      <c r="L15" s="65">
        <v>8973</v>
      </c>
      <c r="M15" s="65">
        <v>9342</v>
      </c>
      <c r="N15" s="65">
        <v>9602</v>
      </c>
      <c r="O15" s="65"/>
      <c r="P15" s="65">
        <v>10442</v>
      </c>
      <c r="Q15" s="65">
        <v>10980</v>
      </c>
      <c r="R15" s="65">
        <v>10440</v>
      </c>
      <c r="S15" s="65">
        <v>10770</v>
      </c>
      <c r="T15" s="65">
        <v>11780</v>
      </c>
      <c r="U15" s="65">
        <v>10898</v>
      </c>
      <c r="V15" s="65">
        <v>10742</v>
      </c>
      <c r="W15" s="65">
        <v>10593</v>
      </c>
      <c r="X15" s="65">
        <v>10057</v>
      </c>
      <c r="Y15" s="65">
        <v>11015</v>
      </c>
      <c r="Z15" s="65">
        <v>9810</v>
      </c>
      <c r="AA15" s="65">
        <v>10090</v>
      </c>
      <c r="AB15" s="65">
        <v>10642</v>
      </c>
      <c r="AC15" s="65"/>
      <c r="AD15" s="65">
        <v>10726</v>
      </c>
      <c r="AE15" s="65">
        <v>10876</v>
      </c>
      <c r="AF15" s="65">
        <v>9700</v>
      </c>
      <c r="AG15" s="65">
        <v>10338</v>
      </c>
      <c r="AH15" s="65">
        <v>11406</v>
      </c>
      <c r="AI15" s="65">
        <v>11239</v>
      </c>
      <c r="AJ15" s="65">
        <v>10613</v>
      </c>
      <c r="AK15" s="65">
        <v>10852</v>
      </c>
      <c r="AL15" s="65">
        <v>10704</v>
      </c>
      <c r="AM15" s="65">
        <v>9572</v>
      </c>
      <c r="AN15" s="65">
        <v>11613</v>
      </c>
      <c r="AO15" s="65">
        <v>10346</v>
      </c>
      <c r="AP15" s="65">
        <v>11237</v>
      </c>
      <c r="AQ15" s="70"/>
      <c r="AR15" s="65">
        <v>10427</v>
      </c>
      <c r="AS15" s="65">
        <v>10816</v>
      </c>
      <c r="AT15" s="65">
        <v>9869</v>
      </c>
      <c r="AU15" s="65">
        <v>10517</v>
      </c>
      <c r="AV15" s="65">
        <v>10808</v>
      </c>
      <c r="AW15" s="65">
        <v>8940</v>
      </c>
      <c r="AX15" s="65">
        <v>10548</v>
      </c>
      <c r="AY15" s="65">
        <v>9019</v>
      </c>
      <c r="AZ15" s="65">
        <v>10251</v>
      </c>
      <c r="BA15" s="65">
        <v>9931</v>
      </c>
      <c r="BB15" s="65">
        <v>10255</v>
      </c>
      <c r="BC15" s="65">
        <v>12068</v>
      </c>
      <c r="BD15" s="65">
        <v>7899</v>
      </c>
      <c r="BE15" s="65">
        <v>8601</v>
      </c>
      <c r="BF15" s="66">
        <f t="shared" si="6"/>
        <v>547276.91660894244</v>
      </c>
      <c r="BG15" s="23"/>
    </row>
    <row r="16" spans="1:59" ht="12.75" customHeight="1" thickBot="1" x14ac:dyDescent="0.25">
      <c r="A16" s="71" t="s">
        <v>24</v>
      </c>
      <c r="B16" s="72">
        <f t="shared" ref="B16:BE16" si="7">SUM(B4:B15)</f>
        <v>36684</v>
      </c>
      <c r="C16" s="72">
        <f t="shared" si="7"/>
        <v>41071</v>
      </c>
      <c r="D16" s="72">
        <f t="shared" si="7"/>
        <v>44933</v>
      </c>
      <c r="E16" s="72">
        <f t="shared" si="7"/>
        <v>40851.253899999996</v>
      </c>
      <c r="F16" s="72">
        <f t="shared" si="7"/>
        <v>43093.820056348806</v>
      </c>
      <c r="G16" s="72">
        <f t="shared" si="7"/>
        <v>41690</v>
      </c>
      <c r="H16" s="72">
        <f t="shared" si="7"/>
        <v>43726</v>
      </c>
      <c r="I16" s="72">
        <f t="shared" si="7"/>
        <v>42527</v>
      </c>
      <c r="J16" s="72">
        <f t="shared" si="7"/>
        <v>42797</v>
      </c>
      <c r="K16" s="72">
        <f t="shared" si="7"/>
        <v>41312</v>
      </c>
      <c r="L16" s="72">
        <f t="shared" si="7"/>
        <v>41660</v>
      </c>
      <c r="M16" s="72">
        <f t="shared" si="7"/>
        <v>44949</v>
      </c>
      <c r="N16" s="72">
        <f t="shared" si="7"/>
        <v>46010</v>
      </c>
      <c r="O16" s="72"/>
      <c r="P16" s="72">
        <f t="shared" si="7"/>
        <v>45296</v>
      </c>
      <c r="Q16" s="72">
        <f t="shared" si="7"/>
        <v>47254</v>
      </c>
      <c r="R16" s="72">
        <f t="shared" si="7"/>
        <v>47378</v>
      </c>
      <c r="S16" s="72">
        <f t="shared" si="7"/>
        <v>48162</v>
      </c>
      <c r="T16" s="72">
        <f t="shared" si="7"/>
        <v>49414</v>
      </c>
      <c r="U16" s="72">
        <f t="shared" si="7"/>
        <v>48806</v>
      </c>
      <c r="V16" s="72">
        <f t="shared" si="7"/>
        <v>48148</v>
      </c>
      <c r="W16" s="72">
        <f t="shared" si="7"/>
        <v>46191</v>
      </c>
      <c r="X16" s="72">
        <f t="shared" si="7"/>
        <v>48350</v>
      </c>
      <c r="Y16" s="72">
        <f t="shared" si="7"/>
        <v>47086</v>
      </c>
      <c r="Z16" s="72">
        <f t="shared" si="7"/>
        <v>46532</v>
      </c>
      <c r="AA16" s="72">
        <f t="shared" si="7"/>
        <v>46222</v>
      </c>
      <c r="AB16" s="72">
        <f t="shared" si="7"/>
        <v>46182</v>
      </c>
      <c r="AC16" s="72">
        <f t="shared" si="7"/>
        <v>0</v>
      </c>
      <c r="AD16" s="72">
        <f t="shared" si="7"/>
        <v>42709</v>
      </c>
      <c r="AE16" s="72">
        <f t="shared" si="7"/>
        <v>45907</v>
      </c>
      <c r="AF16" s="72">
        <f t="shared" si="7"/>
        <v>44213</v>
      </c>
      <c r="AG16" s="72">
        <f t="shared" si="7"/>
        <v>44201</v>
      </c>
      <c r="AH16" s="72">
        <f t="shared" si="7"/>
        <v>45891</v>
      </c>
      <c r="AI16" s="72">
        <f t="shared" si="7"/>
        <v>45174</v>
      </c>
      <c r="AJ16" s="72">
        <f t="shared" si="7"/>
        <v>45315</v>
      </c>
      <c r="AK16" s="72">
        <f t="shared" si="7"/>
        <v>47117</v>
      </c>
      <c r="AL16" s="72">
        <f t="shared" si="7"/>
        <v>47967</v>
      </c>
      <c r="AM16" s="72">
        <f t="shared" si="7"/>
        <v>44562</v>
      </c>
      <c r="AN16" s="72">
        <v>47257</v>
      </c>
      <c r="AO16" s="72">
        <v>47862</v>
      </c>
      <c r="AP16" s="72">
        <f t="shared" si="7"/>
        <v>49629</v>
      </c>
      <c r="AQ16" s="72"/>
      <c r="AR16" s="72">
        <f t="shared" si="7"/>
        <v>49479</v>
      </c>
      <c r="AS16" s="72">
        <f t="shared" si="7"/>
        <v>50193</v>
      </c>
      <c r="AT16" s="72">
        <f t="shared" si="7"/>
        <v>46967</v>
      </c>
      <c r="AU16" s="72">
        <f t="shared" si="7"/>
        <v>50704</v>
      </c>
      <c r="AV16" s="72">
        <f t="shared" si="7"/>
        <v>49989</v>
      </c>
      <c r="AW16" s="72">
        <f t="shared" si="7"/>
        <v>44932</v>
      </c>
      <c r="AX16" s="72">
        <f t="shared" si="7"/>
        <v>47920</v>
      </c>
      <c r="AY16" s="72">
        <f t="shared" si="7"/>
        <v>46187</v>
      </c>
      <c r="AZ16" s="72">
        <f t="shared" si="7"/>
        <v>44314</v>
      </c>
      <c r="BA16" s="72">
        <f t="shared" si="7"/>
        <v>46860</v>
      </c>
      <c r="BB16" s="72">
        <f t="shared" si="7"/>
        <v>45663</v>
      </c>
      <c r="BC16" s="72">
        <f t="shared" si="7"/>
        <v>49564</v>
      </c>
      <c r="BD16" s="72">
        <f t="shared" si="7"/>
        <v>36494</v>
      </c>
      <c r="BE16" s="72">
        <f t="shared" si="7"/>
        <v>39654</v>
      </c>
      <c r="BF16" s="73">
        <f>SUM(BF4:BF15)</f>
        <v>2413049.0739563485</v>
      </c>
      <c r="BG16" s="23"/>
    </row>
    <row r="17" spans="1:59" ht="12.75" customHeight="1" thickBot="1" x14ac:dyDescent="0.25">
      <c r="A17" s="74"/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23"/>
    </row>
    <row r="18" spans="1:59" ht="12.75" customHeight="1" x14ac:dyDescent="0.2">
      <c r="A18" s="58" t="s">
        <v>32</v>
      </c>
      <c r="B18" s="5">
        <v>1</v>
      </c>
      <c r="C18" s="5">
        <v>2</v>
      </c>
      <c r="D18" s="6">
        <f>C18+1</f>
        <v>3</v>
      </c>
      <c r="E18" s="5">
        <f>D18+1</f>
        <v>4</v>
      </c>
      <c r="F18" s="6">
        <f>E18+1</f>
        <v>5</v>
      </c>
      <c r="G18" s="6">
        <f>F18+1</f>
        <v>6</v>
      </c>
      <c r="H18" s="6">
        <f>G18+1</f>
        <v>7</v>
      </c>
      <c r="I18" s="6">
        <v>8</v>
      </c>
      <c r="J18" s="6">
        <v>9</v>
      </c>
      <c r="K18" s="6">
        <v>10</v>
      </c>
      <c r="L18" s="6">
        <v>11</v>
      </c>
      <c r="M18" s="6">
        <v>12</v>
      </c>
      <c r="N18" s="6">
        <v>13</v>
      </c>
      <c r="O18" s="6"/>
      <c r="P18" s="6">
        <v>14</v>
      </c>
      <c r="Q18" s="6">
        <v>15</v>
      </c>
      <c r="R18" s="6">
        <v>16</v>
      </c>
      <c r="S18" s="6">
        <v>17</v>
      </c>
      <c r="T18" s="6">
        <v>18</v>
      </c>
      <c r="U18" s="6">
        <v>19</v>
      </c>
      <c r="V18" s="6">
        <v>20</v>
      </c>
      <c r="W18" s="6">
        <v>21</v>
      </c>
      <c r="X18" s="6">
        <v>22</v>
      </c>
      <c r="Y18" s="6">
        <v>23</v>
      </c>
      <c r="Z18" s="6">
        <f>Y18+1</f>
        <v>24</v>
      </c>
      <c r="AA18" s="6">
        <v>25</v>
      </c>
      <c r="AB18" s="6">
        <v>26</v>
      </c>
      <c r="AC18" s="6"/>
      <c r="AD18" s="6">
        <v>27</v>
      </c>
      <c r="AE18" s="6">
        <v>28</v>
      </c>
      <c r="AF18" s="6">
        <v>29</v>
      </c>
      <c r="AG18" s="6">
        <v>30</v>
      </c>
      <c r="AH18" s="6">
        <v>31</v>
      </c>
      <c r="AI18" s="6">
        <v>32</v>
      </c>
      <c r="AJ18" s="6">
        <v>33</v>
      </c>
      <c r="AK18" s="6">
        <v>34</v>
      </c>
      <c r="AL18" s="6">
        <v>35</v>
      </c>
      <c r="AM18" s="6">
        <v>36</v>
      </c>
      <c r="AN18" s="6">
        <v>37</v>
      </c>
      <c r="AO18" s="6">
        <v>38</v>
      </c>
      <c r="AP18" s="6">
        <v>39</v>
      </c>
      <c r="AQ18" s="6"/>
      <c r="AR18" s="6">
        <v>40</v>
      </c>
      <c r="AS18" s="6">
        <v>41</v>
      </c>
      <c r="AT18" s="6">
        <v>42</v>
      </c>
      <c r="AU18" s="6">
        <v>43</v>
      </c>
      <c r="AV18" s="6">
        <v>44</v>
      </c>
      <c r="AW18" s="6">
        <f t="shared" ref="AW18:BC18" si="8">AV18+1</f>
        <v>45</v>
      </c>
      <c r="AX18" s="6">
        <f t="shared" si="8"/>
        <v>46</v>
      </c>
      <c r="AY18" s="6">
        <f t="shared" si="8"/>
        <v>47</v>
      </c>
      <c r="AZ18" s="6">
        <f t="shared" si="8"/>
        <v>48</v>
      </c>
      <c r="BA18" s="6">
        <f t="shared" si="8"/>
        <v>49</v>
      </c>
      <c r="BB18" s="6">
        <f t="shared" si="8"/>
        <v>50</v>
      </c>
      <c r="BC18" s="6">
        <f t="shared" si="8"/>
        <v>51</v>
      </c>
      <c r="BD18" s="6">
        <f t="shared" ref="BD18" si="9">BC18+1</f>
        <v>52</v>
      </c>
      <c r="BE18" s="6">
        <f t="shared" ref="BE18" si="10">BD18+1</f>
        <v>53</v>
      </c>
      <c r="BF18" s="59"/>
      <c r="BG18" s="23"/>
    </row>
    <row r="19" spans="1:59" ht="12.75" customHeight="1" thickBot="1" x14ac:dyDescent="0.25">
      <c r="A19" s="60" t="s">
        <v>35</v>
      </c>
      <c r="B19" s="9">
        <v>41643</v>
      </c>
      <c r="C19" s="10">
        <f t="shared" ref="C19:BC19" si="11">B19+7</f>
        <v>41650</v>
      </c>
      <c r="D19" s="10">
        <f t="shared" si="11"/>
        <v>41657</v>
      </c>
      <c r="E19" s="10">
        <f t="shared" si="11"/>
        <v>41664</v>
      </c>
      <c r="F19" s="10">
        <f t="shared" si="11"/>
        <v>41671</v>
      </c>
      <c r="G19" s="10">
        <f t="shared" si="11"/>
        <v>41678</v>
      </c>
      <c r="H19" s="10">
        <f t="shared" si="11"/>
        <v>41685</v>
      </c>
      <c r="I19" s="10">
        <f t="shared" si="11"/>
        <v>41692</v>
      </c>
      <c r="J19" s="10">
        <f t="shared" si="11"/>
        <v>41699</v>
      </c>
      <c r="K19" s="10">
        <f t="shared" si="11"/>
        <v>41706</v>
      </c>
      <c r="L19" s="10">
        <f t="shared" si="11"/>
        <v>41713</v>
      </c>
      <c r="M19" s="10">
        <f t="shared" si="11"/>
        <v>41720</v>
      </c>
      <c r="N19" s="10">
        <f t="shared" si="11"/>
        <v>41727</v>
      </c>
      <c r="O19" s="10"/>
      <c r="P19" s="10">
        <f>N19+7</f>
        <v>41734</v>
      </c>
      <c r="Q19" s="10">
        <f t="shared" si="11"/>
        <v>41741</v>
      </c>
      <c r="R19" s="10">
        <f t="shared" si="11"/>
        <v>41748</v>
      </c>
      <c r="S19" s="10">
        <f t="shared" si="11"/>
        <v>41755</v>
      </c>
      <c r="T19" s="10">
        <f t="shared" si="11"/>
        <v>41762</v>
      </c>
      <c r="U19" s="10">
        <f t="shared" si="11"/>
        <v>41769</v>
      </c>
      <c r="V19" s="10">
        <f t="shared" si="11"/>
        <v>41776</v>
      </c>
      <c r="W19" s="10">
        <f t="shared" si="11"/>
        <v>41783</v>
      </c>
      <c r="X19" s="10">
        <f t="shared" si="11"/>
        <v>41790</v>
      </c>
      <c r="Y19" s="10">
        <f t="shared" si="11"/>
        <v>41797</v>
      </c>
      <c r="Z19" s="10">
        <f t="shared" si="11"/>
        <v>41804</v>
      </c>
      <c r="AA19" s="10">
        <f t="shared" si="11"/>
        <v>41811</v>
      </c>
      <c r="AB19" s="10">
        <f t="shared" si="11"/>
        <v>41818</v>
      </c>
      <c r="AC19" s="10"/>
      <c r="AD19" s="10">
        <f>AB19+7</f>
        <v>41825</v>
      </c>
      <c r="AE19" s="10">
        <f t="shared" si="11"/>
        <v>41832</v>
      </c>
      <c r="AF19" s="10">
        <f t="shared" si="11"/>
        <v>41839</v>
      </c>
      <c r="AG19" s="10">
        <f t="shared" si="11"/>
        <v>41846</v>
      </c>
      <c r="AH19" s="10">
        <f t="shared" si="11"/>
        <v>41853</v>
      </c>
      <c r="AI19" s="10">
        <f t="shared" si="11"/>
        <v>41860</v>
      </c>
      <c r="AJ19" s="10">
        <f t="shared" si="11"/>
        <v>41867</v>
      </c>
      <c r="AK19" s="10">
        <f t="shared" si="11"/>
        <v>41874</v>
      </c>
      <c r="AL19" s="10">
        <f t="shared" si="11"/>
        <v>41881</v>
      </c>
      <c r="AM19" s="10">
        <f t="shared" si="11"/>
        <v>41888</v>
      </c>
      <c r="AN19" s="10">
        <v>41895</v>
      </c>
      <c r="AO19" s="10">
        <v>41902</v>
      </c>
      <c r="AP19" s="10">
        <f t="shared" si="11"/>
        <v>41909</v>
      </c>
      <c r="AQ19" s="10"/>
      <c r="AR19" s="10">
        <f>AP19+7</f>
        <v>41916</v>
      </c>
      <c r="AS19" s="10">
        <f t="shared" si="11"/>
        <v>41923</v>
      </c>
      <c r="AT19" s="10">
        <f t="shared" si="11"/>
        <v>41930</v>
      </c>
      <c r="AU19" s="10">
        <f t="shared" si="11"/>
        <v>41937</v>
      </c>
      <c r="AV19" s="10">
        <f t="shared" si="11"/>
        <v>41944</v>
      </c>
      <c r="AW19" s="10">
        <f t="shared" si="11"/>
        <v>41951</v>
      </c>
      <c r="AX19" s="10">
        <f t="shared" si="11"/>
        <v>41958</v>
      </c>
      <c r="AY19" s="10">
        <f t="shared" si="11"/>
        <v>41965</v>
      </c>
      <c r="AZ19" s="10">
        <f t="shared" si="11"/>
        <v>41972</v>
      </c>
      <c r="BA19" s="10">
        <f t="shared" si="11"/>
        <v>41979</v>
      </c>
      <c r="BB19" s="10">
        <f t="shared" si="11"/>
        <v>41986</v>
      </c>
      <c r="BC19" s="10">
        <f t="shared" si="11"/>
        <v>41993</v>
      </c>
      <c r="BD19" s="10">
        <f t="shared" ref="BD19" si="12">BC19+7</f>
        <v>42000</v>
      </c>
      <c r="BE19" s="10">
        <f t="shared" ref="BE19" si="13">BD19+7</f>
        <v>42007</v>
      </c>
      <c r="BF19" s="61" t="s">
        <v>34</v>
      </c>
      <c r="BG19" s="23"/>
    </row>
    <row r="20" spans="1:59" ht="12.75" customHeight="1" x14ac:dyDescent="0.2">
      <c r="A20" s="62" t="s">
        <v>12</v>
      </c>
      <c r="B20" s="76">
        <v>2</v>
      </c>
      <c r="C20" s="64">
        <v>5</v>
      </c>
      <c r="D20" s="64">
        <v>0</v>
      </c>
      <c r="E20" s="64">
        <v>0</v>
      </c>
      <c r="F20" s="64">
        <v>0</v>
      </c>
      <c r="G20" s="65">
        <v>10</v>
      </c>
      <c r="H20" s="65">
        <v>27</v>
      </c>
      <c r="I20" s="65">
        <v>33</v>
      </c>
      <c r="J20" s="65">
        <v>35</v>
      </c>
      <c r="K20" s="65">
        <v>29</v>
      </c>
      <c r="L20" s="65">
        <v>3</v>
      </c>
      <c r="M20" s="65">
        <v>1</v>
      </c>
      <c r="N20" s="65">
        <v>110</v>
      </c>
      <c r="O20" s="65"/>
      <c r="P20" s="65">
        <v>5</v>
      </c>
      <c r="Q20" s="65">
        <v>10</v>
      </c>
      <c r="R20" s="65">
        <v>37</v>
      </c>
      <c r="S20" s="65">
        <v>53</v>
      </c>
      <c r="T20" s="65">
        <v>49</v>
      </c>
      <c r="U20" s="65">
        <v>5</v>
      </c>
      <c r="V20" s="65">
        <v>41</v>
      </c>
      <c r="W20" s="65">
        <v>49</v>
      </c>
      <c r="X20" s="65">
        <v>17</v>
      </c>
      <c r="Y20" s="65">
        <v>57</v>
      </c>
      <c r="Z20" s="65">
        <v>53</v>
      </c>
      <c r="AA20" s="65">
        <v>62</v>
      </c>
      <c r="AB20" s="65">
        <v>44</v>
      </c>
      <c r="AC20" s="65"/>
      <c r="AD20" s="65">
        <v>75</v>
      </c>
      <c r="AE20" s="65">
        <v>11</v>
      </c>
      <c r="AF20" s="65">
        <v>94</v>
      </c>
      <c r="AG20" s="65">
        <v>2</v>
      </c>
      <c r="AH20" s="65">
        <v>28</v>
      </c>
      <c r="AI20" s="65">
        <v>78</v>
      </c>
      <c r="AJ20" s="65">
        <v>34</v>
      </c>
      <c r="AK20" s="65">
        <v>55</v>
      </c>
      <c r="AL20" s="65">
        <v>77</v>
      </c>
      <c r="AM20" s="65">
        <v>16</v>
      </c>
      <c r="AN20" s="65">
        <v>25</v>
      </c>
      <c r="AO20" s="65">
        <v>28</v>
      </c>
      <c r="AP20" s="65">
        <v>25</v>
      </c>
      <c r="AQ20" s="65"/>
      <c r="AR20" s="65">
        <v>13</v>
      </c>
      <c r="AS20" s="65">
        <v>15</v>
      </c>
      <c r="AT20" s="65">
        <v>37</v>
      </c>
      <c r="AU20" s="65">
        <v>31</v>
      </c>
      <c r="AV20" s="65">
        <v>61</v>
      </c>
      <c r="AW20" s="65">
        <v>21</v>
      </c>
      <c r="AX20" s="65">
        <v>43</v>
      </c>
      <c r="AY20" s="65">
        <v>28</v>
      </c>
      <c r="AZ20" s="65">
        <v>11</v>
      </c>
      <c r="BA20" s="65">
        <v>6</v>
      </c>
      <c r="BB20" s="65">
        <v>112</v>
      </c>
      <c r="BC20" s="65">
        <v>38</v>
      </c>
      <c r="BD20" s="65">
        <v>64</v>
      </c>
      <c r="BE20" s="65">
        <v>17</v>
      </c>
      <c r="BF20" s="66">
        <f>SUM(B20:BE20)</f>
        <v>1782</v>
      </c>
      <c r="BG20" s="23"/>
    </row>
    <row r="21" spans="1:59" ht="12.75" customHeight="1" x14ac:dyDescent="0.2">
      <c r="A21" s="67" t="s">
        <v>13</v>
      </c>
      <c r="B21" s="76">
        <v>258</v>
      </c>
      <c r="C21" s="64">
        <v>198</v>
      </c>
      <c r="D21" s="64">
        <v>323</v>
      </c>
      <c r="E21" s="64">
        <v>309.86739999999998</v>
      </c>
      <c r="F21" s="64">
        <v>247.60409058376612</v>
      </c>
      <c r="G21" s="65">
        <v>162</v>
      </c>
      <c r="H21" s="65">
        <v>285</v>
      </c>
      <c r="I21" s="65">
        <v>156</v>
      </c>
      <c r="J21" s="65">
        <v>204</v>
      </c>
      <c r="K21" s="65">
        <v>225</v>
      </c>
      <c r="L21" s="65">
        <v>346</v>
      </c>
      <c r="M21" s="65">
        <v>387</v>
      </c>
      <c r="N21" s="65">
        <v>263</v>
      </c>
      <c r="O21" s="65"/>
      <c r="P21" s="65">
        <v>293</v>
      </c>
      <c r="Q21" s="65">
        <v>193</v>
      </c>
      <c r="R21" s="65">
        <v>263</v>
      </c>
      <c r="S21" s="65">
        <v>184</v>
      </c>
      <c r="T21" s="65">
        <v>331</v>
      </c>
      <c r="U21" s="65">
        <v>240</v>
      </c>
      <c r="V21" s="65">
        <v>209</v>
      </c>
      <c r="W21" s="65">
        <v>164</v>
      </c>
      <c r="X21" s="65">
        <v>161</v>
      </c>
      <c r="Y21" s="65">
        <v>638</v>
      </c>
      <c r="Z21" s="65">
        <v>504</v>
      </c>
      <c r="AA21" s="65">
        <v>571</v>
      </c>
      <c r="AB21" s="65">
        <v>634</v>
      </c>
      <c r="AC21" s="65"/>
      <c r="AD21" s="65">
        <v>586</v>
      </c>
      <c r="AE21" s="65">
        <v>518</v>
      </c>
      <c r="AF21" s="65">
        <v>627</v>
      </c>
      <c r="AG21" s="65">
        <v>722</v>
      </c>
      <c r="AH21" s="65">
        <v>872</v>
      </c>
      <c r="AI21" s="65">
        <v>628</v>
      </c>
      <c r="AJ21" s="65">
        <v>544</v>
      </c>
      <c r="AK21" s="65">
        <v>919</v>
      </c>
      <c r="AL21" s="65">
        <v>671</v>
      </c>
      <c r="AM21" s="65">
        <v>673</v>
      </c>
      <c r="AN21" s="65">
        <v>901</v>
      </c>
      <c r="AO21" s="65">
        <v>664</v>
      </c>
      <c r="AP21" s="65">
        <v>688</v>
      </c>
      <c r="AQ21" s="68"/>
      <c r="AR21" s="65">
        <v>714</v>
      </c>
      <c r="AS21" s="65">
        <v>654</v>
      </c>
      <c r="AT21" s="65">
        <v>777</v>
      </c>
      <c r="AU21" s="65">
        <v>787</v>
      </c>
      <c r="AV21" s="65">
        <v>675</v>
      </c>
      <c r="AW21" s="65">
        <v>650</v>
      </c>
      <c r="AX21" s="65">
        <v>575</v>
      </c>
      <c r="AY21" s="65">
        <v>745</v>
      </c>
      <c r="AZ21" s="65">
        <v>714</v>
      </c>
      <c r="BA21" s="65">
        <v>780</v>
      </c>
      <c r="BB21" s="65">
        <v>843</v>
      </c>
      <c r="BC21" s="65">
        <v>580</v>
      </c>
      <c r="BD21" s="65">
        <v>458</v>
      </c>
      <c r="BE21" s="65">
        <v>663</v>
      </c>
      <c r="BF21" s="66">
        <f t="shared" ref="BF21:BF31" si="14">SUM(B21:BE21)</f>
        <v>26377.471490583768</v>
      </c>
      <c r="BG21" s="23"/>
    </row>
    <row r="22" spans="1:59" ht="12.75" customHeight="1" x14ac:dyDescent="0.2">
      <c r="A22" s="67" t="s">
        <v>14</v>
      </c>
      <c r="B22" s="76">
        <v>1511</v>
      </c>
      <c r="C22" s="64">
        <v>1546</v>
      </c>
      <c r="D22" s="64">
        <v>1713</v>
      </c>
      <c r="E22" s="64">
        <v>1810.454</v>
      </c>
      <c r="F22" s="64">
        <v>1761.7367067280688</v>
      </c>
      <c r="G22" s="65">
        <v>1399</v>
      </c>
      <c r="H22" s="65">
        <v>1366</v>
      </c>
      <c r="I22" s="65">
        <v>1383</v>
      </c>
      <c r="J22" s="65">
        <v>1062</v>
      </c>
      <c r="K22" s="65">
        <v>1147</v>
      </c>
      <c r="L22" s="65">
        <v>1192</v>
      </c>
      <c r="M22" s="65">
        <v>1391</v>
      </c>
      <c r="N22" s="65">
        <v>1164</v>
      </c>
      <c r="O22" s="65"/>
      <c r="P22" s="65">
        <v>1052</v>
      </c>
      <c r="Q22" s="65">
        <v>1537</v>
      </c>
      <c r="R22" s="65">
        <v>1627</v>
      </c>
      <c r="S22" s="65">
        <v>1491</v>
      </c>
      <c r="T22" s="65">
        <v>1022</v>
      </c>
      <c r="U22" s="65">
        <v>1258</v>
      </c>
      <c r="V22" s="65">
        <v>1381</v>
      </c>
      <c r="W22" s="65">
        <v>1498</v>
      </c>
      <c r="X22" s="65">
        <v>1050</v>
      </c>
      <c r="Y22" s="65">
        <v>1165</v>
      </c>
      <c r="Z22" s="65">
        <v>940</v>
      </c>
      <c r="AA22" s="65">
        <v>855</v>
      </c>
      <c r="AB22" s="65">
        <v>810</v>
      </c>
      <c r="AC22" s="65"/>
      <c r="AD22" s="65">
        <v>816</v>
      </c>
      <c r="AE22" s="65">
        <v>982</v>
      </c>
      <c r="AF22" s="65">
        <v>691</v>
      </c>
      <c r="AG22" s="65">
        <v>970</v>
      </c>
      <c r="AH22" s="65">
        <v>923</v>
      </c>
      <c r="AI22" s="65">
        <v>725</v>
      </c>
      <c r="AJ22" s="65">
        <v>848</v>
      </c>
      <c r="AK22" s="65">
        <v>716</v>
      </c>
      <c r="AL22" s="65">
        <v>810</v>
      </c>
      <c r="AM22" s="65">
        <v>1083</v>
      </c>
      <c r="AN22" s="65">
        <v>711</v>
      </c>
      <c r="AO22" s="65">
        <v>960</v>
      </c>
      <c r="AP22" s="65">
        <v>817</v>
      </c>
      <c r="AQ22" s="68"/>
      <c r="AR22" s="65">
        <v>700</v>
      </c>
      <c r="AS22" s="65">
        <v>1156</v>
      </c>
      <c r="AT22" s="65">
        <v>1186</v>
      </c>
      <c r="AU22" s="65">
        <v>923</v>
      </c>
      <c r="AV22" s="65">
        <v>1195</v>
      </c>
      <c r="AW22" s="65">
        <v>820</v>
      </c>
      <c r="AX22" s="65">
        <v>1529</v>
      </c>
      <c r="AY22" s="65">
        <v>934</v>
      </c>
      <c r="AZ22" s="65">
        <v>1046</v>
      </c>
      <c r="BA22" s="65">
        <v>1711</v>
      </c>
      <c r="BB22" s="65">
        <v>1237</v>
      </c>
      <c r="BC22" s="65">
        <v>1474</v>
      </c>
      <c r="BD22" s="65">
        <v>1395</v>
      </c>
      <c r="BE22" s="65">
        <v>1097</v>
      </c>
      <c r="BF22" s="66">
        <f t="shared" si="14"/>
        <v>61587.19070672807</v>
      </c>
      <c r="BG22" s="23"/>
    </row>
    <row r="23" spans="1:59" ht="12.75" customHeight="1" x14ac:dyDescent="0.2">
      <c r="A23" s="67" t="s">
        <v>15</v>
      </c>
      <c r="B23" s="76">
        <v>1</v>
      </c>
      <c r="C23" s="64">
        <v>1</v>
      </c>
      <c r="D23" s="64">
        <v>3</v>
      </c>
      <c r="E23" s="64">
        <v>3.0135589999999999</v>
      </c>
      <c r="F23" s="64">
        <v>3.4580085130804918</v>
      </c>
      <c r="G23" s="65">
        <v>5</v>
      </c>
      <c r="H23" s="65">
        <v>1</v>
      </c>
      <c r="I23" s="65">
        <v>1</v>
      </c>
      <c r="J23" s="65">
        <v>1</v>
      </c>
      <c r="K23" s="65">
        <v>1</v>
      </c>
      <c r="L23" s="65">
        <v>1</v>
      </c>
      <c r="M23" s="65">
        <v>0</v>
      </c>
      <c r="N23" s="65">
        <v>0</v>
      </c>
      <c r="O23" s="65"/>
      <c r="P23" s="65">
        <v>1</v>
      </c>
      <c r="Q23" s="65">
        <v>2</v>
      </c>
      <c r="R23" s="65">
        <v>0</v>
      </c>
      <c r="S23" s="65">
        <v>1</v>
      </c>
      <c r="T23" s="65">
        <v>3</v>
      </c>
      <c r="U23" s="65">
        <v>4</v>
      </c>
      <c r="V23" s="65">
        <v>2</v>
      </c>
      <c r="W23" s="65">
        <v>0</v>
      </c>
      <c r="X23" s="65">
        <v>0</v>
      </c>
      <c r="Y23" s="65">
        <v>1</v>
      </c>
      <c r="Z23" s="65">
        <v>1</v>
      </c>
      <c r="AA23" s="65">
        <v>0</v>
      </c>
      <c r="AB23" s="65">
        <v>4</v>
      </c>
      <c r="AC23" s="65"/>
      <c r="AD23" s="65">
        <v>0</v>
      </c>
      <c r="AE23" s="65">
        <v>21</v>
      </c>
      <c r="AF23" s="65">
        <v>0</v>
      </c>
      <c r="AG23" s="65">
        <v>0</v>
      </c>
      <c r="AH23" s="65">
        <v>1</v>
      </c>
      <c r="AI23" s="65">
        <v>0</v>
      </c>
      <c r="AJ23" s="65">
        <v>0</v>
      </c>
      <c r="AK23" s="65">
        <v>0</v>
      </c>
      <c r="AL23" s="65">
        <v>1</v>
      </c>
      <c r="AM23" s="65">
        <v>0</v>
      </c>
      <c r="AN23" s="65">
        <v>3</v>
      </c>
      <c r="AO23" s="65">
        <v>0</v>
      </c>
      <c r="AP23" s="65">
        <v>0</v>
      </c>
      <c r="AQ23" s="68"/>
      <c r="AR23" s="65">
        <v>0</v>
      </c>
      <c r="AS23" s="65">
        <v>0</v>
      </c>
      <c r="AT23" s="65">
        <v>0</v>
      </c>
      <c r="AU23" s="65">
        <v>1</v>
      </c>
      <c r="AV23" s="65">
        <v>3</v>
      </c>
      <c r="AW23" s="65">
        <v>0</v>
      </c>
      <c r="AX23" s="65">
        <v>0</v>
      </c>
      <c r="AY23" s="65">
        <v>0</v>
      </c>
      <c r="AZ23" s="65">
        <v>0</v>
      </c>
      <c r="BA23" s="65">
        <v>1</v>
      </c>
      <c r="BB23" s="65">
        <v>1</v>
      </c>
      <c r="BC23" s="65">
        <v>4</v>
      </c>
      <c r="BD23" s="65">
        <v>10</v>
      </c>
      <c r="BE23" s="65">
        <v>3</v>
      </c>
      <c r="BF23" s="66">
        <f t="shared" si="14"/>
        <v>89.471567513080487</v>
      </c>
      <c r="BG23" s="23"/>
    </row>
    <row r="24" spans="1:59" ht="12.75" customHeight="1" x14ac:dyDescent="0.2">
      <c r="A24" s="67" t="s">
        <v>16</v>
      </c>
      <c r="B24" s="76">
        <v>257</v>
      </c>
      <c r="C24" s="64">
        <v>269</v>
      </c>
      <c r="D24" s="64">
        <v>295</v>
      </c>
      <c r="E24" s="64">
        <v>226.68129999999999</v>
      </c>
      <c r="F24" s="64">
        <v>230.73682643186953</v>
      </c>
      <c r="G24" s="65">
        <v>347</v>
      </c>
      <c r="H24" s="65">
        <v>344</v>
      </c>
      <c r="I24" s="65">
        <v>191</v>
      </c>
      <c r="J24" s="65">
        <v>440</v>
      </c>
      <c r="K24" s="65">
        <v>425</v>
      </c>
      <c r="L24" s="65">
        <v>395</v>
      </c>
      <c r="M24" s="65">
        <v>350</v>
      </c>
      <c r="N24" s="65">
        <v>345</v>
      </c>
      <c r="O24" s="65"/>
      <c r="P24" s="65">
        <v>389</v>
      </c>
      <c r="Q24" s="65">
        <v>293</v>
      </c>
      <c r="R24" s="65">
        <v>365</v>
      </c>
      <c r="S24" s="65">
        <v>507</v>
      </c>
      <c r="T24" s="65">
        <v>794</v>
      </c>
      <c r="U24" s="65">
        <v>463</v>
      </c>
      <c r="V24" s="65">
        <v>547</v>
      </c>
      <c r="W24" s="65">
        <v>424</v>
      </c>
      <c r="X24" s="65">
        <v>431</v>
      </c>
      <c r="Y24" s="65">
        <v>274</v>
      </c>
      <c r="Z24" s="65">
        <v>214</v>
      </c>
      <c r="AA24" s="65">
        <v>137</v>
      </c>
      <c r="AB24" s="65">
        <v>62</v>
      </c>
      <c r="AC24" s="65"/>
      <c r="AD24" s="65">
        <v>135</v>
      </c>
      <c r="AE24" s="65">
        <v>78</v>
      </c>
      <c r="AF24" s="65">
        <v>68</v>
      </c>
      <c r="AG24" s="65">
        <v>341</v>
      </c>
      <c r="AH24" s="65">
        <v>165</v>
      </c>
      <c r="AI24" s="65">
        <v>186</v>
      </c>
      <c r="AJ24" s="65">
        <v>118</v>
      </c>
      <c r="AK24" s="65">
        <v>182</v>
      </c>
      <c r="AL24" s="65">
        <v>295</v>
      </c>
      <c r="AM24" s="65">
        <v>164</v>
      </c>
      <c r="AN24" s="65">
        <v>166</v>
      </c>
      <c r="AO24" s="65">
        <v>246</v>
      </c>
      <c r="AP24" s="65">
        <v>175</v>
      </c>
      <c r="AQ24" s="68"/>
      <c r="AR24" s="65">
        <v>294</v>
      </c>
      <c r="AS24" s="65">
        <v>160</v>
      </c>
      <c r="AT24" s="65">
        <v>405</v>
      </c>
      <c r="AU24" s="65">
        <v>414</v>
      </c>
      <c r="AV24" s="65">
        <v>319</v>
      </c>
      <c r="AW24" s="65">
        <v>477</v>
      </c>
      <c r="AX24" s="65">
        <v>188</v>
      </c>
      <c r="AY24" s="65">
        <v>268</v>
      </c>
      <c r="AZ24" s="65">
        <v>236</v>
      </c>
      <c r="BA24" s="65">
        <v>452</v>
      </c>
      <c r="BB24" s="65">
        <v>286</v>
      </c>
      <c r="BC24" s="65">
        <v>193</v>
      </c>
      <c r="BD24" s="65">
        <v>348</v>
      </c>
      <c r="BE24" s="65">
        <v>332</v>
      </c>
      <c r="BF24" s="66">
        <f t="shared" si="14"/>
        <v>15706.418126431869</v>
      </c>
      <c r="BG24" s="23"/>
    </row>
    <row r="25" spans="1:59" ht="12.75" customHeight="1" x14ac:dyDescent="0.2">
      <c r="A25" s="67" t="s">
        <v>17</v>
      </c>
      <c r="B25" s="76">
        <v>320</v>
      </c>
      <c r="C25" s="64">
        <v>181</v>
      </c>
      <c r="D25" s="64">
        <v>327</v>
      </c>
      <c r="E25" s="64">
        <v>363.4597</v>
      </c>
      <c r="F25" s="64">
        <v>340.36883210180628</v>
      </c>
      <c r="G25" s="65">
        <v>291</v>
      </c>
      <c r="H25" s="65">
        <v>296</v>
      </c>
      <c r="I25" s="65">
        <v>243</v>
      </c>
      <c r="J25" s="65">
        <v>311</v>
      </c>
      <c r="K25" s="65">
        <v>257</v>
      </c>
      <c r="L25" s="65">
        <v>324</v>
      </c>
      <c r="M25" s="65">
        <v>303</v>
      </c>
      <c r="N25" s="65">
        <v>275</v>
      </c>
      <c r="O25" s="65"/>
      <c r="P25" s="65">
        <v>271</v>
      </c>
      <c r="Q25" s="65">
        <v>331</v>
      </c>
      <c r="R25" s="65">
        <v>298</v>
      </c>
      <c r="S25" s="65">
        <v>402</v>
      </c>
      <c r="T25" s="65">
        <v>324</v>
      </c>
      <c r="U25" s="65">
        <v>305</v>
      </c>
      <c r="V25" s="65">
        <v>318</v>
      </c>
      <c r="W25" s="65">
        <v>360</v>
      </c>
      <c r="X25" s="65">
        <v>423</v>
      </c>
      <c r="Y25" s="65">
        <v>313</v>
      </c>
      <c r="Z25" s="65">
        <v>401</v>
      </c>
      <c r="AA25" s="65">
        <v>323</v>
      </c>
      <c r="AB25" s="65">
        <v>345</v>
      </c>
      <c r="AC25" s="65"/>
      <c r="AD25" s="65">
        <v>301</v>
      </c>
      <c r="AE25" s="65">
        <v>269</v>
      </c>
      <c r="AF25" s="65">
        <v>388</v>
      </c>
      <c r="AG25" s="65">
        <v>336</v>
      </c>
      <c r="AH25" s="65">
        <v>295</v>
      </c>
      <c r="AI25" s="65">
        <v>268</v>
      </c>
      <c r="AJ25" s="65">
        <v>301</v>
      </c>
      <c r="AK25" s="65">
        <v>285</v>
      </c>
      <c r="AL25" s="65">
        <v>418</v>
      </c>
      <c r="AM25" s="65">
        <v>332</v>
      </c>
      <c r="AN25" s="65">
        <v>461</v>
      </c>
      <c r="AO25" s="65">
        <v>266</v>
      </c>
      <c r="AP25" s="65">
        <v>334</v>
      </c>
      <c r="AQ25" s="68"/>
      <c r="AR25" s="65">
        <v>313</v>
      </c>
      <c r="AS25" s="65">
        <v>384</v>
      </c>
      <c r="AT25" s="65">
        <v>340</v>
      </c>
      <c r="AU25" s="65">
        <v>327</v>
      </c>
      <c r="AV25" s="65">
        <v>292</v>
      </c>
      <c r="AW25" s="65">
        <v>369</v>
      </c>
      <c r="AX25" s="65">
        <v>272</v>
      </c>
      <c r="AY25" s="65">
        <v>364</v>
      </c>
      <c r="AZ25" s="65">
        <v>292</v>
      </c>
      <c r="BA25" s="65">
        <v>378</v>
      </c>
      <c r="BB25" s="65">
        <v>336</v>
      </c>
      <c r="BC25" s="65">
        <v>346</v>
      </c>
      <c r="BD25" s="65">
        <v>254</v>
      </c>
      <c r="BE25" s="65">
        <v>356</v>
      </c>
      <c r="BF25" s="66">
        <f t="shared" si="14"/>
        <v>17122.828532101805</v>
      </c>
      <c r="BG25" s="23"/>
    </row>
    <row r="26" spans="1:59" ht="12.75" customHeight="1" x14ac:dyDescent="0.2">
      <c r="A26" s="67" t="s">
        <v>18</v>
      </c>
      <c r="B26" s="76">
        <v>891</v>
      </c>
      <c r="C26" s="64">
        <v>806</v>
      </c>
      <c r="D26" s="64">
        <v>888</v>
      </c>
      <c r="E26" s="64">
        <v>846.9393</v>
      </c>
      <c r="F26" s="64">
        <v>798.94120472579141</v>
      </c>
      <c r="G26" s="65">
        <v>776</v>
      </c>
      <c r="H26" s="65">
        <v>997</v>
      </c>
      <c r="I26" s="65">
        <v>860</v>
      </c>
      <c r="J26" s="65">
        <v>922</v>
      </c>
      <c r="K26" s="65">
        <v>852</v>
      </c>
      <c r="L26" s="65">
        <v>1071</v>
      </c>
      <c r="M26" s="65">
        <v>1151</v>
      </c>
      <c r="N26" s="65">
        <v>1059</v>
      </c>
      <c r="O26" s="65"/>
      <c r="P26" s="65">
        <v>965</v>
      </c>
      <c r="Q26" s="65">
        <v>951</v>
      </c>
      <c r="R26" s="65">
        <v>1187</v>
      </c>
      <c r="S26" s="65">
        <v>998</v>
      </c>
      <c r="T26" s="65">
        <v>961</v>
      </c>
      <c r="U26" s="65">
        <v>1068</v>
      </c>
      <c r="V26" s="65">
        <v>1015</v>
      </c>
      <c r="W26" s="65">
        <v>893</v>
      </c>
      <c r="X26" s="65">
        <v>1088</v>
      </c>
      <c r="Y26" s="65">
        <v>1161</v>
      </c>
      <c r="Z26" s="65">
        <v>968</v>
      </c>
      <c r="AA26" s="65">
        <v>1058</v>
      </c>
      <c r="AB26" s="65">
        <v>1209</v>
      </c>
      <c r="AC26" s="65"/>
      <c r="AD26" s="65">
        <v>1285</v>
      </c>
      <c r="AE26" s="65">
        <v>941</v>
      </c>
      <c r="AF26" s="65">
        <v>1141</v>
      </c>
      <c r="AG26" s="65">
        <v>1254</v>
      </c>
      <c r="AH26" s="65">
        <v>1018</v>
      </c>
      <c r="AI26" s="65">
        <v>1165</v>
      </c>
      <c r="AJ26" s="65">
        <v>1053</v>
      </c>
      <c r="AK26" s="65">
        <v>1072</v>
      </c>
      <c r="AL26" s="65">
        <v>1126</v>
      </c>
      <c r="AM26" s="65">
        <v>1176</v>
      </c>
      <c r="AN26" s="65">
        <v>1194</v>
      </c>
      <c r="AO26" s="65">
        <v>1082</v>
      </c>
      <c r="AP26" s="65">
        <v>913</v>
      </c>
      <c r="AQ26" s="68"/>
      <c r="AR26" s="65">
        <v>1101</v>
      </c>
      <c r="AS26" s="65">
        <v>1215</v>
      </c>
      <c r="AT26" s="65">
        <v>1228</v>
      </c>
      <c r="AU26" s="65">
        <v>1019</v>
      </c>
      <c r="AV26" s="65">
        <v>968</v>
      </c>
      <c r="AW26" s="65">
        <v>1049</v>
      </c>
      <c r="AX26" s="65">
        <v>1027</v>
      </c>
      <c r="AY26" s="65">
        <v>1005</v>
      </c>
      <c r="AZ26" s="65">
        <v>986</v>
      </c>
      <c r="BA26" s="65">
        <v>1047</v>
      </c>
      <c r="BB26" s="65">
        <v>1021</v>
      </c>
      <c r="BC26" s="65">
        <v>1009</v>
      </c>
      <c r="BD26" s="65">
        <v>946</v>
      </c>
      <c r="BE26" s="65">
        <v>1219</v>
      </c>
      <c r="BF26" s="66">
        <f t="shared" si="14"/>
        <v>54700.880504725792</v>
      </c>
      <c r="BG26" s="23"/>
    </row>
    <row r="27" spans="1:59" ht="12.75" customHeight="1" x14ac:dyDescent="0.2">
      <c r="A27" s="67" t="s">
        <v>19</v>
      </c>
      <c r="B27" s="76">
        <v>113</v>
      </c>
      <c r="C27" s="64">
        <v>107</v>
      </c>
      <c r="D27" s="64">
        <v>134</v>
      </c>
      <c r="E27" s="64">
        <v>142.37469999999999</v>
      </c>
      <c r="F27" s="64">
        <v>115.09110233701507</v>
      </c>
      <c r="G27" s="65">
        <v>82</v>
      </c>
      <c r="H27" s="65">
        <v>107</v>
      </c>
      <c r="I27" s="65">
        <v>214</v>
      </c>
      <c r="J27" s="65">
        <v>252</v>
      </c>
      <c r="K27" s="65">
        <v>107</v>
      </c>
      <c r="L27" s="65">
        <v>155</v>
      </c>
      <c r="M27" s="65">
        <v>220</v>
      </c>
      <c r="N27" s="65">
        <v>215</v>
      </c>
      <c r="O27" s="65"/>
      <c r="P27" s="65">
        <v>126</v>
      </c>
      <c r="Q27" s="65">
        <v>246</v>
      </c>
      <c r="R27" s="65">
        <v>263</v>
      </c>
      <c r="S27" s="65">
        <v>209</v>
      </c>
      <c r="T27" s="65">
        <v>140</v>
      </c>
      <c r="U27" s="65">
        <v>141</v>
      </c>
      <c r="V27" s="65">
        <v>328</v>
      </c>
      <c r="W27" s="65">
        <v>135</v>
      </c>
      <c r="X27" s="65">
        <v>42</v>
      </c>
      <c r="Y27" s="65">
        <v>106</v>
      </c>
      <c r="Z27" s="65">
        <v>16</v>
      </c>
      <c r="AA27" s="65">
        <v>35</v>
      </c>
      <c r="AB27" s="65">
        <v>22</v>
      </c>
      <c r="AC27" s="65"/>
      <c r="AD27" s="65">
        <v>165</v>
      </c>
      <c r="AE27" s="65">
        <v>335</v>
      </c>
      <c r="AF27" s="65">
        <v>103</v>
      </c>
      <c r="AG27" s="65">
        <v>196</v>
      </c>
      <c r="AH27" s="65">
        <v>225</v>
      </c>
      <c r="AI27" s="65">
        <v>291</v>
      </c>
      <c r="AJ27" s="65">
        <v>211</v>
      </c>
      <c r="AK27" s="65">
        <v>235</v>
      </c>
      <c r="AL27" s="65">
        <v>366</v>
      </c>
      <c r="AM27" s="65">
        <v>37</v>
      </c>
      <c r="AN27" s="65">
        <v>13</v>
      </c>
      <c r="AO27" s="65">
        <v>23</v>
      </c>
      <c r="AP27" s="65">
        <v>129</v>
      </c>
      <c r="AQ27" s="68"/>
      <c r="AR27" s="65">
        <v>201</v>
      </c>
      <c r="AS27" s="65">
        <v>76</v>
      </c>
      <c r="AT27" s="65">
        <v>40</v>
      </c>
      <c r="AU27" s="65">
        <v>20</v>
      </c>
      <c r="AV27" s="65">
        <v>24</v>
      </c>
      <c r="AW27" s="65">
        <v>25</v>
      </c>
      <c r="AX27" s="65">
        <v>11</v>
      </c>
      <c r="AY27" s="65">
        <v>422</v>
      </c>
      <c r="AZ27" s="65">
        <v>114</v>
      </c>
      <c r="BA27" s="65">
        <v>22</v>
      </c>
      <c r="BB27" s="65">
        <v>13</v>
      </c>
      <c r="BC27" s="65">
        <v>27</v>
      </c>
      <c r="BD27" s="65">
        <v>16</v>
      </c>
      <c r="BE27" s="65">
        <v>0</v>
      </c>
      <c r="BF27" s="66">
        <f t="shared" si="14"/>
        <v>7112.4658023370148</v>
      </c>
      <c r="BG27" s="23"/>
    </row>
    <row r="28" spans="1:59" ht="12.75" customHeight="1" x14ac:dyDescent="0.2">
      <c r="A28" s="67" t="s">
        <v>20</v>
      </c>
      <c r="B28" s="76">
        <v>1024</v>
      </c>
      <c r="C28" s="64">
        <v>1276</v>
      </c>
      <c r="D28" s="64">
        <v>1492</v>
      </c>
      <c r="E28" s="64">
        <v>1322.9110000000001</v>
      </c>
      <c r="F28" s="64">
        <v>1250.7231834434276</v>
      </c>
      <c r="G28" s="65">
        <v>1263</v>
      </c>
      <c r="H28" s="65">
        <v>1233</v>
      </c>
      <c r="I28" s="65">
        <v>1105</v>
      </c>
      <c r="J28" s="65">
        <v>1254</v>
      </c>
      <c r="K28" s="65">
        <v>1071</v>
      </c>
      <c r="L28" s="65">
        <v>1323</v>
      </c>
      <c r="M28" s="65">
        <v>1221</v>
      </c>
      <c r="N28" s="65">
        <v>1502</v>
      </c>
      <c r="O28" s="65"/>
      <c r="P28" s="65">
        <v>1243</v>
      </c>
      <c r="Q28" s="65">
        <v>1061</v>
      </c>
      <c r="R28" s="65">
        <v>1173</v>
      </c>
      <c r="S28" s="65">
        <v>1223</v>
      </c>
      <c r="T28" s="65">
        <v>1237</v>
      </c>
      <c r="U28" s="65">
        <v>1300</v>
      </c>
      <c r="V28" s="65">
        <v>1508</v>
      </c>
      <c r="W28" s="65">
        <v>1275</v>
      </c>
      <c r="X28" s="65">
        <v>1257</v>
      </c>
      <c r="Y28" s="65">
        <v>1642</v>
      </c>
      <c r="Z28" s="65">
        <v>1341</v>
      </c>
      <c r="AA28" s="65">
        <v>1370</v>
      </c>
      <c r="AB28" s="65">
        <v>1525</v>
      </c>
      <c r="AC28" s="65"/>
      <c r="AD28" s="65">
        <v>1430</v>
      </c>
      <c r="AE28" s="65">
        <v>1292</v>
      </c>
      <c r="AF28" s="65">
        <v>1499</v>
      </c>
      <c r="AG28" s="65">
        <v>1417</v>
      </c>
      <c r="AH28" s="65">
        <v>1697</v>
      </c>
      <c r="AI28" s="65">
        <v>1538</v>
      </c>
      <c r="AJ28" s="65">
        <v>1425</v>
      </c>
      <c r="AK28" s="65">
        <v>1717</v>
      </c>
      <c r="AL28" s="65">
        <v>1626</v>
      </c>
      <c r="AM28" s="65">
        <v>1693</v>
      </c>
      <c r="AN28" s="65">
        <v>1663</v>
      </c>
      <c r="AO28" s="65">
        <v>1509</v>
      </c>
      <c r="AP28" s="65">
        <v>1486</v>
      </c>
      <c r="AQ28" s="68"/>
      <c r="AR28" s="65">
        <v>1618</v>
      </c>
      <c r="AS28" s="65">
        <v>1563</v>
      </c>
      <c r="AT28" s="65">
        <v>1538</v>
      </c>
      <c r="AU28" s="65">
        <v>1438</v>
      </c>
      <c r="AV28" s="65">
        <v>1367</v>
      </c>
      <c r="AW28" s="65">
        <v>1562</v>
      </c>
      <c r="AX28" s="65">
        <v>1321</v>
      </c>
      <c r="AY28" s="65">
        <v>1286</v>
      </c>
      <c r="AZ28" s="65">
        <v>1180</v>
      </c>
      <c r="BA28" s="65">
        <v>1360</v>
      </c>
      <c r="BB28" s="65">
        <v>1487</v>
      </c>
      <c r="BC28" s="65">
        <v>1291</v>
      </c>
      <c r="BD28" s="65">
        <v>1269</v>
      </c>
      <c r="BE28" s="65">
        <v>1267</v>
      </c>
      <c r="BF28" s="66">
        <f t="shared" si="14"/>
        <v>73031.634183443428</v>
      </c>
      <c r="BG28" s="23"/>
    </row>
    <row r="29" spans="1:59" ht="12.75" customHeight="1" x14ac:dyDescent="0.2">
      <c r="A29" s="67" t="s">
        <v>21</v>
      </c>
      <c r="B29" s="76">
        <v>410</v>
      </c>
      <c r="C29" s="64">
        <v>158</v>
      </c>
      <c r="D29" s="64">
        <v>666</v>
      </c>
      <c r="E29" s="64">
        <v>636.35720000000003</v>
      </c>
      <c r="F29" s="64">
        <v>682.43402188171081</v>
      </c>
      <c r="G29" s="65">
        <v>540</v>
      </c>
      <c r="H29" s="65">
        <v>857</v>
      </c>
      <c r="I29" s="65">
        <v>887</v>
      </c>
      <c r="J29" s="65">
        <v>950</v>
      </c>
      <c r="K29" s="65">
        <v>694</v>
      </c>
      <c r="L29" s="65">
        <v>861</v>
      </c>
      <c r="M29" s="65">
        <v>987</v>
      </c>
      <c r="N29" s="65">
        <v>880</v>
      </c>
      <c r="O29" s="65"/>
      <c r="P29" s="65">
        <v>944</v>
      </c>
      <c r="Q29" s="65">
        <v>831</v>
      </c>
      <c r="R29" s="65">
        <v>793</v>
      </c>
      <c r="S29" s="65">
        <v>1243</v>
      </c>
      <c r="T29" s="65">
        <v>833</v>
      </c>
      <c r="U29" s="65">
        <v>1095</v>
      </c>
      <c r="V29" s="65">
        <v>944</v>
      </c>
      <c r="W29" s="65">
        <v>1042</v>
      </c>
      <c r="X29" s="65">
        <v>994</v>
      </c>
      <c r="Y29" s="65">
        <v>956</v>
      </c>
      <c r="Z29" s="65">
        <v>914</v>
      </c>
      <c r="AA29" s="65">
        <v>849</v>
      </c>
      <c r="AB29" s="65">
        <v>951</v>
      </c>
      <c r="AC29" s="65"/>
      <c r="AD29" s="65">
        <v>696</v>
      </c>
      <c r="AE29" s="65">
        <v>759</v>
      </c>
      <c r="AF29" s="65">
        <v>719</v>
      </c>
      <c r="AG29" s="65">
        <v>570</v>
      </c>
      <c r="AH29" s="65">
        <v>669</v>
      </c>
      <c r="AI29" s="65">
        <v>662</v>
      </c>
      <c r="AJ29" s="65">
        <v>707</v>
      </c>
      <c r="AK29" s="65">
        <v>776</v>
      </c>
      <c r="AL29" s="65">
        <v>762</v>
      </c>
      <c r="AM29" s="65">
        <v>631</v>
      </c>
      <c r="AN29" s="65">
        <v>723</v>
      </c>
      <c r="AO29" s="65">
        <v>813</v>
      </c>
      <c r="AP29" s="65">
        <v>776</v>
      </c>
      <c r="AQ29" s="68"/>
      <c r="AR29" s="65">
        <v>690</v>
      </c>
      <c r="AS29" s="65">
        <v>700</v>
      </c>
      <c r="AT29" s="65">
        <v>767</v>
      </c>
      <c r="AU29" s="65">
        <v>888</v>
      </c>
      <c r="AV29" s="65">
        <v>628</v>
      </c>
      <c r="AW29" s="65">
        <v>728</v>
      </c>
      <c r="AX29" s="65">
        <v>684</v>
      </c>
      <c r="AY29" s="65">
        <v>686</v>
      </c>
      <c r="AZ29" s="65">
        <v>721</v>
      </c>
      <c r="BA29" s="65">
        <v>740</v>
      </c>
      <c r="BB29" s="65">
        <v>613</v>
      </c>
      <c r="BC29" s="65">
        <v>684</v>
      </c>
      <c r="BD29" s="65">
        <v>581</v>
      </c>
      <c r="BE29" s="65">
        <v>616</v>
      </c>
      <c r="BF29" s="66">
        <f t="shared" si="14"/>
        <v>40586.791221881707</v>
      </c>
      <c r="BG29" s="23"/>
    </row>
    <row r="30" spans="1:59" ht="12.75" customHeight="1" x14ac:dyDescent="0.2">
      <c r="A30" s="67" t="s">
        <v>22</v>
      </c>
      <c r="B30" s="76">
        <v>189</v>
      </c>
      <c r="C30" s="64">
        <v>158</v>
      </c>
      <c r="D30" s="64">
        <v>383</v>
      </c>
      <c r="E30" s="64">
        <v>312.4495</v>
      </c>
      <c r="F30" s="64">
        <v>417.23945084714637</v>
      </c>
      <c r="G30" s="65">
        <v>320</v>
      </c>
      <c r="H30" s="65">
        <v>430</v>
      </c>
      <c r="I30" s="65">
        <v>322</v>
      </c>
      <c r="J30" s="65">
        <v>442</v>
      </c>
      <c r="K30" s="65">
        <v>352</v>
      </c>
      <c r="L30" s="65">
        <v>378</v>
      </c>
      <c r="M30" s="65">
        <v>485</v>
      </c>
      <c r="N30" s="65">
        <v>381</v>
      </c>
      <c r="O30" s="65"/>
      <c r="P30" s="65">
        <v>415</v>
      </c>
      <c r="Q30" s="65">
        <v>426</v>
      </c>
      <c r="R30" s="65">
        <v>448</v>
      </c>
      <c r="S30" s="65">
        <v>356</v>
      </c>
      <c r="T30" s="65">
        <v>457</v>
      </c>
      <c r="U30" s="65">
        <v>358</v>
      </c>
      <c r="V30" s="65">
        <v>424</v>
      </c>
      <c r="W30" s="65">
        <v>372</v>
      </c>
      <c r="X30" s="65">
        <v>452</v>
      </c>
      <c r="Y30" s="65">
        <v>409</v>
      </c>
      <c r="Z30" s="65">
        <v>366</v>
      </c>
      <c r="AA30" s="65">
        <v>360</v>
      </c>
      <c r="AB30" s="65">
        <v>456</v>
      </c>
      <c r="AC30" s="65"/>
      <c r="AD30" s="65">
        <v>535</v>
      </c>
      <c r="AE30" s="65">
        <v>377</v>
      </c>
      <c r="AF30" s="65">
        <v>447</v>
      </c>
      <c r="AG30" s="65">
        <v>419</v>
      </c>
      <c r="AH30" s="65">
        <v>441</v>
      </c>
      <c r="AI30" s="65">
        <v>571</v>
      </c>
      <c r="AJ30" s="65">
        <v>389</v>
      </c>
      <c r="AK30" s="65">
        <v>438</v>
      </c>
      <c r="AL30" s="65">
        <v>538</v>
      </c>
      <c r="AM30" s="65">
        <v>448</v>
      </c>
      <c r="AN30" s="65">
        <v>463</v>
      </c>
      <c r="AO30" s="65">
        <v>360</v>
      </c>
      <c r="AP30" s="65">
        <v>426</v>
      </c>
      <c r="AQ30" s="68"/>
      <c r="AR30" s="65">
        <v>477</v>
      </c>
      <c r="AS30" s="65">
        <v>492</v>
      </c>
      <c r="AT30" s="65">
        <v>552</v>
      </c>
      <c r="AU30" s="65">
        <v>471</v>
      </c>
      <c r="AV30" s="65">
        <v>482</v>
      </c>
      <c r="AW30" s="65">
        <v>441</v>
      </c>
      <c r="AX30" s="65">
        <v>437</v>
      </c>
      <c r="AY30" s="65">
        <v>401</v>
      </c>
      <c r="AZ30" s="65">
        <v>447</v>
      </c>
      <c r="BA30" s="65">
        <v>331</v>
      </c>
      <c r="BB30" s="65">
        <v>403</v>
      </c>
      <c r="BC30" s="65">
        <v>377</v>
      </c>
      <c r="BD30" s="65">
        <v>292</v>
      </c>
      <c r="BE30" s="65">
        <v>225</v>
      </c>
      <c r="BF30" s="66">
        <f t="shared" si="14"/>
        <v>21548.688950847147</v>
      </c>
      <c r="BG30" s="23"/>
    </row>
    <row r="31" spans="1:59" ht="12.75" customHeight="1" thickBot="1" x14ac:dyDescent="0.25">
      <c r="A31" s="69" t="s">
        <v>23</v>
      </c>
      <c r="B31" s="76">
        <v>46</v>
      </c>
      <c r="C31" s="64">
        <v>109</v>
      </c>
      <c r="D31" s="64">
        <v>96</v>
      </c>
      <c r="E31" s="64">
        <v>77.921520000000001</v>
      </c>
      <c r="F31" s="64">
        <v>86.161735885094558</v>
      </c>
      <c r="G31" s="65">
        <v>76</v>
      </c>
      <c r="H31" s="65">
        <v>53</v>
      </c>
      <c r="I31" s="65">
        <v>112</v>
      </c>
      <c r="J31" s="65">
        <v>123</v>
      </c>
      <c r="K31" s="65">
        <v>76</v>
      </c>
      <c r="L31" s="65">
        <v>125</v>
      </c>
      <c r="M31" s="65">
        <v>150</v>
      </c>
      <c r="N31" s="65">
        <v>162</v>
      </c>
      <c r="O31" s="65"/>
      <c r="P31" s="65">
        <v>118</v>
      </c>
      <c r="Q31" s="65">
        <v>114</v>
      </c>
      <c r="R31" s="65">
        <v>136</v>
      </c>
      <c r="S31" s="65">
        <v>102</v>
      </c>
      <c r="T31" s="65">
        <v>117</v>
      </c>
      <c r="U31" s="65">
        <v>92</v>
      </c>
      <c r="V31" s="65">
        <v>142</v>
      </c>
      <c r="W31" s="65">
        <v>114</v>
      </c>
      <c r="X31" s="65">
        <v>104</v>
      </c>
      <c r="Y31" s="65">
        <v>90</v>
      </c>
      <c r="Z31" s="65">
        <v>78</v>
      </c>
      <c r="AA31" s="65">
        <v>117</v>
      </c>
      <c r="AB31" s="65">
        <v>102</v>
      </c>
      <c r="AC31" s="65"/>
      <c r="AD31" s="65">
        <v>92</v>
      </c>
      <c r="AE31" s="65">
        <v>159</v>
      </c>
      <c r="AF31" s="65">
        <v>126</v>
      </c>
      <c r="AG31" s="65">
        <v>112</v>
      </c>
      <c r="AH31" s="65">
        <v>96</v>
      </c>
      <c r="AI31" s="65">
        <v>144</v>
      </c>
      <c r="AJ31" s="65">
        <v>91</v>
      </c>
      <c r="AK31" s="65">
        <v>91</v>
      </c>
      <c r="AL31" s="65">
        <v>82</v>
      </c>
      <c r="AM31" s="65">
        <v>88</v>
      </c>
      <c r="AN31" s="65">
        <v>140</v>
      </c>
      <c r="AO31" s="65">
        <v>76</v>
      </c>
      <c r="AP31" s="65">
        <v>70</v>
      </c>
      <c r="AQ31" s="70"/>
      <c r="AR31" s="65">
        <v>93</v>
      </c>
      <c r="AS31" s="65">
        <v>39</v>
      </c>
      <c r="AT31" s="65">
        <v>116</v>
      </c>
      <c r="AU31" s="65">
        <v>65</v>
      </c>
      <c r="AV31" s="65">
        <v>51</v>
      </c>
      <c r="AW31" s="65">
        <v>80</v>
      </c>
      <c r="AX31" s="65">
        <v>50</v>
      </c>
      <c r="AY31" s="65">
        <v>43</v>
      </c>
      <c r="AZ31" s="65">
        <v>31</v>
      </c>
      <c r="BA31" s="65">
        <v>46</v>
      </c>
      <c r="BB31" s="65">
        <v>37</v>
      </c>
      <c r="BC31" s="65">
        <v>35</v>
      </c>
      <c r="BD31" s="65">
        <v>21</v>
      </c>
      <c r="BE31" s="65">
        <v>60</v>
      </c>
      <c r="BF31" s="66">
        <f t="shared" si="14"/>
        <v>4852.0832558850943</v>
      </c>
      <c r="BG31" s="23"/>
    </row>
    <row r="32" spans="1:59" ht="12.75" customHeight="1" thickBot="1" x14ac:dyDescent="0.25">
      <c r="A32" s="71" t="s">
        <v>24</v>
      </c>
      <c r="B32" s="72">
        <f t="shared" ref="B32:BE32" si="15">SUM(B20:B31)</f>
        <v>5022</v>
      </c>
      <c r="C32" s="72">
        <f t="shared" si="15"/>
        <v>4814</v>
      </c>
      <c r="D32" s="72">
        <f t="shared" si="15"/>
        <v>6320</v>
      </c>
      <c r="E32" s="72">
        <f t="shared" si="15"/>
        <v>6052.4291789999997</v>
      </c>
      <c r="F32" s="72">
        <f t="shared" si="15"/>
        <v>5934.4951634787767</v>
      </c>
      <c r="G32" s="72">
        <f t="shared" si="15"/>
        <v>5271</v>
      </c>
      <c r="H32" s="72">
        <f t="shared" si="15"/>
        <v>5996</v>
      </c>
      <c r="I32" s="72">
        <f t="shared" si="15"/>
        <v>5507</v>
      </c>
      <c r="J32" s="72">
        <f t="shared" si="15"/>
        <v>5996</v>
      </c>
      <c r="K32" s="72">
        <f t="shared" si="15"/>
        <v>5236</v>
      </c>
      <c r="L32" s="72">
        <f t="shared" si="15"/>
        <v>6174</v>
      </c>
      <c r="M32" s="72">
        <f t="shared" si="15"/>
        <v>6646</v>
      </c>
      <c r="N32" s="72">
        <f t="shared" si="15"/>
        <v>6356</v>
      </c>
      <c r="O32" s="72"/>
      <c r="P32" s="72">
        <f t="shared" si="15"/>
        <v>5822</v>
      </c>
      <c r="Q32" s="72">
        <f t="shared" si="15"/>
        <v>5995</v>
      </c>
      <c r="R32" s="72">
        <f t="shared" si="15"/>
        <v>6590</v>
      </c>
      <c r="S32" s="72">
        <f t="shared" si="15"/>
        <v>6769</v>
      </c>
      <c r="T32" s="72">
        <f t="shared" si="15"/>
        <v>6268</v>
      </c>
      <c r="U32" s="72">
        <f t="shared" si="15"/>
        <v>6329</v>
      </c>
      <c r="V32" s="72">
        <f t="shared" si="15"/>
        <v>6859</v>
      </c>
      <c r="W32" s="72">
        <f t="shared" si="15"/>
        <v>6326</v>
      </c>
      <c r="X32" s="72">
        <f t="shared" si="15"/>
        <v>6019</v>
      </c>
      <c r="Y32" s="72">
        <f t="shared" si="15"/>
        <v>6812</v>
      </c>
      <c r="Z32" s="72">
        <f t="shared" si="15"/>
        <v>5796</v>
      </c>
      <c r="AA32" s="72">
        <f t="shared" si="15"/>
        <v>5737</v>
      </c>
      <c r="AB32" s="72">
        <f t="shared" si="15"/>
        <v>6164</v>
      </c>
      <c r="AC32" s="72">
        <f t="shared" si="15"/>
        <v>0</v>
      </c>
      <c r="AD32" s="72">
        <f t="shared" si="15"/>
        <v>6116</v>
      </c>
      <c r="AE32" s="72">
        <f t="shared" si="15"/>
        <v>5742</v>
      </c>
      <c r="AF32" s="72">
        <f t="shared" si="15"/>
        <v>5903</v>
      </c>
      <c r="AG32" s="72">
        <f t="shared" si="15"/>
        <v>6339</v>
      </c>
      <c r="AH32" s="72">
        <f t="shared" si="15"/>
        <v>6430</v>
      </c>
      <c r="AI32" s="72">
        <f t="shared" si="15"/>
        <v>6256</v>
      </c>
      <c r="AJ32" s="72">
        <f t="shared" si="15"/>
        <v>5721</v>
      </c>
      <c r="AK32" s="72">
        <f t="shared" si="15"/>
        <v>6486</v>
      </c>
      <c r="AL32" s="72">
        <f t="shared" si="15"/>
        <v>6772</v>
      </c>
      <c r="AM32" s="72">
        <f t="shared" si="15"/>
        <v>6341</v>
      </c>
      <c r="AN32" s="72">
        <v>6463</v>
      </c>
      <c r="AO32" s="72">
        <v>6027</v>
      </c>
      <c r="AP32" s="72">
        <f t="shared" si="15"/>
        <v>5839</v>
      </c>
      <c r="AQ32" s="72"/>
      <c r="AR32" s="72">
        <f t="shared" si="15"/>
        <v>6214</v>
      </c>
      <c r="AS32" s="72">
        <f t="shared" si="15"/>
        <v>6454</v>
      </c>
      <c r="AT32" s="72">
        <f>SUM(AT20:AT31)</f>
        <v>6986</v>
      </c>
      <c r="AU32" s="72">
        <f>SUM(AU20:AU31)</f>
        <v>6384</v>
      </c>
      <c r="AV32" s="72">
        <f t="shared" si="15"/>
        <v>6065</v>
      </c>
      <c r="AW32" s="72">
        <f t="shared" si="15"/>
        <v>6222</v>
      </c>
      <c r="AX32" s="72">
        <f t="shared" si="15"/>
        <v>6137</v>
      </c>
      <c r="AY32" s="72">
        <f t="shared" si="15"/>
        <v>6182</v>
      </c>
      <c r="AZ32" s="72">
        <f t="shared" si="15"/>
        <v>5778</v>
      </c>
      <c r="BA32" s="72">
        <f t="shared" si="15"/>
        <v>6874</v>
      </c>
      <c r="BB32" s="72">
        <f t="shared" si="15"/>
        <v>6389</v>
      </c>
      <c r="BC32" s="72">
        <f t="shared" si="15"/>
        <v>6058</v>
      </c>
      <c r="BD32" s="72">
        <f t="shared" si="15"/>
        <v>5654</v>
      </c>
      <c r="BE32" s="72">
        <f t="shared" si="15"/>
        <v>5855</v>
      </c>
      <c r="BF32" s="73">
        <f>SUM(BF20:BF31)</f>
        <v>324497.92434247874</v>
      </c>
      <c r="BG32" s="23"/>
    </row>
    <row r="33" spans="1:59" ht="12.75" customHeight="1" thickBot="1" x14ac:dyDescent="0.25">
      <c r="A33" s="74"/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7"/>
      <c r="AN33" s="77"/>
      <c r="AO33" s="77"/>
      <c r="AP33" s="77"/>
      <c r="AQ33" s="77"/>
      <c r="AR33" s="77"/>
      <c r="AS33" s="77"/>
      <c r="AT33" s="77"/>
      <c r="AU33" s="77"/>
      <c r="AV33" s="77"/>
      <c r="AW33" s="77"/>
      <c r="AX33" s="77"/>
      <c r="AY33" s="77"/>
      <c r="AZ33" s="77"/>
      <c r="BA33" s="77"/>
      <c r="BB33" s="77"/>
      <c r="BC33" s="77"/>
      <c r="BD33" s="77"/>
      <c r="BE33" s="77"/>
      <c r="BF33" s="78"/>
      <c r="BG33" s="23"/>
    </row>
    <row r="34" spans="1:59" ht="12.75" customHeight="1" x14ac:dyDescent="0.2">
      <c r="A34" s="58" t="s">
        <v>32</v>
      </c>
      <c r="B34" s="5">
        <v>1</v>
      </c>
      <c r="C34" s="5">
        <v>2</v>
      </c>
      <c r="D34" s="6">
        <f>C34+1</f>
        <v>3</v>
      </c>
      <c r="E34" s="5">
        <f>D34+1</f>
        <v>4</v>
      </c>
      <c r="F34" s="6">
        <f>E34+1</f>
        <v>5</v>
      </c>
      <c r="G34" s="6">
        <f>F34+1</f>
        <v>6</v>
      </c>
      <c r="H34" s="6">
        <f>G34+1</f>
        <v>7</v>
      </c>
      <c r="I34" s="6">
        <v>8</v>
      </c>
      <c r="J34" s="6">
        <v>9</v>
      </c>
      <c r="K34" s="6">
        <v>10</v>
      </c>
      <c r="L34" s="6">
        <v>11</v>
      </c>
      <c r="M34" s="6">
        <v>12</v>
      </c>
      <c r="N34" s="6">
        <v>13</v>
      </c>
      <c r="O34" s="6"/>
      <c r="P34" s="6">
        <v>14</v>
      </c>
      <c r="Q34" s="6">
        <v>15</v>
      </c>
      <c r="R34" s="6">
        <v>16</v>
      </c>
      <c r="S34" s="6">
        <v>17</v>
      </c>
      <c r="T34" s="6">
        <v>18</v>
      </c>
      <c r="U34" s="6">
        <v>19</v>
      </c>
      <c r="V34" s="6">
        <v>20</v>
      </c>
      <c r="W34" s="6">
        <v>21</v>
      </c>
      <c r="X34" s="6">
        <v>22</v>
      </c>
      <c r="Y34" s="6">
        <v>23</v>
      </c>
      <c r="Z34" s="6">
        <f>Y34+1</f>
        <v>24</v>
      </c>
      <c r="AA34" s="6">
        <v>25</v>
      </c>
      <c r="AB34" s="6">
        <v>26</v>
      </c>
      <c r="AC34" s="6"/>
      <c r="AD34" s="6">
        <v>27</v>
      </c>
      <c r="AE34" s="6">
        <v>28</v>
      </c>
      <c r="AF34" s="6">
        <v>29</v>
      </c>
      <c r="AG34" s="6">
        <v>30</v>
      </c>
      <c r="AH34" s="6">
        <v>31</v>
      </c>
      <c r="AI34" s="6">
        <v>32</v>
      </c>
      <c r="AJ34" s="6">
        <v>33</v>
      </c>
      <c r="AK34" s="6">
        <v>34</v>
      </c>
      <c r="AL34" s="6">
        <v>35</v>
      </c>
      <c r="AM34" s="6">
        <v>36</v>
      </c>
      <c r="AN34" s="6">
        <v>37</v>
      </c>
      <c r="AO34" s="6">
        <v>38</v>
      </c>
      <c r="AP34" s="6">
        <v>39</v>
      </c>
      <c r="AQ34" s="6"/>
      <c r="AR34" s="6">
        <v>40</v>
      </c>
      <c r="AS34" s="6">
        <v>41</v>
      </c>
      <c r="AT34" s="6">
        <v>42</v>
      </c>
      <c r="AU34" s="6">
        <v>43</v>
      </c>
      <c r="AV34" s="6">
        <v>44</v>
      </c>
      <c r="AW34" s="6">
        <f t="shared" ref="AW34:BC34" si="16">AV34+1</f>
        <v>45</v>
      </c>
      <c r="AX34" s="6">
        <f t="shared" si="16"/>
        <v>46</v>
      </c>
      <c r="AY34" s="6">
        <f t="shared" si="16"/>
        <v>47</v>
      </c>
      <c r="AZ34" s="6">
        <f t="shared" si="16"/>
        <v>48</v>
      </c>
      <c r="BA34" s="6">
        <f t="shared" si="16"/>
        <v>49</v>
      </c>
      <c r="BB34" s="6">
        <f t="shared" si="16"/>
        <v>50</v>
      </c>
      <c r="BC34" s="6">
        <f t="shared" si="16"/>
        <v>51</v>
      </c>
      <c r="BD34" s="6">
        <f t="shared" ref="BD34" si="17">BC34+1</f>
        <v>52</v>
      </c>
      <c r="BE34" s="6">
        <f t="shared" ref="BE34" si="18">BD34+1</f>
        <v>53</v>
      </c>
      <c r="BF34" s="59"/>
      <c r="BG34" s="23"/>
    </row>
    <row r="35" spans="1:59" ht="12.75" customHeight="1" thickBot="1" x14ac:dyDescent="0.25">
      <c r="A35" s="60" t="s">
        <v>24</v>
      </c>
      <c r="B35" s="9">
        <v>41643</v>
      </c>
      <c r="C35" s="10">
        <f t="shared" ref="C35:BC35" si="19">B35+7</f>
        <v>41650</v>
      </c>
      <c r="D35" s="10">
        <f t="shared" si="19"/>
        <v>41657</v>
      </c>
      <c r="E35" s="10">
        <f t="shared" si="19"/>
        <v>41664</v>
      </c>
      <c r="F35" s="10">
        <f t="shared" si="19"/>
        <v>41671</v>
      </c>
      <c r="G35" s="10">
        <f t="shared" si="19"/>
        <v>41678</v>
      </c>
      <c r="H35" s="10">
        <f t="shared" si="19"/>
        <v>41685</v>
      </c>
      <c r="I35" s="10">
        <f t="shared" si="19"/>
        <v>41692</v>
      </c>
      <c r="J35" s="10">
        <f t="shared" si="19"/>
        <v>41699</v>
      </c>
      <c r="K35" s="10">
        <f t="shared" si="19"/>
        <v>41706</v>
      </c>
      <c r="L35" s="10">
        <f t="shared" si="19"/>
        <v>41713</v>
      </c>
      <c r="M35" s="10">
        <f t="shared" si="19"/>
        <v>41720</v>
      </c>
      <c r="N35" s="10">
        <f t="shared" si="19"/>
        <v>41727</v>
      </c>
      <c r="O35" s="10"/>
      <c r="P35" s="10">
        <f>N35+7</f>
        <v>41734</v>
      </c>
      <c r="Q35" s="10">
        <f t="shared" si="19"/>
        <v>41741</v>
      </c>
      <c r="R35" s="10">
        <f t="shared" si="19"/>
        <v>41748</v>
      </c>
      <c r="S35" s="10">
        <f t="shared" si="19"/>
        <v>41755</v>
      </c>
      <c r="T35" s="10">
        <f t="shared" si="19"/>
        <v>41762</v>
      </c>
      <c r="U35" s="10">
        <f t="shared" si="19"/>
        <v>41769</v>
      </c>
      <c r="V35" s="10">
        <f t="shared" si="19"/>
        <v>41776</v>
      </c>
      <c r="W35" s="10">
        <f t="shared" si="19"/>
        <v>41783</v>
      </c>
      <c r="X35" s="10">
        <f t="shared" si="19"/>
        <v>41790</v>
      </c>
      <c r="Y35" s="10">
        <f t="shared" si="19"/>
        <v>41797</v>
      </c>
      <c r="Z35" s="10">
        <f t="shared" si="19"/>
        <v>41804</v>
      </c>
      <c r="AA35" s="10">
        <f t="shared" si="19"/>
        <v>41811</v>
      </c>
      <c r="AB35" s="10">
        <f t="shared" si="19"/>
        <v>41818</v>
      </c>
      <c r="AC35" s="10"/>
      <c r="AD35" s="10">
        <f>AB35+7</f>
        <v>41825</v>
      </c>
      <c r="AE35" s="10">
        <f t="shared" si="19"/>
        <v>41832</v>
      </c>
      <c r="AF35" s="10">
        <f t="shared" si="19"/>
        <v>41839</v>
      </c>
      <c r="AG35" s="10">
        <f t="shared" si="19"/>
        <v>41846</v>
      </c>
      <c r="AH35" s="10">
        <f t="shared" si="19"/>
        <v>41853</v>
      </c>
      <c r="AI35" s="10">
        <f t="shared" si="19"/>
        <v>41860</v>
      </c>
      <c r="AJ35" s="10">
        <f t="shared" si="19"/>
        <v>41867</v>
      </c>
      <c r="AK35" s="10">
        <f t="shared" si="19"/>
        <v>41874</v>
      </c>
      <c r="AL35" s="10">
        <f t="shared" si="19"/>
        <v>41881</v>
      </c>
      <c r="AM35" s="10">
        <f t="shared" si="19"/>
        <v>41888</v>
      </c>
      <c r="AN35" s="10">
        <v>41895</v>
      </c>
      <c r="AO35" s="10">
        <v>41902</v>
      </c>
      <c r="AP35" s="10">
        <f t="shared" si="19"/>
        <v>41909</v>
      </c>
      <c r="AQ35" s="10"/>
      <c r="AR35" s="10">
        <f>AP35+7</f>
        <v>41916</v>
      </c>
      <c r="AS35" s="10">
        <f t="shared" si="19"/>
        <v>41923</v>
      </c>
      <c r="AT35" s="10">
        <f t="shared" si="19"/>
        <v>41930</v>
      </c>
      <c r="AU35" s="10">
        <f t="shared" si="19"/>
        <v>41937</v>
      </c>
      <c r="AV35" s="10">
        <f t="shared" si="19"/>
        <v>41944</v>
      </c>
      <c r="AW35" s="10">
        <f t="shared" si="19"/>
        <v>41951</v>
      </c>
      <c r="AX35" s="10">
        <f t="shared" si="19"/>
        <v>41958</v>
      </c>
      <c r="AY35" s="10">
        <f t="shared" si="19"/>
        <v>41965</v>
      </c>
      <c r="AZ35" s="10">
        <f t="shared" si="19"/>
        <v>41972</v>
      </c>
      <c r="BA35" s="10">
        <f t="shared" si="19"/>
        <v>41979</v>
      </c>
      <c r="BB35" s="10">
        <f t="shared" si="19"/>
        <v>41986</v>
      </c>
      <c r="BC35" s="10">
        <f t="shared" si="19"/>
        <v>41993</v>
      </c>
      <c r="BD35" s="10">
        <f t="shared" ref="BD35" si="20">BC35+7</f>
        <v>42000</v>
      </c>
      <c r="BE35" s="10">
        <f t="shared" ref="BE35" si="21">BD35+7</f>
        <v>42007</v>
      </c>
      <c r="BF35" s="79" t="s">
        <v>34</v>
      </c>
      <c r="BG35" s="23"/>
    </row>
    <row r="36" spans="1:59" ht="12.75" customHeight="1" x14ac:dyDescent="0.2">
      <c r="A36" s="62" t="s">
        <v>12</v>
      </c>
      <c r="B36" s="80">
        <f>SUM(B4,B20)</f>
        <v>4134</v>
      </c>
      <c r="C36" s="64">
        <f>SUM(C4,C20)</f>
        <v>4023</v>
      </c>
      <c r="D36" s="65">
        <f>SUM(D4,D20)</f>
        <v>4393</v>
      </c>
      <c r="E36" s="64">
        <v>4295</v>
      </c>
      <c r="F36" s="65">
        <v>4667.1767241379312</v>
      </c>
      <c r="G36" s="65">
        <f t="shared" ref="G36:N47" si="22">SUM(G4,G20)</f>
        <v>5197</v>
      </c>
      <c r="H36" s="65">
        <f t="shared" si="22"/>
        <v>5130</v>
      </c>
      <c r="I36" s="65">
        <f t="shared" si="22"/>
        <v>5006</v>
      </c>
      <c r="J36" s="65">
        <f t="shared" si="22"/>
        <v>4924</v>
      </c>
      <c r="K36" s="65">
        <f t="shared" si="22"/>
        <v>4736</v>
      </c>
      <c r="L36" s="65">
        <f t="shared" si="22"/>
        <v>4419</v>
      </c>
      <c r="M36" s="65">
        <f t="shared" si="22"/>
        <v>5993</v>
      </c>
      <c r="N36" s="65">
        <f t="shared" si="22"/>
        <v>5585</v>
      </c>
      <c r="O36" s="65"/>
      <c r="P36" s="65">
        <f t="shared" ref="P36:BC42" si="23">SUM(P4,P20)</f>
        <v>6068</v>
      </c>
      <c r="Q36" s="65">
        <f t="shared" si="23"/>
        <v>6338</v>
      </c>
      <c r="R36" s="65">
        <f t="shared" si="23"/>
        <v>6165</v>
      </c>
      <c r="S36" s="65">
        <f t="shared" si="23"/>
        <v>5820</v>
      </c>
      <c r="T36" s="65">
        <f t="shared" si="23"/>
        <v>6228</v>
      </c>
      <c r="U36" s="65">
        <f t="shared" si="23"/>
        <v>6252</v>
      </c>
      <c r="V36" s="65">
        <f t="shared" si="23"/>
        <v>6157</v>
      </c>
      <c r="W36" s="65">
        <f t="shared" si="23"/>
        <v>6359</v>
      </c>
      <c r="X36" s="65">
        <f t="shared" si="23"/>
        <v>5993</v>
      </c>
      <c r="Y36" s="65">
        <f t="shared" si="23"/>
        <v>5907</v>
      </c>
      <c r="Z36" s="65">
        <f t="shared" si="23"/>
        <v>6042</v>
      </c>
      <c r="AA36" s="65">
        <f t="shared" si="23"/>
        <v>6074</v>
      </c>
      <c r="AB36" s="65">
        <f t="shared" si="23"/>
        <v>6020</v>
      </c>
      <c r="AC36" s="65">
        <f t="shared" si="23"/>
        <v>0</v>
      </c>
      <c r="AD36" s="65">
        <f t="shared" si="23"/>
        <v>6017</v>
      </c>
      <c r="AE36" s="65">
        <f t="shared" si="23"/>
        <v>5613</v>
      </c>
      <c r="AF36" s="65">
        <f t="shared" si="23"/>
        <v>5937</v>
      </c>
      <c r="AG36" s="65">
        <f t="shared" si="23"/>
        <v>6076</v>
      </c>
      <c r="AH36" s="65">
        <f t="shared" si="23"/>
        <v>5666</v>
      </c>
      <c r="AI36" s="65">
        <f t="shared" si="23"/>
        <v>5652</v>
      </c>
      <c r="AJ36" s="65">
        <f t="shared" si="23"/>
        <v>5779</v>
      </c>
      <c r="AK36" s="65">
        <f t="shared" si="23"/>
        <v>5772</v>
      </c>
      <c r="AL36" s="65">
        <f t="shared" si="23"/>
        <v>5632</v>
      </c>
      <c r="AM36" s="65">
        <f t="shared" si="23"/>
        <v>5223</v>
      </c>
      <c r="AN36" s="65">
        <v>4809</v>
      </c>
      <c r="AO36" s="65">
        <v>5876</v>
      </c>
      <c r="AP36" s="65">
        <f t="shared" si="23"/>
        <v>5510</v>
      </c>
      <c r="AQ36" s="65"/>
      <c r="AR36" s="65">
        <f t="shared" si="23"/>
        <v>6173</v>
      </c>
      <c r="AS36" s="65">
        <f t="shared" si="23"/>
        <v>6104</v>
      </c>
      <c r="AT36" s="65">
        <f>SUM(AT4,AT20)</f>
        <v>5584</v>
      </c>
      <c r="AU36" s="65">
        <f>SUM(AU4,AU20)</f>
        <v>6440</v>
      </c>
      <c r="AV36" s="65">
        <f t="shared" si="23"/>
        <v>5900</v>
      </c>
      <c r="AW36" s="65">
        <f t="shared" si="23"/>
        <v>5796</v>
      </c>
      <c r="AX36" s="65">
        <f t="shared" si="23"/>
        <v>5613</v>
      </c>
      <c r="AY36" s="65">
        <f t="shared" si="23"/>
        <v>6034</v>
      </c>
      <c r="AZ36" s="65">
        <f t="shared" si="23"/>
        <v>5389</v>
      </c>
      <c r="BA36" s="65">
        <f t="shared" si="23"/>
        <v>5037</v>
      </c>
      <c r="BB36" s="65">
        <f t="shared" si="23"/>
        <v>5394</v>
      </c>
      <c r="BC36" s="65">
        <f t="shared" si="23"/>
        <v>5608</v>
      </c>
      <c r="BD36" s="65">
        <v>4273</v>
      </c>
      <c r="BE36" s="65">
        <v>4955</v>
      </c>
      <c r="BF36" s="66">
        <f>SUM(B36:BE36)</f>
        <v>293787.17672413791</v>
      </c>
      <c r="BG36" s="23"/>
    </row>
    <row r="37" spans="1:59" ht="12.75" customHeight="1" x14ac:dyDescent="0.2">
      <c r="A37" s="67" t="s">
        <v>13</v>
      </c>
      <c r="B37" s="80">
        <f t="shared" ref="B37:D47" si="24">SUM(B5,B21)</f>
        <v>2930</v>
      </c>
      <c r="C37" s="64">
        <f t="shared" si="24"/>
        <v>3365</v>
      </c>
      <c r="D37" s="65">
        <f t="shared" si="24"/>
        <v>3758</v>
      </c>
      <c r="E37" s="64">
        <v>3605</v>
      </c>
      <c r="F37" s="65">
        <v>2880.7931034482758</v>
      </c>
      <c r="G37" s="65">
        <f t="shared" si="22"/>
        <v>3350</v>
      </c>
      <c r="H37" s="65">
        <f t="shared" si="22"/>
        <v>3135</v>
      </c>
      <c r="I37" s="65">
        <f t="shared" si="22"/>
        <v>3277</v>
      </c>
      <c r="J37" s="65">
        <f t="shared" si="22"/>
        <v>2787</v>
      </c>
      <c r="K37" s="65">
        <f t="shared" si="22"/>
        <v>2418</v>
      </c>
      <c r="L37" s="65">
        <f t="shared" si="22"/>
        <v>2912</v>
      </c>
      <c r="M37" s="65">
        <f t="shared" si="22"/>
        <v>3296</v>
      </c>
      <c r="N37" s="65">
        <f t="shared" si="22"/>
        <v>3857</v>
      </c>
      <c r="O37" s="65"/>
      <c r="P37" s="65">
        <f t="shared" si="23"/>
        <v>2583</v>
      </c>
      <c r="Q37" s="65">
        <f t="shared" si="23"/>
        <v>3144</v>
      </c>
      <c r="R37" s="65">
        <f t="shared" si="23"/>
        <v>3837</v>
      </c>
      <c r="S37" s="65">
        <f t="shared" si="23"/>
        <v>3774</v>
      </c>
      <c r="T37" s="65">
        <f t="shared" si="23"/>
        <v>3042</v>
      </c>
      <c r="U37" s="65">
        <f t="shared" si="23"/>
        <v>4307</v>
      </c>
      <c r="V37" s="65">
        <f t="shared" si="23"/>
        <v>3327</v>
      </c>
      <c r="W37" s="65">
        <f t="shared" si="23"/>
        <v>3742</v>
      </c>
      <c r="X37" s="65">
        <f t="shared" si="23"/>
        <v>3459</v>
      </c>
      <c r="Y37" s="65">
        <f t="shared" si="23"/>
        <v>3505</v>
      </c>
      <c r="Z37" s="65">
        <f t="shared" si="23"/>
        <v>3552</v>
      </c>
      <c r="AA37" s="65">
        <f t="shared" si="23"/>
        <v>2826</v>
      </c>
      <c r="AB37" s="65">
        <f t="shared" si="23"/>
        <v>3259</v>
      </c>
      <c r="AC37" s="65">
        <f t="shared" si="23"/>
        <v>0</v>
      </c>
      <c r="AD37" s="65">
        <f t="shared" si="23"/>
        <v>2803</v>
      </c>
      <c r="AE37" s="65">
        <f t="shared" si="23"/>
        <v>3133</v>
      </c>
      <c r="AF37" s="65">
        <f t="shared" si="23"/>
        <v>3310</v>
      </c>
      <c r="AG37" s="65">
        <f t="shared" si="23"/>
        <v>2878</v>
      </c>
      <c r="AH37" s="65">
        <f t="shared" si="23"/>
        <v>3065</v>
      </c>
      <c r="AI37" s="65">
        <f t="shared" si="23"/>
        <v>3366</v>
      </c>
      <c r="AJ37" s="65">
        <f t="shared" si="23"/>
        <v>2891</v>
      </c>
      <c r="AK37" s="65">
        <f t="shared" si="23"/>
        <v>3309</v>
      </c>
      <c r="AL37" s="65">
        <f t="shared" si="23"/>
        <v>3955</v>
      </c>
      <c r="AM37" s="65">
        <f t="shared" si="23"/>
        <v>3559</v>
      </c>
      <c r="AN37" s="65">
        <v>4058</v>
      </c>
      <c r="AO37" s="65">
        <v>3974</v>
      </c>
      <c r="AP37" s="65">
        <f t="shared" si="23"/>
        <v>3707</v>
      </c>
      <c r="AQ37" s="65"/>
      <c r="AR37" s="65">
        <f t="shared" si="23"/>
        <v>4021</v>
      </c>
      <c r="AS37" s="65">
        <f t="shared" si="23"/>
        <v>4107</v>
      </c>
      <c r="AT37" s="65">
        <f t="shared" si="23"/>
        <v>3912</v>
      </c>
      <c r="AU37" s="65">
        <f>SUM(AU5,AU21)</f>
        <v>3580</v>
      </c>
      <c r="AV37" s="65">
        <f t="shared" si="23"/>
        <v>3695</v>
      </c>
      <c r="AW37" s="65">
        <f t="shared" si="23"/>
        <v>3309</v>
      </c>
      <c r="AX37" s="65">
        <f t="shared" si="23"/>
        <v>3939</v>
      </c>
      <c r="AY37" s="65">
        <f t="shared" si="23"/>
        <v>4137</v>
      </c>
      <c r="AZ37" s="65">
        <f t="shared" si="23"/>
        <v>2969</v>
      </c>
      <c r="BA37" s="65">
        <f t="shared" si="23"/>
        <v>4059</v>
      </c>
      <c r="BB37" s="65">
        <f t="shared" si="23"/>
        <v>3308</v>
      </c>
      <c r="BC37" s="65">
        <f t="shared" si="23"/>
        <v>3035</v>
      </c>
      <c r="BD37" s="65">
        <v>3505</v>
      </c>
      <c r="BE37" s="65">
        <v>3488</v>
      </c>
      <c r="BF37" s="66">
        <f t="shared" ref="BF37:BF47" si="25">SUM(B37:BE37)</f>
        <v>180999.79310344829</v>
      </c>
      <c r="BG37" s="23"/>
    </row>
    <row r="38" spans="1:59" ht="12.75" customHeight="1" x14ac:dyDescent="0.2">
      <c r="A38" s="67" t="s">
        <v>14</v>
      </c>
      <c r="B38" s="80">
        <f t="shared" si="24"/>
        <v>6064</v>
      </c>
      <c r="C38" s="64">
        <f t="shared" si="24"/>
        <v>6262</v>
      </c>
      <c r="D38" s="65">
        <f t="shared" si="24"/>
        <v>6140</v>
      </c>
      <c r="E38" s="64">
        <v>6489</v>
      </c>
      <c r="F38" s="65">
        <v>6314.689655172413</v>
      </c>
      <c r="G38" s="65">
        <f t="shared" si="22"/>
        <v>5226</v>
      </c>
      <c r="H38" s="65">
        <f t="shared" si="22"/>
        <v>5895</v>
      </c>
      <c r="I38" s="65">
        <f t="shared" si="22"/>
        <v>5662</v>
      </c>
      <c r="J38" s="65">
        <f t="shared" si="22"/>
        <v>5458</v>
      </c>
      <c r="K38" s="65">
        <f t="shared" si="22"/>
        <v>5733</v>
      </c>
      <c r="L38" s="65">
        <f t="shared" si="22"/>
        <v>6233</v>
      </c>
      <c r="M38" s="65">
        <f t="shared" si="22"/>
        <v>6663</v>
      </c>
      <c r="N38" s="65">
        <f t="shared" si="22"/>
        <v>6090</v>
      </c>
      <c r="O38" s="65"/>
      <c r="P38" s="65">
        <f t="shared" si="23"/>
        <v>5784</v>
      </c>
      <c r="Q38" s="65">
        <f t="shared" si="23"/>
        <v>6051</v>
      </c>
      <c r="R38" s="65">
        <f t="shared" si="23"/>
        <v>7421</v>
      </c>
      <c r="S38" s="65">
        <f t="shared" si="23"/>
        <v>6778</v>
      </c>
      <c r="T38" s="65">
        <f t="shared" si="23"/>
        <v>6291</v>
      </c>
      <c r="U38" s="65">
        <f t="shared" si="23"/>
        <v>6022</v>
      </c>
      <c r="V38" s="65">
        <f t="shared" si="23"/>
        <v>6741</v>
      </c>
      <c r="W38" s="65">
        <f t="shared" si="23"/>
        <v>6336</v>
      </c>
      <c r="X38" s="65">
        <f t="shared" si="23"/>
        <v>7045</v>
      </c>
      <c r="Y38" s="65">
        <f t="shared" si="23"/>
        <v>6243</v>
      </c>
      <c r="Z38" s="65">
        <f t="shared" si="23"/>
        <v>5950</v>
      </c>
      <c r="AA38" s="65">
        <f t="shared" si="23"/>
        <v>6061</v>
      </c>
      <c r="AB38" s="65">
        <f t="shared" si="23"/>
        <v>5590</v>
      </c>
      <c r="AC38" s="65">
        <f t="shared" si="23"/>
        <v>0</v>
      </c>
      <c r="AD38" s="65">
        <f t="shared" si="23"/>
        <v>5635</v>
      </c>
      <c r="AE38" s="65">
        <f t="shared" si="23"/>
        <v>5813</v>
      </c>
      <c r="AF38" s="65">
        <f t="shared" si="23"/>
        <v>4580</v>
      </c>
      <c r="AG38" s="65">
        <f t="shared" si="23"/>
        <v>5030</v>
      </c>
      <c r="AH38" s="65">
        <f t="shared" si="23"/>
        <v>4864</v>
      </c>
      <c r="AI38" s="65">
        <f t="shared" si="23"/>
        <v>5037</v>
      </c>
      <c r="AJ38" s="65">
        <f t="shared" si="23"/>
        <v>5597</v>
      </c>
      <c r="AK38" s="65">
        <f t="shared" si="23"/>
        <v>5861</v>
      </c>
      <c r="AL38" s="65">
        <f t="shared" si="23"/>
        <v>6435</v>
      </c>
      <c r="AM38" s="65">
        <f t="shared" si="23"/>
        <v>6282</v>
      </c>
      <c r="AN38" s="65">
        <v>5080</v>
      </c>
      <c r="AO38" s="65">
        <v>5859</v>
      </c>
      <c r="AP38" s="65">
        <f t="shared" si="23"/>
        <v>6288</v>
      </c>
      <c r="AQ38" s="65"/>
      <c r="AR38" s="65">
        <f t="shared" si="23"/>
        <v>6143</v>
      </c>
      <c r="AS38" s="65">
        <f t="shared" si="23"/>
        <v>6178</v>
      </c>
      <c r="AT38" s="65">
        <f t="shared" si="23"/>
        <v>6399</v>
      </c>
      <c r="AU38" s="65">
        <f t="shared" si="23"/>
        <v>6055</v>
      </c>
      <c r="AV38" s="65">
        <f t="shared" si="23"/>
        <v>6623</v>
      </c>
      <c r="AW38" s="65">
        <f t="shared" si="23"/>
        <v>4957</v>
      </c>
      <c r="AX38" s="65">
        <f t="shared" si="23"/>
        <v>7289</v>
      </c>
      <c r="AY38" s="65">
        <f t="shared" si="23"/>
        <v>5865</v>
      </c>
      <c r="AZ38" s="65">
        <f t="shared" si="23"/>
        <v>5278</v>
      </c>
      <c r="BA38" s="65">
        <f t="shared" si="23"/>
        <v>6604</v>
      </c>
      <c r="BB38" s="65">
        <f t="shared" si="23"/>
        <v>5384</v>
      </c>
      <c r="BC38" s="65">
        <f t="shared" si="23"/>
        <v>6930</v>
      </c>
      <c r="BD38" s="65">
        <v>5351</v>
      </c>
      <c r="BE38" s="65">
        <v>5963</v>
      </c>
      <c r="BF38" s="66">
        <f t="shared" si="25"/>
        <v>317922.68965517241</v>
      </c>
      <c r="BG38" s="23"/>
    </row>
    <row r="39" spans="1:59" ht="12.75" customHeight="1" x14ac:dyDescent="0.2">
      <c r="A39" s="67" t="s">
        <v>15</v>
      </c>
      <c r="B39" s="80">
        <f t="shared" si="24"/>
        <v>1518</v>
      </c>
      <c r="C39" s="64">
        <f t="shared" si="24"/>
        <v>1992</v>
      </c>
      <c r="D39" s="65">
        <f t="shared" si="24"/>
        <v>2163</v>
      </c>
      <c r="E39" s="64">
        <v>2173</v>
      </c>
      <c r="F39" s="65">
        <v>2493.2241379310344</v>
      </c>
      <c r="G39" s="65">
        <f t="shared" si="22"/>
        <v>1960</v>
      </c>
      <c r="H39" s="65">
        <f t="shared" si="22"/>
        <v>2178</v>
      </c>
      <c r="I39" s="65">
        <f t="shared" si="22"/>
        <v>1771</v>
      </c>
      <c r="J39" s="65">
        <f t="shared" si="22"/>
        <v>2477</v>
      </c>
      <c r="K39" s="65">
        <f t="shared" si="22"/>
        <v>2439</v>
      </c>
      <c r="L39" s="65">
        <f t="shared" si="22"/>
        <v>2114</v>
      </c>
      <c r="M39" s="65">
        <f t="shared" si="22"/>
        <v>2235</v>
      </c>
      <c r="N39" s="65">
        <f t="shared" si="22"/>
        <v>2337</v>
      </c>
      <c r="O39" s="65"/>
      <c r="P39" s="65">
        <f t="shared" si="23"/>
        <v>2249</v>
      </c>
      <c r="Q39" s="65">
        <f t="shared" si="23"/>
        <v>2882</v>
      </c>
      <c r="R39" s="65">
        <f t="shared" si="23"/>
        <v>2289</v>
      </c>
      <c r="S39" s="65">
        <f t="shared" si="23"/>
        <v>2342</v>
      </c>
      <c r="T39" s="65">
        <f t="shared" si="23"/>
        <v>2667</v>
      </c>
      <c r="U39" s="65">
        <f t="shared" si="23"/>
        <v>2416</v>
      </c>
      <c r="V39" s="65">
        <f t="shared" si="23"/>
        <v>2694</v>
      </c>
      <c r="W39" s="65">
        <f t="shared" si="23"/>
        <v>2790</v>
      </c>
      <c r="X39" s="65">
        <f t="shared" si="23"/>
        <v>2411</v>
      </c>
      <c r="Y39" s="65">
        <f t="shared" si="23"/>
        <v>3403</v>
      </c>
      <c r="Z39" s="65">
        <f t="shared" si="23"/>
        <v>2644</v>
      </c>
      <c r="AA39" s="65">
        <f t="shared" si="23"/>
        <v>2764</v>
      </c>
      <c r="AB39" s="65">
        <f t="shared" si="23"/>
        <v>2863</v>
      </c>
      <c r="AC39" s="65">
        <f t="shared" si="23"/>
        <v>0</v>
      </c>
      <c r="AD39" s="65">
        <f t="shared" si="23"/>
        <v>2024</v>
      </c>
      <c r="AE39" s="65">
        <f t="shared" si="23"/>
        <v>2431</v>
      </c>
      <c r="AF39" s="65">
        <f t="shared" si="23"/>
        <v>1503</v>
      </c>
      <c r="AG39" s="65">
        <f t="shared" si="23"/>
        <v>1579</v>
      </c>
      <c r="AH39" s="65">
        <f t="shared" si="23"/>
        <v>1979</v>
      </c>
      <c r="AI39" s="65">
        <f t="shared" si="23"/>
        <v>1878</v>
      </c>
      <c r="AJ39" s="65">
        <f t="shared" si="23"/>
        <v>1166</v>
      </c>
      <c r="AK39" s="65">
        <f t="shared" si="23"/>
        <v>1494</v>
      </c>
      <c r="AL39" s="65">
        <f t="shared" si="23"/>
        <v>1510</v>
      </c>
      <c r="AM39" s="65">
        <f t="shared" si="23"/>
        <v>1781</v>
      </c>
      <c r="AN39" s="65">
        <v>1858</v>
      </c>
      <c r="AO39" s="65">
        <v>2209</v>
      </c>
      <c r="AP39" s="65">
        <f t="shared" si="23"/>
        <v>2464</v>
      </c>
      <c r="AQ39" s="65"/>
      <c r="AR39" s="65">
        <f t="shared" si="23"/>
        <v>2678</v>
      </c>
      <c r="AS39" s="65">
        <f t="shared" si="23"/>
        <v>2519</v>
      </c>
      <c r="AT39" s="65">
        <f t="shared" si="23"/>
        <v>2686</v>
      </c>
      <c r="AU39" s="65">
        <f t="shared" si="23"/>
        <v>2846</v>
      </c>
      <c r="AV39" s="65">
        <f t="shared" si="23"/>
        <v>2526</v>
      </c>
      <c r="AW39" s="65">
        <f t="shared" si="23"/>
        <v>2247</v>
      </c>
      <c r="AX39" s="65">
        <f t="shared" si="23"/>
        <v>2560</v>
      </c>
      <c r="AY39" s="65">
        <f t="shared" si="23"/>
        <v>2234</v>
      </c>
      <c r="AZ39" s="65">
        <f t="shared" si="23"/>
        <v>2524</v>
      </c>
      <c r="BA39" s="65">
        <f t="shared" si="23"/>
        <v>2186</v>
      </c>
      <c r="BB39" s="65">
        <f t="shared" si="23"/>
        <v>2444</v>
      </c>
      <c r="BC39" s="65">
        <f t="shared" si="23"/>
        <v>2601</v>
      </c>
      <c r="BD39" s="65">
        <v>2255</v>
      </c>
      <c r="BE39" s="65">
        <v>2867</v>
      </c>
      <c r="BF39" s="66">
        <f t="shared" si="25"/>
        <v>121313.22413793104</v>
      </c>
      <c r="BG39" s="23"/>
    </row>
    <row r="40" spans="1:59" ht="12.75" customHeight="1" x14ac:dyDescent="0.2">
      <c r="A40" s="67" t="s">
        <v>16</v>
      </c>
      <c r="B40" s="80">
        <f t="shared" si="24"/>
        <v>1243</v>
      </c>
      <c r="C40" s="64">
        <f t="shared" si="24"/>
        <v>1166</v>
      </c>
      <c r="D40" s="65">
        <f t="shared" si="24"/>
        <v>1404</v>
      </c>
      <c r="E40" s="64">
        <v>1079</v>
      </c>
      <c r="F40" s="65">
        <v>1098.1508620689656</v>
      </c>
      <c r="G40" s="65">
        <f t="shared" si="22"/>
        <v>1136</v>
      </c>
      <c r="H40" s="65">
        <f t="shared" si="22"/>
        <v>964</v>
      </c>
      <c r="I40" s="65">
        <f t="shared" si="22"/>
        <v>1255</v>
      </c>
      <c r="J40" s="65">
        <f t="shared" si="22"/>
        <v>1210</v>
      </c>
      <c r="K40" s="65">
        <f t="shared" si="22"/>
        <v>1229</v>
      </c>
      <c r="L40" s="65">
        <f t="shared" si="22"/>
        <v>1229</v>
      </c>
      <c r="M40" s="65">
        <f t="shared" si="22"/>
        <v>1202</v>
      </c>
      <c r="N40" s="65">
        <f t="shared" si="22"/>
        <v>1335</v>
      </c>
      <c r="O40" s="65"/>
      <c r="P40" s="65">
        <f t="shared" si="23"/>
        <v>1378</v>
      </c>
      <c r="Q40" s="65">
        <f t="shared" si="23"/>
        <v>1257</v>
      </c>
      <c r="R40" s="65">
        <f t="shared" si="23"/>
        <v>1277</v>
      </c>
      <c r="S40" s="65">
        <f t="shared" si="23"/>
        <v>1394</v>
      </c>
      <c r="T40" s="65">
        <f t="shared" si="23"/>
        <v>1654</v>
      </c>
      <c r="U40" s="65">
        <f t="shared" si="23"/>
        <v>1505</v>
      </c>
      <c r="V40" s="65">
        <f t="shared" si="23"/>
        <v>1553</v>
      </c>
      <c r="W40" s="65">
        <f t="shared" si="23"/>
        <v>1278</v>
      </c>
      <c r="X40" s="65">
        <f t="shared" si="23"/>
        <v>1411</v>
      </c>
      <c r="Y40" s="65">
        <f t="shared" si="23"/>
        <v>921</v>
      </c>
      <c r="Z40" s="65">
        <f t="shared" si="23"/>
        <v>1042</v>
      </c>
      <c r="AA40" s="65">
        <f t="shared" si="23"/>
        <v>859</v>
      </c>
      <c r="AB40" s="65">
        <f t="shared" si="23"/>
        <v>917</v>
      </c>
      <c r="AC40" s="65">
        <f t="shared" si="23"/>
        <v>0</v>
      </c>
      <c r="AD40" s="65">
        <f t="shared" si="23"/>
        <v>1013</v>
      </c>
      <c r="AE40" s="65">
        <f t="shared" si="23"/>
        <v>888</v>
      </c>
      <c r="AF40" s="65">
        <f t="shared" si="23"/>
        <v>1002</v>
      </c>
      <c r="AG40" s="65">
        <f t="shared" si="23"/>
        <v>1198</v>
      </c>
      <c r="AH40" s="65">
        <f t="shared" si="23"/>
        <v>890</v>
      </c>
      <c r="AI40" s="65">
        <f t="shared" si="23"/>
        <v>1173</v>
      </c>
      <c r="AJ40" s="65">
        <f t="shared" si="23"/>
        <v>1064</v>
      </c>
      <c r="AK40" s="65">
        <f t="shared" si="23"/>
        <v>1312</v>
      </c>
      <c r="AL40" s="65">
        <f t="shared" si="23"/>
        <v>1209</v>
      </c>
      <c r="AM40" s="65">
        <f t="shared" si="23"/>
        <v>1302</v>
      </c>
      <c r="AN40" s="65">
        <v>1112</v>
      </c>
      <c r="AO40" s="65">
        <v>1075</v>
      </c>
      <c r="AP40" s="65">
        <f t="shared" si="23"/>
        <v>1216</v>
      </c>
      <c r="AQ40" s="65"/>
      <c r="AR40" s="65">
        <f t="shared" si="23"/>
        <v>1099</v>
      </c>
      <c r="AS40" s="65">
        <f t="shared" si="23"/>
        <v>1212</v>
      </c>
      <c r="AT40" s="65">
        <f t="shared" si="23"/>
        <v>1301</v>
      </c>
      <c r="AU40" s="65">
        <f t="shared" si="23"/>
        <v>1557</v>
      </c>
      <c r="AV40" s="65">
        <f t="shared" si="23"/>
        <v>1320</v>
      </c>
      <c r="AW40" s="65">
        <f t="shared" si="23"/>
        <v>1194</v>
      </c>
      <c r="AX40" s="65">
        <f t="shared" si="23"/>
        <v>1160</v>
      </c>
      <c r="AY40" s="65">
        <f t="shared" si="23"/>
        <v>1129</v>
      </c>
      <c r="AZ40" s="65">
        <f t="shared" si="23"/>
        <v>1197</v>
      </c>
      <c r="BA40" s="65">
        <f t="shared" si="23"/>
        <v>1309</v>
      </c>
      <c r="BB40" s="65">
        <f t="shared" si="23"/>
        <v>1148</v>
      </c>
      <c r="BC40" s="65">
        <f t="shared" si="23"/>
        <v>1035</v>
      </c>
      <c r="BD40" s="65">
        <v>1162</v>
      </c>
      <c r="BE40" s="65">
        <v>1337</v>
      </c>
      <c r="BF40" s="66">
        <f t="shared" si="25"/>
        <v>63610.150862068964</v>
      </c>
      <c r="BG40" s="23"/>
    </row>
    <row r="41" spans="1:59" ht="12.75" customHeight="1" x14ac:dyDescent="0.2">
      <c r="A41" s="67" t="s">
        <v>17</v>
      </c>
      <c r="B41" s="80">
        <f t="shared" si="24"/>
        <v>1095</v>
      </c>
      <c r="C41" s="64">
        <f t="shared" si="24"/>
        <v>1056</v>
      </c>
      <c r="D41" s="65">
        <f t="shared" si="24"/>
        <v>1260</v>
      </c>
      <c r="E41" s="64">
        <v>1400</v>
      </c>
      <c r="F41" s="65">
        <v>1311.5129310344828</v>
      </c>
      <c r="G41" s="65">
        <f t="shared" si="22"/>
        <v>1192</v>
      </c>
      <c r="H41" s="65">
        <f t="shared" si="22"/>
        <v>1136</v>
      </c>
      <c r="I41" s="65">
        <f t="shared" si="22"/>
        <v>1061</v>
      </c>
      <c r="J41" s="65">
        <f t="shared" si="22"/>
        <v>1061</v>
      </c>
      <c r="K41" s="65">
        <f t="shared" si="22"/>
        <v>953</v>
      </c>
      <c r="L41" s="65">
        <f t="shared" si="22"/>
        <v>1075</v>
      </c>
      <c r="M41" s="65">
        <f t="shared" si="22"/>
        <v>1076</v>
      </c>
      <c r="N41" s="65">
        <f t="shared" si="22"/>
        <v>1127</v>
      </c>
      <c r="O41" s="65"/>
      <c r="P41" s="65">
        <f t="shared" si="23"/>
        <v>1046</v>
      </c>
      <c r="Q41" s="65">
        <f t="shared" si="23"/>
        <v>1071</v>
      </c>
      <c r="R41" s="65">
        <f t="shared" si="23"/>
        <v>1061</v>
      </c>
      <c r="S41" s="65">
        <f t="shared" si="23"/>
        <v>1296</v>
      </c>
      <c r="T41" s="65">
        <f t="shared" si="23"/>
        <v>1223</v>
      </c>
      <c r="U41" s="65">
        <f t="shared" si="23"/>
        <v>1224</v>
      </c>
      <c r="V41" s="65">
        <f t="shared" si="23"/>
        <v>1195</v>
      </c>
      <c r="W41" s="65">
        <f t="shared" si="23"/>
        <v>1202</v>
      </c>
      <c r="X41" s="65">
        <f t="shared" si="23"/>
        <v>1364</v>
      </c>
      <c r="Y41" s="65">
        <f t="shared" si="23"/>
        <v>1098</v>
      </c>
      <c r="Z41" s="65">
        <f t="shared" si="23"/>
        <v>1136</v>
      </c>
      <c r="AA41" s="65">
        <f t="shared" si="23"/>
        <v>1196</v>
      </c>
      <c r="AB41" s="65">
        <f t="shared" si="23"/>
        <v>1233</v>
      </c>
      <c r="AC41" s="65">
        <f t="shared" si="23"/>
        <v>0</v>
      </c>
      <c r="AD41" s="65">
        <f t="shared" si="23"/>
        <v>1042</v>
      </c>
      <c r="AE41" s="65">
        <f t="shared" si="23"/>
        <v>1103</v>
      </c>
      <c r="AF41" s="65">
        <f t="shared" si="23"/>
        <v>1277</v>
      </c>
      <c r="AG41" s="65">
        <f t="shared" si="23"/>
        <v>1219</v>
      </c>
      <c r="AH41" s="65">
        <f t="shared" si="23"/>
        <v>1150</v>
      </c>
      <c r="AI41" s="65">
        <f t="shared" si="23"/>
        <v>1154</v>
      </c>
      <c r="AJ41" s="65">
        <f t="shared" si="23"/>
        <v>1209</v>
      </c>
      <c r="AK41" s="65">
        <f t="shared" si="23"/>
        <v>1107</v>
      </c>
      <c r="AL41" s="65">
        <f t="shared" si="23"/>
        <v>1281</v>
      </c>
      <c r="AM41" s="65">
        <f t="shared" si="23"/>
        <v>1156</v>
      </c>
      <c r="AN41" s="65">
        <v>1327</v>
      </c>
      <c r="AO41" s="65">
        <v>1130</v>
      </c>
      <c r="AP41" s="65">
        <f t="shared" si="23"/>
        <v>1241</v>
      </c>
      <c r="AQ41" s="65"/>
      <c r="AR41" s="65">
        <f t="shared" si="23"/>
        <v>1113</v>
      </c>
      <c r="AS41" s="65">
        <f t="shared" si="23"/>
        <v>1210</v>
      </c>
      <c r="AT41" s="65">
        <f t="shared" si="23"/>
        <v>1185</v>
      </c>
      <c r="AU41" s="65">
        <f t="shared" si="23"/>
        <v>1202</v>
      </c>
      <c r="AV41" s="65">
        <f t="shared" si="23"/>
        <v>1142</v>
      </c>
      <c r="AW41" s="65">
        <f t="shared" si="23"/>
        <v>1247</v>
      </c>
      <c r="AX41" s="65">
        <f t="shared" si="23"/>
        <v>1140</v>
      </c>
      <c r="AY41" s="65">
        <f t="shared" si="23"/>
        <v>1194</v>
      </c>
      <c r="AZ41" s="65">
        <f t="shared" si="23"/>
        <v>1104</v>
      </c>
      <c r="BA41" s="65">
        <f t="shared" si="23"/>
        <v>1103</v>
      </c>
      <c r="BB41" s="65">
        <f t="shared" si="23"/>
        <v>1135</v>
      </c>
      <c r="BC41" s="65">
        <f t="shared" si="23"/>
        <v>1222</v>
      </c>
      <c r="BD41" s="65">
        <v>976</v>
      </c>
      <c r="BE41" s="65">
        <v>1151</v>
      </c>
      <c r="BF41" s="66">
        <f t="shared" si="25"/>
        <v>61668.512931034478</v>
      </c>
      <c r="BG41" s="23"/>
    </row>
    <row r="42" spans="1:59" ht="12.75" customHeight="1" x14ac:dyDescent="0.2">
      <c r="A42" s="67" t="s">
        <v>18</v>
      </c>
      <c r="B42" s="80">
        <f t="shared" si="24"/>
        <v>3593</v>
      </c>
      <c r="C42" s="64">
        <f t="shared" si="24"/>
        <v>3439</v>
      </c>
      <c r="D42" s="65">
        <f t="shared" si="24"/>
        <v>3733</v>
      </c>
      <c r="E42" s="64">
        <v>3560</v>
      </c>
      <c r="F42" s="65">
        <v>3358.6120689655172</v>
      </c>
      <c r="G42" s="65">
        <f t="shared" si="22"/>
        <v>3090</v>
      </c>
      <c r="H42" s="65">
        <f t="shared" si="22"/>
        <v>3582</v>
      </c>
      <c r="I42" s="65">
        <f t="shared" si="22"/>
        <v>3584</v>
      </c>
      <c r="J42" s="65">
        <f t="shared" si="22"/>
        <v>3874</v>
      </c>
      <c r="K42" s="65">
        <f t="shared" si="22"/>
        <v>3461</v>
      </c>
      <c r="L42" s="65">
        <f t="shared" si="22"/>
        <v>3639</v>
      </c>
      <c r="M42" s="65">
        <f t="shared" si="22"/>
        <v>3829</v>
      </c>
      <c r="N42" s="65">
        <f t="shared" si="22"/>
        <v>4017</v>
      </c>
      <c r="O42" s="65"/>
      <c r="P42" s="65">
        <f t="shared" si="23"/>
        <v>3621</v>
      </c>
      <c r="Q42" s="65">
        <f t="shared" si="23"/>
        <v>4040</v>
      </c>
      <c r="R42" s="65">
        <f t="shared" si="23"/>
        <v>3849</v>
      </c>
      <c r="S42" s="65">
        <f t="shared" si="23"/>
        <v>3966</v>
      </c>
      <c r="T42" s="65">
        <f t="shared" si="23"/>
        <v>3645</v>
      </c>
      <c r="U42" s="65">
        <f t="shared" si="23"/>
        <v>3881</v>
      </c>
      <c r="V42" s="65">
        <f t="shared" si="23"/>
        <v>3683</v>
      </c>
      <c r="W42" s="65">
        <f t="shared" si="23"/>
        <v>3303</v>
      </c>
      <c r="X42" s="65">
        <f t="shared" si="23"/>
        <v>4034</v>
      </c>
      <c r="Y42" s="65">
        <f t="shared" si="23"/>
        <v>3688</v>
      </c>
      <c r="Z42" s="65">
        <f t="shared" si="23"/>
        <v>3877</v>
      </c>
      <c r="AA42" s="65">
        <f t="shared" si="23"/>
        <v>3872</v>
      </c>
      <c r="AB42" s="65">
        <f t="shared" si="23"/>
        <v>4559</v>
      </c>
      <c r="AC42" s="65">
        <f t="shared" si="23"/>
        <v>0</v>
      </c>
      <c r="AD42" s="65">
        <f t="shared" si="23"/>
        <v>3909</v>
      </c>
      <c r="AE42" s="65">
        <f t="shared" si="23"/>
        <v>3807</v>
      </c>
      <c r="AF42" s="65">
        <f t="shared" si="23"/>
        <v>4028</v>
      </c>
      <c r="AG42" s="65">
        <f t="shared" si="23"/>
        <v>4157</v>
      </c>
      <c r="AH42" s="65">
        <f t="shared" ref="AH42:BC42" si="26">SUM(AH10,AH26)</f>
        <v>3991</v>
      </c>
      <c r="AI42" s="65">
        <f t="shared" si="26"/>
        <v>3872</v>
      </c>
      <c r="AJ42" s="65">
        <f t="shared" si="26"/>
        <v>3847</v>
      </c>
      <c r="AK42" s="65">
        <f t="shared" si="26"/>
        <v>4125</v>
      </c>
      <c r="AL42" s="65">
        <f t="shared" si="26"/>
        <v>3845</v>
      </c>
      <c r="AM42" s="65">
        <f t="shared" si="26"/>
        <v>3932</v>
      </c>
      <c r="AN42" s="65">
        <v>3929</v>
      </c>
      <c r="AO42" s="65">
        <v>3852</v>
      </c>
      <c r="AP42" s="65">
        <f t="shared" si="26"/>
        <v>3798</v>
      </c>
      <c r="AQ42" s="65"/>
      <c r="AR42" s="65">
        <f t="shared" si="26"/>
        <v>4009</v>
      </c>
      <c r="AS42" s="65">
        <f t="shared" si="26"/>
        <v>4248</v>
      </c>
      <c r="AT42" s="65">
        <f t="shared" si="26"/>
        <v>3947</v>
      </c>
      <c r="AU42" s="65">
        <f t="shared" si="26"/>
        <v>4228</v>
      </c>
      <c r="AV42" s="65">
        <f t="shared" si="26"/>
        <v>3892</v>
      </c>
      <c r="AW42" s="65">
        <f t="shared" si="26"/>
        <v>4300</v>
      </c>
      <c r="AX42" s="65">
        <f t="shared" si="26"/>
        <v>3992</v>
      </c>
      <c r="AY42" s="65">
        <f t="shared" si="26"/>
        <v>4116</v>
      </c>
      <c r="AZ42" s="65">
        <f t="shared" si="26"/>
        <v>3765</v>
      </c>
      <c r="BA42" s="65">
        <f t="shared" si="26"/>
        <v>4145</v>
      </c>
      <c r="BB42" s="65">
        <f t="shared" si="26"/>
        <v>4068</v>
      </c>
      <c r="BC42" s="65">
        <f t="shared" si="26"/>
        <v>4372</v>
      </c>
      <c r="BD42" s="65">
        <v>3667</v>
      </c>
      <c r="BE42" s="65">
        <v>4398</v>
      </c>
      <c r="BF42" s="66">
        <f t="shared" si="25"/>
        <v>205016.61206896551</v>
      </c>
      <c r="BG42" s="23"/>
    </row>
    <row r="43" spans="1:59" ht="12.75" customHeight="1" x14ac:dyDescent="0.2">
      <c r="A43" s="67" t="s">
        <v>19</v>
      </c>
      <c r="B43" s="80">
        <f t="shared" si="24"/>
        <v>1699</v>
      </c>
      <c r="C43" s="64">
        <f t="shared" si="24"/>
        <v>2034</v>
      </c>
      <c r="D43" s="65">
        <f t="shared" si="24"/>
        <v>2048</v>
      </c>
      <c r="E43" s="64">
        <v>2176</v>
      </c>
      <c r="F43" s="65">
        <v>1759.0043103448274</v>
      </c>
      <c r="G43" s="65">
        <f t="shared" si="22"/>
        <v>1790</v>
      </c>
      <c r="H43" s="65">
        <f t="shared" si="22"/>
        <v>1776</v>
      </c>
      <c r="I43" s="65">
        <f t="shared" si="22"/>
        <v>2185</v>
      </c>
      <c r="J43" s="65">
        <f t="shared" si="22"/>
        <v>1741</v>
      </c>
      <c r="K43" s="65">
        <f t="shared" si="22"/>
        <v>1770</v>
      </c>
      <c r="L43" s="65">
        <f t="shared" si="22"/>
        <v>1988</v>
      </c>
      <c r="M43" s="65">
        <f t="shared" si="22"/>
        <v>1660</v>
      </c>
      <c r="N43" s="65">
        <f t="shared" si="22"/>
        <v>1924</v>
      </c>
      <c r="O43" s="65"/>
      <c r="P43" s="65">
        <f t="shared" ref="P43:BC47" si="27">SUM(P11,P27)</f>
        <v>2045</v>
      </c>
      <c r="Q43" s="65">
        <f t="shared" si="27"/>
        <v>2076</v>
      </c>
      <c r="R43" s="65">
        <f t="shared" si="27"/>
        <v>1975</v>
      </c>
      <c r="S43" s="65">
        <f t="shared" si="27"/>
        <v>2237</v>
      </c>
      <c r="T43" s="65">
        <f t="shared" si="27"/>
        <v>2124</v>
      </c>
      <c r="U43" s="65">
        <f t="shared" si="27"/>
        <v>1943</v>
      </c>
      <c r="V43" s="65">
        <f t="shared" si="27"/>
        <v>2038</v>
      </c>
      <c r="W43" s="65">
        <f t="shared" si="27"/>
        <v>2117</v>
      </c>
      <c r="X43" s="65">
        <f t="shared" si="27"/>
        <v>1741</v>
      </c>
      <c r="Y43" s="65">
        <f t="shared" si="27"/>
        <v>1645</v>
      </c>
      <c r="Z43" s="65">
        <f t="shared" si="27"/>
        <v>1879</v>
      </c>
      <c r="AA43" s="65">
        <f t="shared" si="27"/>
        <v>1774</v>
      </c>
      <c r="AB43" s="65">
        <f t="shared" si="27"/>
        <v>1504</v>
      </c>
      <c r="AC43" s="65">
        <f t="shared" si="27"/>
        <v>0</v>
      </c>
      <c r="AD43" s="65">
        <f t="shared" si="27"/>
        <v>1309</v>
      </c>
      <c r="AE43" s="65">
        <f t="shared" si="27"/>
        <v>2312</v>
      </c>
      <c r="AF43" s="65">
        <f t="shared" si="27"/>
        <v>2532</v>
      </c>
      <c r="AG43" s="65">
        <f t="shared" si="27"/>
        <v>1982</v>
      </c>
      <c r="AH43" s="65">
        <f t="shared" si="27"/>
        <v>2360</v>
      </c>
      <c r="AI43" s="65">
        <f t="shared" si="27"/>
        <v>2362</v>
      </c>
      <c r="AJ43" s="65">
        <f t="shared" si="27"/>
        <v>2728</v>
      </c>
      <c r="AK43" s="65">
        <f t="shared" si="27"/>
        <v>2352</v>
      </c>
      <c r="AL43" s="65">
        <f t="shared" si="27"/>
        <v>2655</v>
      </c>
      <c r="AM43" s="65">
        <f t="shared" si="27"/>
        <v>2552</v>
      </c>
      <c r="AN43" s="65">
        <v>2206</v>
      </c>
      <c r="AO43" s="65">
        <v>2037</v>
      </c>
      <c r="AP43" s="65">
        <f t="shared" si="27"/>
        <v>2858</v>
      </c>
      <c r="AQ43" s="65"/>
      <c r="AR43" s="65">
        <f t="shared" si="27"/>
        <v>2574</v>
      </c>
      <c r="AS43" s="65">
        <f t="shared" si="27"/>
        <v>2675</v>
      </c>
      <c r="AT43" s="65">
        <f t="shared" si="27"/>
        <v>2519</v>
      </c>
      <c r="AU43" s="65">
        <f t="shared" si="27"/>
        <v>2385</v>
      </c>
      <c r="AV43" s="65">
        <f t="shared" si="27"/>
        <v>2673</v>
      </c>
      <c r="AW43" s="65">
        <f t="shared" si="27"/>
        <v>2213</v>
      </c>
      <c r="AX43" s="65">
        <f t="shared" si="27"/>
        <v>1666</v>
      </c>
      <c r="AY43" s="65">
        <f t="shared" si="27"/>
        <v>2858</v>
      </c>
      <c r="AZ43" s="65">
        <f t="shared" si="27"/>
        <v>1653</v>
      </c>
      <c r="BA43" s="65">
        <f t="shared" si="27"/>
        <v>2179</v>
      </c>
      <c r="BB43" s="65">
        <f t="shared" si="27"/>
        <v>2687</v>
      </c>
      <c r="BC43" s="65">
        <f t="shared" si="27"/>
        <v>2285</v>
      </c>
      <c r="BD43" s="65">
        <v>2088</v>
      </c>
      <c r="BE43" s="65">
        <v>1913</v>
      </c>
      <c r="BF43" s="66">
        <f t="shared" si="25"/>
        <v>112261.00431034483</v>
      </c>
      <c r="BG43" s="23"/>
    </row>
    <row r="44" spans="1:59" x14ac:dyDescent="0.2">
      <c r="A44" s="67" t="s">
        <v>20</v>
      </c>
      <c r="B44" s="80">
        <f t="shared" si="24"/>
        <v>3642</v>
      </c>
      <c r="C44" s="64">
        <f t="shared" si="24"/>
        <v>4271</v>
      </c>
      <c r="D44" s="65">
        <f t="shared" si="24"/>
        <v>4552</v>
      </c>
      <c r="E44" s="64">
        <v>4036</v>
      </c>
      <c r="F44" s="65">
        <v>3815.8793103448274</v>
      </c>
      <c r="G44" s="65">
        <f t="shared" si="22"/>
        <v>4630</v>
      </c>
      <c r="H44" s="65">
        <f t="shared" si="22"/>
        <v>4509</v>
      </c>
      <c r="I44" s="65">
        <f t="shared" si="22"/>
        <v>4405</v>
      </c>
      <c r="J44" s="65">
        <f t="shared" si="22"/>
        <v>4746</v>
      </c>
      <c r="K44" s="65">
        <f t="shared" si="22"/>
        <v>4512</v>
      </c>
      <c r="L44" s="65">
        <f t="shared" si="22"/>
        <v>4952</v>
      </c>
      <c r="M44" s="65">
        <f t="shared" si="22"/>
        <v>4903</v>
      </c>
      <c r="N44" s="65">
        <f t="shared" si="22"/>
        <v>4976</v>
      </c>
      <c r="O44" s="65"/>
      <c r="P44" s="65">
        <f t="shared" si="27"/>
        <v>4817</v>
      </c>
      <c r="Q44" s="65">
        <f t="shared" si="27"/>
        <v>4670</v>
      </c>
      <c r="R44" s="65">
        <f t="shared" si="27"/>
        <v>4390</v>
      </c>
      <c r="S44" s="65">
        <f t="shared" si="27"/>
        <v>4753</v>
      </c>
      <c r="T44" s="65">
        <f t="shared" si="27"/>
        <v>4747</v>
      </c>
      <c r="U44" s="65">
        <f t="shared" si="27"/>
        <v>4628</v>
      </c>
      <c r="V44" s="65">
        <f t="shared" si="27"/>
        <v>4882</v>
      </c>
      <c r="W44" s="65">
        <f t="shared" si="27"/>
        <v>4444</v>
      </c>
      <c r="X44" s="65">
        <f t="shared" si="27"/>
        <v>4812</v>
      </c>
      <c r="Y44" s="65">
        <f t="shared" si="27"/>
        <v>5012</v>
      </c>
      <c r="Z44" s="65">
        <f t="shared" si="27"/>
        <v>4962</v>
      </c>
      <c r="AA44" s="65">
        <f t="shared" si="27"/>
        <v>5474</v>
      </c>
      <c r="AB44" s="65">
        <f t="shared" si="27"/>
        <v>5304</v>
      </c>
      <c r="AC44" s="65">
        <f t="shared" si="27"/>
        <v>0</v>
      </c>
      <c r="AD44" s="65">
        <f t="shared" si="27"/>
        <v>4494</v>
      </c>
      <c r="AE44" s="65">
        <f t="shared" si="27"/>
        <v>5090</v>
      </c>
      <c r="AF44" s="65">
        <f t="shared" si="27"/>
        <v>5527</v>
      </c>
      <c r="AG44" s="65">
        <f t="shared" si="27"/>
        <v>5615</v>
      </c>
      <c r="AH44" s="65">
        <f t="shared" si="27"/>
        <v>6245</v>
      </c>
      <c r="AI44" s="65">
        <f t="shared" si="27"/>
        <v>5550</v>
      </c>
      <c r="AJ44" s="65">
        <f t="shared" si="27"/>
        <v>5471</v>
      </c>
      <c r="AK44" s="65">
        <f t="shared" si="27"/>
        <v>5826</v>
      </c>
      <c r="AL44" s="65">
        <f t="shared" si="27"/>
        <v>5633</v>
      </c>
      <c r="AM44" s="65">
        <f t="shared" si="27"/>
        <v>5453</v>
      </c>
      <c r="AN44" s="65">
        <v>5715</v>
      </c>
      <c r="AO44" s="65">
        <v>5500</v>
      </c>
      <c r="AP44" s="65">
        <f t="shared" si="27"/>
        <v>5570</v>
      </c>
      <c r="AQ44" s="65"/>
      <c r="AR44" s="65">
        <f t="shared" si="27"/>
        <v>5521</v>
      </c>
      <c r="AS44" s="65">
        <f t="shared" si="27"/>
        <v>5810</v>
      </c>
      <c r="AT44" s="65">
        <f t="shared" si="27"/>
        <v>5280</v>
      </c>
      <c r="AU44" s="65">
        <f t="shared" si="27"/>
        <v>5777</v>
      </c>
      <c r="AV44" s="65">
        <f t="shared" si="27"/>
        <v>5574</v>
      </c>
      <c r="AW44" s="65">
        <f t="shared" si="27"/>
        <v>5526</v>
      </c>
      <c r="AX44" s="65">
        <f t="shared" si="27"/>
        <v>5188</v>
      </c>
      <c r="AY44" s="65">
        <f t="shared" si="27"/>
        <v>5066</v>
      </c>
      <c r="AZ44" s="65">
        <f t="shared" si="27"/>
        <v>4965</v>
      </c>
      <c r="BA44" s="65">
        <f t="shared" si="27"/>
        <v>5378</v>
      </c>
      <c r="BB44" s="65">
        <f t="shared" si="27"/>
        <v>5287</v>
      </c>
      <c r="BC44" s="65">
        <f t="shared" si="27"/>
        <v>5052</v>
      </c>
      <c r="BD44" s="65">
        <v>4010</v>
      </c>
      <c r="BE44" s="65">
        <v>4316</v>
      </c>
      <c r="BF44" s="66">
        <f t="shared" si="25"/>
        <v>265283.87931034481</v>
      </c>
      <c r="BG44" s="23"/>
    </row>
    <row r="45" spans="1:59" x14ac:dyDescent="0.2">
      <c r="A45" s="67" t="s">
        <v>21</v>
      </c>
      <c r="B45" s="80">
        <f t="shared" si="24"/>
        <v>1414</v>
      </c>
      <c r="C45" s="64">
        <f t="shared" si="24"/>
        <v>1535</v>
      </c>
      <c r="D45" s="65">
        <f t="shared" si="24"/>
        <v>2521</v>
      </c>
      <c r="E45" s="64">
        <v>2409</v>
      </c>
      <c r="F45" s="65">
        <v>2583.2074612068964</v>
      </c>
      <c r="G45" s="65">
        <f t="shared" si="22"/>
        <v>2106</v>
      </c>
      <c r="H45" s="65">
        <f t="shared" si="22"/>
        <v>2397</v>
      </c>
      <c r="I45" s="65">
        <f t="shared" si="22"/>
        <v>2489</v>
      </c>
      <c r="J45" s="65">
        <f t="shared" si="22"/>
        <v>2506</v>
      </c>
      <c r="K45" s="65">
        <f t="shared" si="22"/>
        <v>2055</v>
      </c>
      <c r="L45" s="65">
        <f t="shared" si="22"/>
        <v>2526</v>
      </c>
      <c r="M45" s="65">
        <f t="shared" si="22"/>
        <v>2612</v>
      </c>
      <c r="N45" s="65">
        <f t="shared" si="22"/>
        <v>2725</v>
      </c>
      <c r="O45" s="65"/>
      <c r="P45" s="65">
        <f t="shared" si="27"/>
        <v>2487</v>
      </c>
      <c r="Q45" s="65">
        <f t="shared" si="27"/>
        <v>2253</v>
      </c>
      <c r="R45" s="65">
        <f t="shared" si="27"/>
        <v>2655</v>
      </c>
      <c r="S45" s="65">
        <f t="shared" si="27"/>
        <v>3368</v>
      </c>
      <c r="T45" s="65">
        <f t="shared" si="27"/>
        <v>3050</v>
      </c>
      <c r="U45" s="65">
        <f t="shared" si="27"/>
        <v>3064</v>
      </c>
      <c r="V45" s="65">
        <f t="shared" si="27"/>
        <v>3022</v>
      </c>
      <c r="W45" s="65">
        <f t="shared" si="27"/>
        <v>2888</v>
      </c>
      <c r="X45" s="65">
        <f t="shared" si="27"/>
        <v>3105</v>
      </c>
      <c r="Y45" s="65">
        <f t="shared" si="27"/>
        <v>2886</v>
      </c>
      <c r="Z45" s="65">
        <f t="shared" si="27"/>
        <v>2905</v>
      </c>
      <c r="AA45" s="65">
        <f t="shared" si="27"/>
        <v>2954</v>
      </c>
      <c r="AB45" s="65">
        <f t="shared" si="27"/>
        <v>2756</v>
      </c>
      <c r="AC45" s="65">
        <f t="shared" si="27"/>
        <v>0</v>
      </c>
      <c r="AD45" s="65">
        <f t="shared" si="27"/>
        <v>2286</v>
      </c>
      <c r="AE45" s="65">
        <f t="shared" si="27"/>
        <v>2508</v>
      </c>
      <c r="AF45" s="65">
        <f t="shared" si="27"/>
        <v>2205</v>
      </c>
      <c r="AG45" s="65">
        <f t="shared" si="27"/>
        <v>2219</v>
      </c>
      <c r="AH45" s="65">
        <f t="shared" si="27"/>
        <v>2523</v>
      </c>
      <c r="AI45" s="65">
        <f t="shared" si="27"/>
        <v>2399</v>
      </c>
      <c r="AJ45" s="65">
        <f t="shared" si="27"/>
        <v>2379</v>
      </c>
      <c r="AK45" s="65">
        <f t="shared" si="27"/>
        <v>2672</v>
      </c>
      <c r="AL45" s="65">
        <f t="shared" si="27"/>
        <v>2641</v>
      </c>
      <c r="AM45" s="65">
        <f t="shared" si="27"/>
        <v>2205</v>
      </c>
      <c r="AN45" s="65">
        <v>2809</v>
      </c>
      <c r="AO45" s="65">
        <v>2980</v>
      </c>
      <c r="AP45" s="65">
        <f t="shared" si="27"/>
        <v>2674</v>
      </c>
      <c r="AQ45" s="65"/>
      <c r="AR45" s="65">
        <f t="shared" si="27"/>
        <v>2493</v>
      </c>
      <c r="AS45" s="65">
        <f t="shared" si="27"/>
        <v>2446</v>
      </c>
      <c r="AT45" s="65">
        <f t="shared" si="27"/>
        <v>2744</v>
      </c>
      <c r="AU45" s="65">
        <f t="shared" si="27"/>
        <v>2881</v>
      </c>
      <c r="AV45" s="65">
        <f t="shared" si="27"/>
        <v>2670</v>
      </c>
      <c r="AW45" s="65">
        <f t="shared" si="27"/>
        <v>2770</v>
      </c>
      <c r="AX45" s="65">
        <f t="shared" si="27"/>
        <v>2661</v>
      </c>
      <c r="AY45" s="65">
        <f t="shared" si="27"/>
        <v>2359</v>
      </c>
      <c r="AZ45" s="65">
        <f t="shared" si="27"/>
        <v>2518</v>
      </c>
      <c r="BA45" s="65">
        <f t="shared" si="27"/>
        <v>2826</v>
      </c>
      <c r="BB45" s="65">
        <f t="shared" si="27"/>
        <v>2428</v>
      </c>
      <c r="BC45" s="65">
        <f t="shared" si="27"/>
        <v>2744</v>
      </c>
      <c r="BD45" s="65">
        <v>1720</v>
      </c>
      <c r="BE45" s="65">
        <v>1489</v>
      </c>
      <c r="BF45" s="66">
        <f t="shared" si="25"/>
        <v>134520.20746120688</v>
      </c>
      <c r="BG45" s="23"/>
    </row>
    <row r="46" spans="1:59" x14ac:dyDescent="0.2">
      <c r="A46" s="67" t="s">
        <v>22</v>
      </c>
      <c r="B46" s="80">
        <f t="shared" si="24"/>
        <v>4437</v>
      </c>
      <c r="C46" s="64">
        <f t="shared" si="24"/>
        <v>6079</v>
      </c>
      <c r="D46" s="65">
        <f t="shared" si="24"/>
        <v>7510</v>
      </c>
      <c r="E46" s="64">
        <v>6127</v>
      </c>
      <c r="F46" s="65">
        <v>8181.3793103448279</v>
      </c>
      <c r="G46" s="65">
        <f t="shared" si="22"/>
        <v>7621</v>
      </c>
      <c r="H46" s="65">
        <f t="shared" si="22"/>
        <v>8111</v>
      </c>
      <c r="I46" s="65">
        <f t="shared" si="22"/>
        <v>7662</v>
      </c>
      <c r="J46" s="65">
        <f t="shared" si="22"/>
        <v>7914</v>
      </c>
      <c r="K46" s="65">
        <f t="shared" si="22"/>
        <v>7291</v>
      </c>
      <c r="L46" s="65">
        <f t="shared" si="22"/>
        <v>7649</v>
      </c>
      <c r="M46" s="65">
        <f t="shared" si="22"/>
        <v>8634</v>
      </c>
      <c r="N46" s="65">
        <f t="shared" si="22"/>
        <v>8629</v>
      </c>
      <c r="O46" s="65"/>
      <c r="P46" s="65">
        <f t="shared" si="27"/>
        <v>8480</v>
      </c>
      <c r="Q46" s="65">
        <f t="shared" si="27"/>
        <v>8373</v>
      </c>
      <c r="R46" s="65">
        <f t="shared" si="27"/>
        <v>8473</v>
      </c>
      <c r="S46" s="65">
        <f t="shared" si="27"/>
        <v>8331</v>
      </c>
      <c r="T46" s="65">
        <f t="shared" si="27"/>
        <v>9114</v>
      </c>
      <c r="U46" s="65">
        <f t="shared" si="27"/>
        <v>8903</v>
      </c>
      <c r="V46" s="65">
        <f t="shared" si="27"/>
        <v>8831</v>
      </c>
      <c r="W46" s="65">
        <f t="shared" si="27"/>
        <v>7351</v>
      </c>
      <c r="X46" s="65">
        <f t="shared" si="27"/>
        <v>8833</v>
      </c>
      <c r="Y46" s="65">
        <f t="shared" si="27"/>
        <v>8485</v>
      </c>
      <c r="Z46" s="65">
        <f t="shared" si="27"/>
        <v>8451</v>
      </c>
      <c r="AA46" s="65">
        <f t="shared" si="27"/>
        <v>7898</v>
      </c>
      <c r="AB46" s="65">
        <f t="shared" si="27"/>
        <v>7597</v>
      </c>
      <c r="AC46" s="65">
        <f t="shared" si="27"/>
        <v>0</v>
      </c>
      <c r="AD46" s="65">
        <f t="shared" si="27"/>
        <v>7475</v>
      </c>
      <c r="AE46" s="65">
        <f t="shared" si="27"/>
        <v>7916</v>
      </c>
      <c r="AF46" s="65">
        <f t="shared" si="27"/>
        <v>8389</v>
      </c>
      <c r="AG46" s="65">
        <f t="shared" si="27"/>
        <v>8137</v>
      </c>
      <c r="AH46" s="65">
        <f t="shared" si="27"/>
        <v>8086</v>
      </c>
      <c r="AI46" s="65">
        <f t="shared" si="27"/>
        <v>7604</v>
      </c>
      <c r="AJ46" s="65">
        <f t="shared" si="27"/>
        <v>8201</v>
      </c>
      <c r="AK46" s="65">
        <f t="shared" si="27"/>
        <v>8830</v>
      </c>
      <c r="AL46" s="65">
        <f t="shared" si="27"/>
        <v>9157</v>
      </c>
      <c r="AM46" s="65">
        <f t="shared" si="27"/>
        <v>7798</v>
      </c>
      <c r="AN46" s="65">
        <v>9064</v>
      </c>
      <c r="AO46" s="65">
        <v>8975</v>
      </c>
      <c r="AP46" s="65">
        <f t="shared" si="27"/>
        <v>8835</v>
      </c>
      <c r="AQ46" s="65"/>
      <c r="AR46" s="65">
        <f t="shared" si="27"/>
        <v>9349</v>
      </c>
      <c r="AS46" s="65">
        <f t="shared" si="27"/>
        <v>9283</v>
      </c>
      <c r="AT46" s="65">
        <f t="shared" si="27"/>
        <v>8411</v>
      </c>
      <c r="AU46" s="65">
        <f t="shared" si="27"/>
        <v>9555</v>
      </c>
      <c r="AV46" s="65">
        <f t="shared" si="27"/>
        <v>9180</v>
      </c>
      <c r="AW46" s="65">
        <f t="shared" si="27"/>
        <v>8575</v>
      </c>
      <c r="AX46" s="65">
        <f t="shared" si="27"/>
        <v>8251</v>
      </c>
      <c r="AY46" s="65">
        <f t="shared" si="27"/>
        <v>8315</v>
      </c>
      <c r="AZ46" s="65">
        <f t="shared" si="27"/>
        <v>8448</v>
      </c>
      <c r="BA46" s="65">
        <f t="shared" si="27"/>
        <v>8931</v>
      </c>
      <c r="BB46" s="65">
        <f t="shared" si="27"/>
        <v>8477</v>
      </c>
      <c r="BC46" s="65">
        <f t="shared" si="27"/>
        <v>8635</v>
      </c>
      <c r="BD46" s="65">
        <v>5221</v>
      </c>
      <c r="BE46" s="65">
        <v>4971</v>
      </c>
      <c r="BF46" s="66">
        <f t="shared" si="25"/>
        <v>429034.37931034481</v>
      </c>
      <c r="BG46" s="23"/>
    </row>
    <row r="47" spans="1:59" ht="13.5" thickBot="1" x14ac:dyDescent="0.25">
      <c r="A47" s="69" t="s">
        <v>23</v>
      </c>
      <c r="B47" s="80">
        <f t="shared" si="24"/>
        <v>9937</v>
      </c>
      <c r="C47" s="64">
        <f t="shared" si="24"/>
        <v>10663</v>
      </c>
      <c r="D47" s="65">
        <f t="shared" si="24"/>
        <v>11771</v>
      </c>
      <c r="E47" s="64">
        <v>9554</v>
      </c>
      <c r="F47" s="65">
        <v>10564.685344827585</v>
      </c>
      <c r="G47" s="65">
        <f t="shared" si="22"/>
        <v>9663</v>
      </c>
      <c r="H47" s="65">
        <f t="shared" si="22"/>
        <v>10909</v>
      </c>
      <c r="I47" s="65">
        <f t="shared" si="22"/>
        <v>9677</v>
      </c>
      <c r="J47" s="65">
        <f t="shared" si="22"/>
        <v>10095</v>
      </c>
      <c r="K47" s="65">
        <f t="shared" si="22"/>
        <v>9951</v>
      </c>
      <c r="L47" s="65">
        <f t="shared" si="22"/>
        <v>9098</v>
      </c>
      <c r="M47" s="65">
        <f t="shared" si="22"/>
        <v>9492</v>
      </c>
      <c r="N47" s="65">
        <f t="shared" si="22"/>
        <v>9764</v>
      </c>
      <c r="O47" s="65"/>
      <c r="P47" s="65">
        <f t="shared" si="27"/>
        <v>10560</v>
      </c>
      <c r="Q47" s="65">
        <f t="shared" si="27"/>
        <v>11094</v>
      </c>
      <c r="R47" s="65">
        <f t="shared" si="27"/>
        <v>10576</v>
      </c>
      <c r="S47" s="65">
        <f t="shared" si="27"/>
        <v>10872</v>
      </c>
      <c r="T47" s="65">
        <f t="shared" si="27"/>
        <v>11897</v>
      </c>
      <c r="U47" s="65">
        <f t="shared" si="27"/>
        <v>10990</v>
      </c>
      <c r="V47" s="65">
        <f t="shared" si="27"/>
        <v>10884</v>
      </c>
      <c r="W47" s="65">
        <f t="shared" si="27"/>
        <v>10707</v>
      </c>
      <c r="X47" s="65">
        <f t="shared" si="27"/>
        <v>10161</v>
      </c>
      <c r="Y47" s="65">
        <f t="shared" si="27"/>
        <v>11105</v>
      </c>
      <c r="Z47" s="65">
        <f t="shared" si="27"/>
        <v>9888</v>
      </c>
      <c r="AA47" s="65">
        <f t="shared" si="27"/>
        <v>10207</v>
      </c>
      <c r="AB47" s="65">
        <f t="shared" si="27"/>
        <v>10744</v>
      </c>
      <c r="AC47" s="65">
        <f t="shared" si="27"/>
        <v>0</v>
      </c>
      <c r="AD47" s="65">
        <f t="shared" si="27"/>
        <v>10818</v>
      </c>
      <c r="AE47" s="65">
        <f t="shared" si="27"/>
        <v>11035</v>
      </c>
      <c r="AF47" s="65">
        <f t="shared" si="27"/>
        <v>9826</v>
      </c>
      <c r="AG47" s="65">
        <f t="shared" si="27"/>
        <v>10450</v>
      </c>
      <c r="AH47" s="65">
        <f t="shared" si="27"/>
        <v>11502</v>
      </c>
      <c r="AI47" s="65">
        <f t="shared" si="27"/>
        <v>11383</v>
      </c>
      <c r="AJ47" s="65">
        <f t="shared" si="27"/>
        <v>10704</v>
      </c>
      <c r="AK47" s="65">
        <f t="shared" si="27"/>
        <v>10943</v>
      </c>
      <c r="AL47" s="65">
        <f t="shared" si="27"/>
        <v>10786</v>
      </c>
      <c r="AM47" s="65">
        <f t="shared" si="27"/>
        <v>9660</v>
      </c>
      <c r="AN47" s="65">
        <v>11753</v>
      </c>
      <c r="AO47" s="65">
        <v>10422</v>
      </c>
      <c r="AP47" s="65">
        <f t="shared" si="27"/>
        <v>11307</v>
      </c>
      <c r="AQ47" s="65"/>
      <c r="AR47" s="65">
        <f t="shared" si="27"/>
        <v>10520</v>
      </c>
      <c r="AS47" s="65">
        <f t="shared" si="27"/>
        <v>10855</v>
      </c>
      <c r="AT47" s="65">
        <f t="shared" si="27"/>
        <v>9985</v>
      </c>
      <c r="AU47" s="65">
        <f t="shared" si="27"/>
        <v>10582</v>
      </c>
      <c r="AV47" s="65">
        <f t="shared" si="27"/>
        <v>10859</v>
      </c>
      <c r="AW47" s="65">
        <f t="shared" si="27"/>
        <v>9020</v>
      </c>
      <c r="AX47" s="65">
        <f t="shared" si="27"/>
        <v>10598</v>
      </c>
      <c r="AY47" s="65">
        <f t="shared" si="27"/>
        <v>9062</v>
      </c>
      <c r="AZ47" s="65">
        <f t="shared" si="27"/>
        <v>10282</v>
      </c>
      <c r="BA47" s="65">
        <f t="shared" si="27"/>
        <v>9977</v>
      </c>
      <c r="BB47" s="65">
        <f t="shared" si="27"/>
        <v>10292</v>
      </c>
      <c r="BC47" s="65">
        <f t="shared" si="27"/>
        <v>12103</v>
      </c>
      <c r="BD47" s="65">
        <v>7920</v>
      </c>
      <c r="BE47" s="65">
        <v>8661</v>
      </c>
      <c r="BF47" s="66">
        <f t="shared" si="25"/>
        <v>552128.68534482759</v>
      </c>
      <c r="BG47" s="23"/>
    </row>
    <row r="48" spans="1:59" ht="13.5" thickBot="1" x14ac:dyDescent="0.25">
      <c r="A48" s="71" t="s">
        <v>24</v>
      </c>
      <c r="B48" s="72">
        <f>SUM(B36:B47)</f>
        <v>41706</v>
      </c>
      <c r="C48" s="72">
        <f t="shared" ref="C48:BE48" si="28">SUM(C36:C47)</f>
        <v>45885</v>
      </c>
      <c r="D48" s="72">
        <f t="shared" si="28"/>
        <v>51253</v>
      </c>
      <c r="E48" s="72">
        <f t="shared" si="28"/>
        <v>46903</v>
      </c>
      <c r="F48" s="72">
        <f t="shared" si="28"/>
        <v>49028.315219827586</v>
      </c>
      <c r="G48" s="72">
        <f t="shared" si="28"/>
        <v>46961</v>
      </c>
      <c r="H48" s="72">
        <f t="shared" si="28"/>
        <v>49722</v>
      </c>
      <c r="I48" s="72">
        <f t="shared" si="28"/>
        <v>48034</v>
      </c>
      <c r="J48" s="72">
        <f t="shared" si="28"/>
        <v>48793</v>
      </c>
      <c r="K48" s="72">
        <f t="shared" si="28"/>
        <v>46548</v>
      </c>
      <c r="L48" s="72">
        <f t="shared" si="28"/>
        <v>47834</v>
      </c>
      <c r="M48" s="72">
        <f t="shared" si="28"/>
        <v>51595</v>
      </c>
      <c r="N48" s="72">
        <f t="shared" si="28"/>
        <v>52366</v>
      </c>
      <c r="O48" s="72"/>
      <c r="P48" s="72">
        <f t="shared" si="28"/>
        <v>51118</v>
      </c>
      <c r="Q48" s="72">
        <f t="shared" si="28"/>
        <v>53249</v>
      </c>
      <c r="R48" s="72">
        <f t="shared" si="28"/>
        <v>53968</v>
      </c>
      <c r="S48" s="72">
        <f t="shared" si="28"/>
        <v>54931</v>
      </c>
      <c r="T48" s="72">
        <f t="shared" si="28"/>
        <v>55682</v>
      </c>
      <c r="U48" s="72">
        <f t="shared" si="28"/>
        <v>55135</v>
      </c>
      <c r="V48" s="72">
        <f t="shared" si="28"/>
        <v>55007</v>
      </c>
      <c r="W48" s="72">
        <f t="shared" si="28"/>
        <v>52517</v>
      </c>
      <c r="X48" s="72">
        <f t="shared" si="28"/>
        <v>54369</v>
      </c>
      <c r="Y48" s="72">
        <f t="shared" si="28"/>
        <v>53898</v>
      </c>
      <c r="Z48" s="72">
        <f t="shared" si="28"/>
        <v>52328</v>
      </c>
      <c r="AA48" s="72">
        <f t="shared" si="28"/>
        <v>51959</v>
      </c>
      <c r="AB48" s="72">
        <f t="shared" si="28"/>
        <v>52346</v>
      </c>
      <c r="AC48" s="72">
        <f t="shared" si="28"/>
        <v>0</v>
      </c>
      <c r="AD48" s="72">
        <f t="shared" si="28"/>
        <v>48825</v>
      </c>
      <c r="AE48" s="72">
        <f t="shared" si="28"/>
        <v>51649</v>
      </c>
      <c r="AF48" s="72">
        <f t="shared" si="28"/>
        <v>50116</v>
      </c>
      <c r="AG48" s="72">
        <f t="shared" si="28"/>
        <v>50540</v>
      </c>
      <c r="AH48" s="72">
        <f t="shared" si="28"/>
        <v>52321</v>
      </c>
      <c r="AI48" s="72">
        <f t="shared" si="28"/>
        <v>51430</v>
      </c>
      <c r="AJ48" s="72">
        <f t="shared" si="28"/>
        <v>51036</v>
      </c>
      <c r="AK48" s="72">
        <f t="shared" si="28"/>
        <v>53603</v>
      </c>
      <c r="AL48" s="72">
        <f t="shared" si="28"/>
        <v>54739</v>
      </c>
      <c r="AM48" s="72">
        <f t="shared" si="28"/>
        <v>50903</v>
      </c>
      <c r="AN48" s="72">
        <v>53720</v>
      </c>
      <c r="AO48" s="72">
        <v>53889</v>
      </c>
      <c r="AP48" s="72">
        <f t="shared" si="28"/>
        <v>55468</v>
      </c>
      <c r="AQ48" s="72"/>
      <c r="AR48" s="72">
        <f t="shared" si="28"/>
        <v>55693</v>
      </c>
      <c r="AS48" s="72">
        <f t="shared" si="28"/>
        <v>56647</v>
      </c>
      <c r="AT48" s="72">
        <f t="shared" si="28"/>
        <v>53953</v>
      </c>
      <c r="AU48" s="72">
        <f t="shared" si="28"/>
        <v>57088</v>
      </c>
      <c r="AV48" s="72">
        <f t="shared" si="28"/>
        <v>56054</v>
      </c>
      <c r="AW48" s="72">
        <f t="shared" si="28"/>
        <v>51154</v>
      </c>
      <c r="AX48" s="72">
        <f t="shared" si="28"/>
        <v>54057</v>
      </c>
      <c r="AY48" s="72">
        <f t="shared" si="28"/>
        <v>52369</v>
      </c>
      <c r="AZ48" s="72">
        <f t="shared" si="28"/>
        <v>50092</v>
      </c>
      <c r="BA48" s="72">
        <f t="shared" si="28"/>
        <v>53734</v>
      </c>
      <c r="BB48" s="72">
        <f t="shared" si="28"/>
        <v>52052</v>
      </c>
      <c r="BC48" s="72">
        <f t="shared" si="28"/>
        <v>55622</v>
      </c>
      <c r="BD48" s="72">
        <f t="shared" si="28"/>
        <v>42148</v>
      </c>
      <c r="BE48" s="72">
        <f t="shared" si="28"/>
        <v>45509</v>
      </c>
      <c r="BF48" s="73">
        <f>SUM(BF36:BF47)</f>
        <v>2737546.315219827</v>
      </c>
      <c r="BG48" s="23"/>
    </row>
    <row r="49" spans="39:58" x14ac:dyDescent="0.2">
      <c r="AM49" s="81"/>
      <c r="AN49" s="81"/>
      <c r="AX49" s="23"/>
    </row>
    <row r="50" spans="39:58" ht="12.75" customHeight="1" x14ac:dyDescent="0.2">
      <c r="BF50" s="82"/>
    </row>
    <row r="51" spans="39:58" ht="12.75" customHeight="1" x14ac:dyDescent="0.2">
      <c r="AM51" s="81"/>
      <c r="AN51" s="81"/>
    </row>
    <row r="52" spans="39:58" ht="12.75" customHeight="1" x14ac:dyDescent="0.2"/>
    <row r="53" spans="39:58" ht="12.75" customHeight="1" x14ac:dyDescent="0.2"/>
    <row r="54" spans="39:58" ht="12.75" customHeight="1" x14ac:dyDescent="0.2"/>
    <row r="55" spans="39:58" ht="12.75" customHeight="1" x14ac:dyDescent="0.2"/>
    <row r="56" spans="39:58" ht="12.75" customHeight="1" x14ac:dyDescent="0.2"/>
    <row r="57" spans="39:58" ht="12.75" customHeight="1" x14ac:dyDescent="0.2"/>
    <row r="58" spans="39:58" ht="12.75" customHeight="1" x14ac:dyDescent="0.2"/>
    <row r="59" spans="39:58" ht="12.75" customHeight="1" x14ac:dyDescent="0.2"/>
    <row r="60" spans="39:58" ht="12.75" customHeight="1" x14ac:dyDescent="0.2"/>
    <row r="61" spans="39:58" ht="12.75" customHeight="1" x14ac:dyDescent="0.2"/>
    <row r="62" spans="39:58" ht="12.75" customHeight="1" x14ac:dyDescent="0.2"/>
    <row r="63" spans="39:58" ht="12.75" customHeight="1" x14ac:dyDescent="0.2"/>
    <row r="64" spans="39:58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102"/>
  <sheetViews>
    <sheetView workbookViewId="0"/>
  </sheetViews>
  <sheetFormatPr defaultRowHeight="12.75" outlineLevelCol="1" x14ac:dyDescent="0.2"/>
  <cols>
    <col min="1" max="1" width="32" style="2" bestFit="1" customWidth="1"/>
    <col min="2" max="2" width="5.7109375" style="2" customWidth="1" outlineLevel="1"/>
    <col min="3" max="14" width="6.5703125" style="2" customWidth="1" outlineLevel="1"/>
    <col min="15" max="15" width="1.5703125" style="2" customWidth="1"/>
    <col min="16" max="28" width="6.5703125" style="2" customWidth="1" outlineLevel="1"/>
    <col min="29" max="29" width="1.42578125" style="2" customWidth="1"/>
    <col min="30" max="42" width="6.5703125" style="2" customWidth="1" outlineLevel="1"/>
    <col min="43" max="43" width="1.7109375" style="2" customWidth="1"/>
    <col min="44" max="56" width="6.5703125" style="2" customWidth="1" outlineLevel="1"/>
    <col min="57" max="57" width="8.140625" style="2" customWidth="1"/>
    <col min="58" max="58" width="7.85546875" style="2" customWidth="1"/>
    <col min="59" max="59" width="9.7109375" style="2" bestFit="1" customWidth="1"/>
    <col min="60" max="16384" width="9.140625" style="2"/>
  </cols>
  <sheetData>
    <row r="1" spans="1:58" ht="36.75" customHeight="1" thickBot="1" x14ac:dyDescent="0.6">
      <c r="A1" s="54"/>
      <c r="B1" s="55"/>
      <c r="C1" s="56"/>
      <c r="D1" s="55" t="s">
        <v>37</v>
      </c>
      <c r="E1" s="55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7"/>
    </row>
    <row r="2" spans="1:58" x14ac:dyDescent="0.2">
      <c r="A2" s="58" t="s">
        <v>32</v>
      </c>
      <c r="B2" s="5">
        <v>1</v>
      </c>
      <c r="C2" s="6">
        <f t="shared" ref="C2:BD2" si="0">B2+1</f>
        <v>2</v>
      </c>
      <c r="D2" s="6">
        <f t="shared" si="0"/>
        <v>3</v>
      </c>
      <c r="E2" s="6">
        <f t="shared" si="0"/>
        <v>4</v>
      </c>
      <c r="F2" s="6">
        <f t="shared" si="0"/>
        <v>5</v>
      </c>
      <c r="G2" s="6">
        <f t="shared" si="0"/>
        <v>6</v>
      </c>
      <c r="H2" s="6">
        <f t="shared" si="0"/>
        <v>7</v>
      </c>
      <c r="I2" s="6">
        <f t="shared" si="0"/>
        <v>8</v>
      </c>
      <c r="J2" s="6">
        <f t="shared" si="0"/>
        <v>9</v>
      </c>
      <c r="K2" s="6">
        <f t="shared" si="0"/>
        <v>10</v>
      </c>
      <c r="L2" s="6">
        <f t="shared" si="0"/>
        <v>11</v>
      </c>
      <c r="M2" s="6">
        <f t="shared" si="0"/>
        <v>12</v>
      </c>
      <c r="N2" s="6">
        <f t="shared" si="0"/>
        <v>13</v>
      </c>
      <c r="O2" s="6"/>
      <c r="P2" s="6">
        <f>N2+1</f>
        <v>14</v>
      </c>
      <c r="Q2" s="6">
        <f t="shared" si="0"/>
        <v>15</v>
      </c>
      <c r="R2" s="6">
        <f t="shared" si="0"/>
        <v>16</v>
      </c>
      <c r="S2" s="6">
        <f t="shared" si="0"/>
        <v>17</v>
      </c>
      <c r="T2" s="6">
        <f t="shared" si="0"/>
        <v>18</v>
      </c>
      <c r="U2" s="6">
        <f t="shared" si="0"/>
        <v>19</v>
      </c>
      <c r="V2" s="6">
        <f t="shared" si="0"/>
        <v>20</v>
      </c>
      <c r="W2" s="6">
        <f t="shared" si="0"/>
        <v>21</v>
      </c>
      <c r="X2" s="6">
        <f t="shared" si="0"/>
        <v>22</v>
      </c>
      <c r="Y2" s="6">
        <f t="shared" si="0"/>
        <v>23</v>
      </c>
      <c r="Z2" s="6">
        <f t="shared" si="0"/>
        <v>24</v>
      </c>
      <c r="AA2" s="6">
        <f t="shared" si="0"/>
        <v>25</v>
      </c>
      <c r="AB2" s="6">
        <f t="shared" si="0"/>
        <v>26</v>
      </c>
      <c r="AC2" s="6"/>
      <c r="AD2" s="6">
        <f>AB2+1</f>
        <v>27</v>
      </c>
      <c r="AE2" s="6">
        <f t="shared" si="0"/>
        <v>28</v>
      </c>
      <c r="AF2" s="6">
        <f t="shared" si="0"/>
        <v>29</v>
      </c>
      <c r="AG2" s="6">
        <f t="shared" si="0"/>
        <v>30</v>
      </c>
      <c r="AH2" s="6">
        <f t="shared" si="0"/>
        <v>31</v>
      </c>
      <c r="AI2" s="6">
        <f t="shared" si="0"/>
        <v>32</v>
      </c>
      <c r="AJ2" s="6">
        <f t="shared" si="0"/>
        <v>33</v>
      </c>
      <c r="AK2" s="6">
        <f t="shared" si="0"/>
        <v>34</v>
      </c>
      <c r="AL2" s="6">
        <f t="shared" si="0"/>
        <v>35</v>
      </c>
      <c r="AM2" s="6">
        <f t="shared" si="0"/>
        <v>36</v>
      </c>
      <c r="AN2" s="6">
        <f t="shared" si="0"/>
        <v>37</v>
      </c>
      <c r="AO2" s="6">
        <f t="shared" si="0"/>
        <v>38</v>
      </c>
      <c r="AP2" s="6">
        <f t="shared" si="0"/>
        <v>39</v>
      </c>
      <c r="AQ2" s="6"/>
      <c r="AR2" s="6">
        <f>AP2+1</f>
        <v>40</v>
      </c>
      <c r="AS2" s="6">
        <f t="shared" si="0"/>
        <v>41</v>
      </c>
      <c r="AT2" s="6">
        <f t="shared" si="0"/>
        <v>42</v>
      </c>
      <c r="AU2" s="6">
        <f t="shared" si="0"/>
        <v>43</v>
      </c>
      <c r="AV2" s="6">
        <f t="shared" si="0"/>
        <v>44</v>
      </c>
      <c r="AW2" s="6">
        <f t="shared" si="0"/>
        <v>45</v>
      </c>
      <c r="AX2" s="6">
        <f t="shared" si="0"/>
        <v>46</v>
      </c>
      <c r="AY2" s="6">
        <f t="shared" si="0"/>
        <v>47</v>
      </c>
      <c r="AZ2" s="6">
        <f t="shared" si="0"/>
        <v>48</v>
      </c>
      <c r="BA2" s="6">
        <f t="shared" si="0"/>
        <v>49</v>
      </c>
      <c r="BB2" s="6">
        <f t="shared" si="0"/>
        <v>50</v>
      </c>
      <c r="BC2" s="6">
        <f t="shared" si="0"/>
        <v>51</v>
      </c>
      <c r="BD2" s="6">
        <f t="shared" si="0"/>
        <v>52</v>
      </c>
      <c r="BE2" s="59"/>
    </row>
    <row r="3" spans="1:58" ht="13.5" thickBot="1" x14ac:dyDescent="0.25">
      <c r="A3" s="60" t="s">
        <v>33</v>
      </c>
      <c r="B3" s="9">
        <v>41279</v>
      </c>
      <c r="C3" s="10">
        <f t="shared" ref="C3:BD3" si="1">B3+7</f>
        <v>41286</v>
      </c>
      <c r="D3" s="10">
        <f t="shared" si="1"/>
        <v>41293</v>
      </c>
      <c r="E3" s="10">
        <f t="shared" si="1"/>
        <v>41300</v>
      </c>
      <c r="F3" s="10">
        <f t="shared" si="1"/>
        <v>41307</v>
      </c>
      <c r="G3" s="10">
        <f t="shared" si="1"/>
        <v>41314</v>
      </c>
      <c r="H3" s="10">
        <f t="shared" si="1"/>
        <v>41321</v>
      </c>
      <c r="I3" s="10">
        <f t="shared" si="1"/>
        <v>41328</v>
      </c>
      <c r="J3" s="10">
        <f t="shared" si="1"/>
        <v>41335</v>
      </c>
      <c r="K3" s="10">
        <f t="shared" si="1"/>
        <v>41342</v>
      </c>
      <c r="L3" s="10">
        <f t="shared" si="1"/>
        <v>41349</v>
      </c>
      <c r="M3" s="10">
        <f t="shared" si="1"/>
        <v>41356</v>
      </c>
      <c r="N3" s="10">
        <f t="shared" si="1"/>
        <v>41363</v>
      </c>
      <c r="O3" s="10"/>
      <c r="P3" s="10">
        <f>N3+7</f>
        <v>41370</v>
      </c>
      <c r="Q3" s="10">
        <f t="shared" si="1"/>
        <v>41377</v>
      </c>
      <c r="R3" s="10">
        <f t="shared" si="1"/>
        <v>41384</v>
      </c>
      <c r="S3" s="10">
        <f t="shared" si="1"/>
        <v>41391</v>
      </c>
      <c r="T3" s="10">
        <f t="shared" si="1"/>
        <v>41398</v>
      </c>
      <c r="U3" s="10">
        <f t="shared" si="1"/>
        <v>41405</v>
      </c>
      <c r="V3" s="10">
        <f t="shared" si="1"/>
        <v>41412</v>
      </c>
      <c r="W3" s="10">
        <f t="shared" si="1"/>
        <v>41419</v>
      </c>
      <c r="X3" s="10">
        <f t="shared" si="1"/>
        <v>41426</v>
      </c>
      <c r="Y3" s="10">
        <f t="shared" si="1"/>
        <v>41433</v>
      </c>
      <c r="Z3" s="10">
        <f t="shared" si="1"/>
        <v>41440</v>
      </c>
      <c r="AA3" s="10">
        <f t="shared" si="1"/>
        <v>41447</v>
      </c>
      <c r="AB3" s="10">
        <f t="shared" si="1"/>
        <v>41454</v>
      </c>
      <c r="AC3" s="10"/>
      <c r="AD3" s="10">
        <f>AB3+7</f>
        <v>41461</v>
      </c>
      <c r="AE3" s="10">
        <f t="shared" si="1"/>
        <v>41468</v>
      </c>
      <c r="AF3" s="10">
        <f t="shared" si="1"/>
        <v>41475</v>
      </c>
      <c r="AG3" s="10">
        <f t="shared" si="1"/>
        <v>41482</v>
      </c>
      <c r="AH3" s="10">
        <f t="shared" si="1"/>
        <v>41489</v>
      </c>
      <c r="AI3" s="10">
        <f t="shared" si="1"/>
        <v>41496</v>
      </c>
      <c r="AJ3" s="10">
        <f t="shared" si="1"/>
        <v>41503</v>
      </c>
      <c r="AK3" s="10">
        <f t="shared" si="1"/>
        <v>41510</v>
      </c>
      <c r="AL3" s="10">
        <f t="shared" si="1"/>
        <v>41517</v>
      </c>
      <c r="AM3" s="10">
        <f t="shared" si="1"/>
        <v>41524</v>
      </c>
      <c r="AN3" s="10">
        <f t="shared" si="1"/>
        <v>41531</v>
      </c>
      <c r="AO3" s="10">
        <f t="shared" si="1"/>
        <v>41538</v>
      </c>
      <c r="AP3" s="10">
        <f t="shared" si="1"/>
        <v>41545</v>
      </c>
      <c r="AQ3" s="10"/>
      <c r="AR3" s="10">
        <f>AP3+7</f>
        <v>41552</v>
      </c>
      <c r="AS3" s="10">
        <f t="shared" si="1"/>
        <v>41559</v>
      </c>
      <c r="AT3" s="10">
        <f t="shared" si="1"/>
        <v>41566</v>
      </c>
      <c r="AU3" s="10">
        <f t="shared" si="1"/>
        <v>41573</v>
      </c>
      <c r="AV3" s="10">
        <f t="shared" si="1"/>
        <v>41580</v>
      </c>
      <c r="AW3" s="10">
        <f t="shared" si="1"/>
        <v>41587</v>
      </c>
      <c r="AX3" s="10">
        <f t="shared" si="1"/>
        <v>41594</v>
      </c>
      <c r="AY3" s="10">
        <f t="shared" si="1"/>
        <v>41601</v>
      </c>
      <c r="AZ3" s="10">
        <f t="shared" si="1"/>
        <v>41608</v>
      </c>
      <c r="BA3" s="10">
        <f t="shared" si="1"/>
        <v>41615</v>
      </c>
      <c r="BB3" s="10">
        <f t="shared" si="1"/>
        <v>41622</v>
      </c>
      <c r="BC3" s="10">
        <f t="shared" si="1"/>
        <v>41629</v>
      </c>
      <c r="BD3" s="10">
        <f t="shared" si="1"/>
        <v>41636</v>
      </c>
      <c r="BE3" s="61" t="s">
        <v>34</v>
      </c>
    </row>
    <row r="4" spans="1:58" x14ac:dyDescent="0.2">
      <c r="A4" s="62" t="s">
        <v>12</v>
      </c>
      <c r="B4" s="64">
        <v>3750</v>
      </c>
      <c r="C4" s="64">
        <v>4455</v>
      </c>
      <c r="D4" s="64">
        <v>5672</v>
      </c>
      <c r="E4" s="65">
        <v>5391</v>
      </c>
      <c r="F4" s="64">
        <v>4449</v>
      </c>
      <c r="G4" s="64">
        <v>5241</v>
      </c>
      <c r="H4" s="64">
        <v>5322</v>
      </c>
      <c r="I4" s="65">
        <v>3840</v>
      </c>
      <c r="J4" s="64">
        <v>5199</v>
      </c>
      <c r="K4" s="64">
        <v>4465</v>
      </c>
      <c r="L4" s="64">
        <v>4440</v>
      </c>
      <c r="M4" s="65">
        <v>4613</v>
      </c>
      <c r="N4" s="65">
        <v>5132</v>
      </c>
      <c r="O4" s="65"/>
      <c r="P4" s="65">
        <v>5948</v>
      </c>
      <c r="Q4" s="65">
        <v>5496</v>
      </c>
      <c r="R4" s="65">
        <v>6012</v>
      </c>
      <c r="S4" s="65">
        <v>5400</v>
      </c>
      <c r="T4" s="65">
        <v>5721</v>
      </c>
      <c r="U4" s="65">
        <v>4913</v>
      </c>
      <c r="V4" s="65">
        <v>4098</v>
      </c>
      <c r="W4" s="65">
        <v>4515</v>
      </c>
      <c r="X4" s="65">
        <v>3529</v>
      </c>
      <c r="Y4" s="65">
        <v>3918</v>
      </c>
      <c r="Z4" s="65">
        <v>4048</v>
      </c>
      <c r="AA4" s="65">
        <v>4024</v>
      </c>
      <c r="AB4" s="65">
        <v>3714</v>
      </c>
      <c r="AC4" s="65"/>
      <c r="AD4" s="65">
        <v>3466</v>
      </c>
      <c r="AE4" s="65">
        <v>4176</v>
      </c>
      <c r="AF4" s="65">
        <v>4151</v>
      </c>
      <c r="AG4" s="65">
        <v>3969</v>
      </c>
      <c r="AH4" s="65">
        <v>3536</v>
      </c>
      <c r="AI4" s="65">
        <v>3545</v>
      </c>
      <c r="AJ4" s="65">
        <v>3588</v>
      </c>
      <c r="AK4" s="65">
        <v>4159</v>
      </c>
      <c r="AL4" s="65">
        <v>5019</v>
      </c>
      <c r="AM4" s="65">
        <v>5007</v>
      </c>
      <c r="AN4" s="65">
        <v>4960</v>
      </c>
      <c r="AO4" s="65">
        <v>6676</v>
      </c>
      <c r="AP4" s="65">
        <v>6797</v>
      </c>
      <c r="AQ4" s="65"/>
      <c r="AR4" s="65">
        <v>7132</v>
      </c>
      <c r="AS4" s="65">
        <v>6252</v>
      </c>
      <c r="AT4" s="65">
        <v>6053</v>
      </c>
      <c r="AU4" s="65">
        <v>5248</v>
      </c>
      <c r="AV4" s="65">
        <v>6431</v>
      </c>
      <c r="AW4" s="65">
        <v>5856</v>
      </c>
      <c r="AX4" s="65">
        <v>5919</v>
      </c>
      <c r="AY4" s="65">
        <v>5550</v>
      </c>
      <c r="AZ4" s="65">
        <v>5688</v>
      </c>
      <c r="BA4" s="65">
        <v>5999</v>
      </c>
      <c r="BB4" s="65">
        <v>5262</v>
      </c>
      <c r="BC4" s="65">
        <v>4776</v>
      </c>
      <c r="BD4" s="65">
        <v>4487</v>
      </c>
      <c r="BE4" s="66">
        <f t="shared" ref="BE4:BE15" si="2">SUM(B4:BD4)</f>
        <v>257007</v>
      </c>
      <c r="BF4" s="23"/>
    </row>
    <row r="5" spans="1:58" x14ac:dyDescent="0.2">
      <c r="A5" s="67" t="s">
        <v>13</v>
      </c>
      <c r="B5" s="64">
        <v>3794</v>
      </c>
      <c r="C5" s="64">
        <v>3311</v>
      </c>
      <c r="D5" s="64">
        <v>3968</v>
      </c>
      <c r="E5" s="65">
        <v>3656</v>
      </c>
      <c r="F5" s="64">
        <v>3291</v>
      </c>
      <c r="G5" s="64">
        <v>3492</v>
      </c>
      <c r="H5" s="64">
        <v>3494</v>
      </c>
      <c r="I5" s="65">
        <v>3154</v>
      </c>
      <c r="J5" s="64">
        <v>3530</v>
      </c>
      <c r="K5" s="64">
        <v>4122</v>
      </c>
      <c r="L5" s="64">
        <v>3927</v>
      </c>
      <c r="M5" s="65">
        <v>3824</v>
      </c>
      <c r="N5" s="65">
        <v>3221</v>
      </c>
      <c r="O5" s="68"/>
      <c r="P5" s="65">
        <v>3537</v>
      </c>
      <c r="Q5" s="65">
        <v>3070</v>
      </c>
      <c r="R5" s="65">
        <v>3306</v>
      </c>
      <c r="S5" s="65">
        <v>2803</v>
      </c>
      <c r="T5" s="65">
        <v>3013</v>
      </c>
      <c r="U5" s="65">
        <v>3220</v>
      </c>
      <c r="V5" s="65">
        <v>2900</v>
      </c>
      <c r="W5" s="65">
        <v>3010</v>
      </c>
      <c r="X5" s="65">
        <v>2487</v>
      </c>
      <c r="Y5" s="65">
        <v>3360</v>
      </c>
      <c r="Z5" s="65">
        <v>2930</v>
      </c>
      <c r="AA5" s="65">
        <v>2856</v>
      </c>
      <c r="AB5" s="65">
        <v>3448</v>
      </c>
      <c r="AC5" s="68"/>
      <c r="AD5" s="65">
        <v>2419</v>
      </c>
      <c r="AE5" s="65">
        <v>3981</v>
      </c>
      <c r="AF5" s="65">
        <v>3354</v>
      </c>
      <c r="AG5" s="65">
        <v>3861</v>
      </c>
      <c r="AH5" s="65">
        <v>3035</v>
      </c>
      <c r="AI5" s="65">
        <v>3290</v>
      </c>
      <c r="AJ5" s="65">
        <v>3363</v>
      </c>
      <c r="AK5" s="65">
        <v>2997</v>
      </c>
      <c r="AL5" s="65">
        <v>2882</v>
      </c>
      <c r="AM5" s="65">
        <v>2698</v>
      </c>
      <c r="AN5" s="65">
        <v>3756</v>
      </c>
      <c r="AO5" s="65">
        <v>2910</v>
      </c>
      <c r="AP5" s="65">
        <v>3105</v>
      </c>
      <c r="AQ5" s="65"/>
      <c r="AR5" s="65">
        <v>3755</v>
      </c>
      <c r="AS5" s="65">
        <v>3413</v>
      </c>
      <c r="AT5" s="65">
        <v>4113</v>
      </c>
      <c r="AU5" s="65">
        <v>3201</v>
      </c>
      <c r="AV5" s="65">
        <v>3713</v>
      </c>
      <c r="AW5" s="65">
        <v>4231</v>
      </c>
      <c r="AX5" s="65">
        <v>3455</v>
      </c>
      <c r="AY5" s="65">
        <v>3862</v>
      </c>
      <c r="AZ5" s="65">
        <v>2721</v>
      </c>
      <c r="BA5" s="65">
        <v>3018</v>
      </c>
      <c r="BB5" s="65">
        <v>3106</v>
      </c>
      <c r="BC5" s="65">
        <v>3148</v>
      </c>
      <c r="BD5" s="65">
        <v>2831</v>
      </c>
      <c r="BE5" s="66">
        <f t="shared" si="2"/>
        <v>172942</v>
      </c>
      <c r="BF5" s="23"/>
    </row>
    <row r="6" spans="1:58" x14ac:dyDescent="0.2">
      <c r="A6" s="67" t="s">
        <v>14</v>
      </c>
      <c r="B6" s="64">
        <v>4861</v>
      </c>
      <c r="C6" s="64">
        <v>3684</v>
      </c>
      <c r="D6" s="64">
        <v>3366</v>
      </c>
      <c r="E6" s="65">
        <v>4268</v>
      </c>
      <c r="F6" s="64">
        <v>5010</v>
      </c>
      <c r="G6" s="64">
        <v>5055</v>
      </c>
      <c r="H6" s="64">
        <v>4703</v>
      </c>
      <c r="I6" s="65">
        <v>4424</v>
      </c>
      <c r="J6" s="64">
        <v>4570</v>
      </c>
      <c r="K6" s="64">
        <v>5052</v>
      </c>
      <c r="L6" s="64">
        <v>5271</v>
      </c>
      <c r="M6" s="65">
        <v>4620</v>
      </c>
      <c r="N6" s="65">
        <v>5565</v>
      </c>
      <c r="O6" s="68"/>
      <c r="P6" s="65">
        <v>5070</v>
      </c>
      <c r="Q6" s="65">
        <v>5673</v>
      </c>
      <c r="R6" s="65">
        <v>4107</v>
      </c>
      <c r="S6" s="65">
        <v>4942</v>
      </c>
      <c r="T6" s="65">
        <v>4946</v>
      </c>
      <c r="U6" s="65">
        <v>3942</v>
      </c>
      <c r="V6" s="65">
        <v>4486</v>
      </c>
      <c r="W6" s="65">
        <v>4197</v>
      </c>
      <c r="X6" s="65">
        <v>4579</v>
      </c>
      <c r="Y6" s="65">
        <v>4286</v>
      </c>
      <c r="Z6" s="65">
        <v>4275</v>
      </c>
      <c r="AA6" s="65">
        <v>3499</v>
      </c>
      <c r="AB6" s="65">
        <v>4671</v>
      </c>
      <c r="AC6" s="68"/>
      <c r="AD6" s="65">
        <v>5265</v>
      </c>
      <c r="AE6" s="65">
        <v>4168</v>
      </c>
      <c r="AF6" s="65">
        <v>4913</v>
      </c>
      <c r="AG6" s="65">
        <v>5418</v>
      </c>
      <c r="AH6" s="65">
        <v>5351</v>
      </c>
      <c r="AI6" s="65">
        <v>5233</v>
      </c>
      <c r="AJ6" s="65">
        <v>5716</v>
      </c>
      <c r="AK6" s="65">
        <v>5317</v>
      </c>
      <c r="AL6" s="65">
        <v>5330</v>
      </c>
      <c r="AM6" s="65">
        <v>5424</v>
      </c>
      <c r="AN6" s="65">
        <v>5117</v>
      </c>
      <c r="AO6" s="65">
        <v>5660</v>
      </c>
      <c r="AP6" s="65">
        <v>4978</v>
      </c>
      <c r="AQ6" s="65"/>
      <c r="AR6" s="65">
        <v>4756</v>
      </c>
      <c r="AS6" s="65">
        <v>5415</v>
      </c>
      <c r="AT6" s="65">
        <v>5061</v>
      </c>
      <c r="AU6" s="65">
        <v>5237</v>
      </c>
      <c r="AV6" s="65">
        <v>5836</v>
      </c>
      <c r="AW6" s="65">
        <v>4886</v>
      </c>
      <c r="AX6" s="65">
        <v>5461</v>
      </c>
      <c r="AY6" s="65">
        <v>4328</v>
      </c>
      <c r="AZ6" s="65">
        <v>4168</v>
      </c>
      <c r="BA6" s="65">
        <v>4263</v>
      </c>
      <c r="BB6" s="65">
        <v>4765</v>
      </c>
      <c r="BC6" s="65">
        <v>4137</v>
      </c>
      <c r="BD6" s="65">
        <v>3502</v>
      </c>
      <c r="BE6" s="66">
        <f t="shared" si="2"/>
        <v>248827</v>
      </c>
      <c r="BF6" s="23"/>
    </row>
    <row r="7" spans="1:58" x14ac:dyDescent="0.2">
      <c r="A7" s="67" t="s">
        <v>15</v>
      </c>
      <c r="B7" s="64">
        <v>1694</v>
      </c>
      <c r="C7" s="64">
        <v>1744</v>
      </c>
      <c r="D7" s="64">
        <v>1878</v>
      </c>
      <c r="E7" s="65">
        <v>1841</v>
      </c>
      <c r="F7" s="64">
        <v>1995</v>
      </c>
      <c r="G7" s="64">
        <v>2432</v>
      </c>
      <c r="H7" s="64">
        <v>2664</v>
      </c>
      <c r="I7" s="65">
        <v>2606</v>
      </c>
      <c r="J7" s="64">
        <v>2767</v>
      </c>
      <c r="K7" s="64">
        <v>2863</v>
      </c>
      <c r="L7" s="64">
        <v>2796</v>
      </c>
      <c r="M7" s="65">
        <v>2209</v>
      </c>
      <c r="N7" s="65">
        <v>3264</v>
      </c>
      <c r="O7" s="68"/>
      <c r="P7" s="65">
        <v>2601</v>
      </c>
      <c r="Q7" s="65">
        <v>2871</v>
      </c>
      <c r="R7" s="65">
        <v>3780</v>
      </c>
      <c r="S7" s="65">
        <v>2690</v>
      </c>
      <c r="T7" s="65">
        <v>3165</v>
      </c>
      <c r="U7" s="65">
        <v>3020</v>
      </c>
      <c r="V7" s="65">
        <v>2959</v>
      </c>
      <c r="W7" s="65">
        <v>2498</v>
      </c>
      <c r="X7" s="65">
        <v>2345</v>
      </c>
      <c r="Y7" s="65">
        <v>2279</v>
      </c>
      <c r="Z7" s="65">
        <v>2134</v>
      </c>
      <c r="AA7" s="65">
        <v>2013</v>
      </c>
      <c r="AB7" s="65">
        <v>2907</v>
      </c>
      <c r="AC7" s="68"/>
      <c r="AD7" s="65">
        <v>1688</v>
      </c>
      <c r="AE7" s="65">
        <v>2122</v>
      </c>
      <c r="AF7" s="65">
        <v>1984</v>
      </c>
      <c r="AG7" s="65">
        <v>1693</v>
      </c>
      <c r="AH7" s="65">
        <v>1768</v>
      </c>
      <c r="AI7" s="65">
        <v>1438</v>
      </c>
      <c r="AJ7" s="65">
        <v>1408</v>
      </c>
      <c r="AK7" s="65">
        <v>1487</v>
      </c>
      <c r="AL7" s="65">
        <v>2235</v>
      </c>
      <c r="AM7" s="65">
        <v>1553</v>
      </c>
      <c r="AN7" s="65">
        <v>1998</v>
      </c>
      <c r="AO7" s="65">
        <v>1882</v>
      </c>
      <c r="AP7" s="65">
        <v>2133</v>
      </c>
      <c r="AQ7" s="65"/>
      <c r="AR7" s="65">
        <v>2069</v>
      </c>
      <c r="AS7" s="65">
        <v>1920</v>
      </c>
      <c r="AT7" s="65">
        <v>2269</v>
      </c>
      <c r="AU7" s="65">
        <v>1949</v>
      </c>
      <c r="AV7" s="65">
        <v>1767</v>
      </c>
      <c r="AW7" s="65">
        <v>1779</v>
      </c>
      <c r="AX7" s="65">
        <v>1735</v>
      </c>
      <c r="AY7" s="65">
        <v>1518</v>
      </c>
      <c r="AZ7" s="65">
        <v>2508</v>
      </c>
      <c r="BA7" s="65">
        <v>1672</v>
      </c>
      <c r="BB7" s="65">
        <v>2328</v>
      </c>
      <c r="BC7" s="65">
        <v>2059</v>
      </c>
      <c r="BD7" s="65">
        <v>1353</v>
      </c>
      <c r="BE7" s="66">
        <f t="shared" si="2"/>
        <v>114330</v>
      </c>
      <c r="BF7" s="23"/>
    </row>
    <row r="8" spans="1:58" x14ac:dyDescent="0.2">
      <c r="A8" s="67" t="s">
        <v>16</v>
      </c>
      <c r="B8" s="64">
        <v>1083</v>
      </c>
      <c r="C8" s="64">
        <v>1409</v>
      </c>
      <c r="D8" s="64">
        <v>1065</v>
      </c>
      <c r="E8" s="65">
        <v>1092</v>
      </c>
      <c r="F8" s="64">
        <v>1008</v>
      </c>
      <c r="G8" s="64">
        <v>1191</v>
      </c>
      <c r="H8" s="64">
        <v>923</v>
      </c>
      <c r="I8" s="65">
        <v>1102</v>
      </c>
      <c r="J8" s="64">
        <v>1036</v>
      </c>
      <c r="K8" s="64">
        <v>1298</v>
      </c>
      <c r="L8" s="64">
        <v>1053</v>
      </c>
      <c r="M8" s="65">
        <v>1149</v>
      </c>
      <c r="N8" s="65">
        <v>909</v>
      </c>
      <c r="O8" s="68"/>
      <c r="P8" s="65">
        <v>1097</v>
      </c>
      <c r="Q8" s="65">
        <v>1236</v>
      </c>
      <c r="R8" s="65">
        <v>1154</v>
      </c>
      <c r="S8" s="65">
        <v>886</v>
      </c>
      <c r="T8" s="65">
        <v>1105</v>
      </c>
      <c r="U8" s="65">
        <v>1203</v>
      </c>
      <c r="V8" s="65">
        <v>1157</v>
      </c>
      <c r="W8" s="65">
        <v>1347</v>
      </c>
      <c r="X8" s="65">
        <v>1193</v>
      </c>
      <c r="Y8" s="65">
        <v>1142</v>
      </c>
      <c r="Z8" s="65">
        <v>989</v>
      </c>
      <c r="AA8" s="65">
        <v>1156</v>
      </c>
      <c r="AB8" s="65">
        <v>635</v>
      </c>
      <c r="AC8" s="68"/>
      <c r="AD8" s="65">
        <v>933</v>
      </c>
      <c r="AE8" s="65">
        <v>1099</v>
      </c>
      <c r="AF8" s="65">
        <v>967</v>
      </c>
      <c r="AG8" s="65">
        <v>1027</v>
      </c>
      <c r="AH8" s="65">
        <v>1080</v>
      </c>
      <c r="AI8" s="65">
        <v>1129</v>
      </c>
      <c r="AJ8" s="65">
        <v>1128</v>
      </c>
      <c r="AK8" s="65">
        <v>1097</v>
      </c>
      <c r="AL8" s="65">
        <v>1138</v>
      </c>
      <c r="AM8" s="65">
        <v>977</v>
      </c>
      <c r="AN8" s="65">
        <v>915</v>
      </c>
      <c r="AO8" s="65">
        <v>1033</v>
      </c>
      <c r="AP8" s="65">
        <v>1100</v>
      </c>
      <c r="AQ8" s="65"/>
      <c r="AR8" s="65">
        <v>826</v>
      </c>
      <c r="AS8" s="65">
        <v>921</v>
      </c>
      <c r="AT8" s="65">
        <v>910</v>
      </c>
      <c r="AU8" s="65">
        <v>1104</v>
      </c>
      <c r="AV8" s="65">
        <v>1024</v>
      </c>
      <c r="AW8" s="65">
        <v>1099</v>
      </c>
      <c r="AX8" s="65">
        <v>1098</v>
      </c>
      <c r="AY8" s="65">
        <v>1055</v>
      </c>
      <c r="AZ8" s="65">
        <v>853</v>
      </c>
      <c r="BA8" s="65">
        <v>1044</v>
      </c>
      <c r="BB8" s="65">
        <v>729</v>
      </c>
      <c r="BC8" s="65">
        <v>1173</v>
      </c>
      <c r="BD8" s="65">
        <v>732</v>
      </c>
      <c r="BE8" s="66">
        <f t="shared" si="2"/>
        <v>54809</v>
      </c>
      <c r="BF8" s="23"/>
    </row>
    <row r="9" spans="1:58" x14ac:dyDescent="0.2">
      <c r="A9" s="67" t="s">
        <v>17</v>
      </c>
      <c r="B9" s="64">
        <v>847</v>
      </c>
      <c r="C9" s="64">
        <v>984</v>
      </c>
      <c r="D9" s="64">
        <v>1029</v>
      </c>
      <c r="E9" s="65">
        <v>928</v>
      </c>
      <c r="F9" s="64">
        <v>1029</v>
      </c>
      <c r="G9" s="64">
        <v>1022</v>
      </c>
      <c r="H9" s="64">
        <v>1040</v>
      </c>
      <c r="I9" s="65">
        <v>997</v>
      </c>
      <c r="J9" s="64">
        <v>1029</v>
      </c>
      <c r="K9" s="64">
        <v>891</v>
      </c>
      <c r="L9" s="64">
        <v>1035</v>
      </c>
      <c r="M9" s="65">
        <v>1138</v>
      </c>
      <c r="N9" s="65">
        <v>1062</v>
      </c>
      <c r="O9" s="68"/>
      <c r="P9" s="65">
        <v>1143</v>
      </c>
      <c r="Q9" s="65">
        <v>1153</v>
      </c>
      <c r="R9" s="65">
        <v>1130</v>
      </c>
      <c r="S9" s="65">
        <v>1123</v>
      </c>
      <c r="T9" s="65">
        <v>1009</v>
      </c>
      <c r="U9" s="65">
        <v>775</v>
      </c>
      <c r="V9" s="65">
        <v>1024</v>
      </c>
      <c r="W9" s="65">
        <v>952</v>
      </c>
      <c r="X9" s="65">
        <v>935</v>
      </c>
      <c r="Y9" s="65">
        <v>866</v>
      </c>
      <c r="Z9" s="65">
        <v>911</v>
      </c>
      <c r="AA9" s="65">
        <v>955</v>
      </c>
      <c r="AB9" s="65">
        <v>865</v>
      </c>
      <c r="AC9" s="68"/>
      <c r="AD9" s="65">
        <v>848</v>
      </c>
      <c r="AE9" s="65">
        <v>1002</v>
      </c>
      <c r="AF9" s="65">
        <v>952</v>
      </c>
      <c r="AG9" s="65">
        <v>961</v>
      </c>
      <c r="AH9" s="65">
        <v>969</v>
      </c>
      <c r="AI9" s="65">
        <v>938</v>
      </c>
      <c r="AJ9" s="65">
        <v>973</v>
      </c>
      <c r="AK9" s="65">
        <v>946</v>
      </c>
      <c r="AL9" s="65">
        <v>909</v>
      </c>
      <c r="AM9" s="65">
        <v>860</v>
      </c>
      <c r="AN9" s="65">
        <v>834</v>
      </c>
      <c r="AO9" s="65">
        <v>890</v>
      </c>
      <c r="AP9" s="65">
        <v>953</v>
      </c>
      <c r="AQ9" s="65"/>
      <c r="AR9" s="65">
        <v>903</v>
      </c>
      <c r="AS9" s="65">
        <v>919</v>
      </c>
      <c r="AT9" s="65">
        <v>961</v>
      </c>
      <c r="AU9" s="65">
        <v>909</v>
      </c>
      <c r="AV9" s="65">
        <v>883</v>
      </c>
      <c r="AW9" s="65">
        <v>1048</v>
      </c>
      <c r="AX9" s="65">
        <v>974</v>
      </c>
      <c r="AY9" s="65">
        <v>946</v>
      </c>
      <c r="AZ9" s="65">
        <v>897</v>
      </c>
      <c r="BA9" s="65">
        <v>866</v>
      </c>
      <c r="BB9" s="65">
        <v>830</v>
      </c>
      <c r="BC9" s="65">
        <v>806</v>
      </c>
      <c r="BD9" s="65">
        <v>716</v>
      </c>
      <c r="BE9" s="66">
        <f t="shared" si="2"/>
        <v>49565</v>
      </c>
      <c r="BF9" s="23"/>
    </row>
    <row r="10" spans="1:58" x14ac:dyDescent="0.2">
      <c r="A10" s="67" t="s">
        <v>18</v>
      </c>
      <c r="B10" s="64">
        <v>2784</v>
      </c>
      <c r="C10" s="64">
        <v>3192</v>
      </c>
      <c r="D10" s="64">
        <v>3031</v>
      </c>
      <c r="E10" s="65">
        <v>2810</v>
      </c>
      <c r="F10" s="64">
        <v>2862</v>
      </c>
      <c r="G10" s="64">
        <v>3004</v>
      </c>
      <c r="H10" s="64">
        <v>2964</v>
      </c>
      <c r="I10" s="65">
        <v>3090</v>
      </c>
      <c r="J10" s="64">
        <v>2998</v>
      </c>
      <c r="K10" s="64">
        <v>3023</v>
      </c>
      <c r="L10" s="64">
        <v>2888</v>
      </c>
      <c r="M10" s="65">
        <v>2766</v>
      </c>
      <c r="N10" s="65">
        <v>2689</v>
      </c>
      <c r="O10" s="68"/>
      <c r="P10" s="65">
        <v>2831</v>
      </c>
      <c r="Q10" s="65">
        <v>2720</v>
      </c>
      <c r="R10" s="65">
        <v>2632</v>
      </c>
      <c r="S10" s="65">
        <v>2875</v>
      </c>
      <c r="T10" s="65">
        <v>2643</v>
      </c>
      <c r="U10" s="65">
        <v>2551</v>
      </c>
      <c r="V10" s="65">
        <v>2851</v>
      </c>
      <c r="W10" s="65">
        <v>2616</v>
      </c>
      <c r="X10" s="65">
        <v>2787</v>
      </c>
      <c r="Y10" s="65">
        <v>2678</v>
      </c>
      <c r="Z10" s="65">
        <v>2896</v>
      </c>
      <c r="AA10" s="65">
        <v>2602</v>
      </c>
      <c r="AB10" s="65">
        <v>2932</v>
      </c>
      <c r="AC10" s="68"/>
      <c r="AD10" s="65">
        <v>2713</v>
      </c>
      <c r="AE10" s="65">
        <v>2632</v>
      </c>
      <c r="AF10" s="65">
        <v>2606</v>
      </c>
      <c r="AG10" s="65">
        <v>2758</v>
      </c>
      <c r="AH10" s="65">
        <v>2769</v>
      </c>
      <c r="AI10" s="65">
        <v>2682</v>
      </c>
      <c r="AJ10" s="65">
        <v>2827</v>
      </c>
      <c r="AK10" s="65">
        <v>2838</v>
      </c>
      <c r="AL10" s="65">
        <v>2932</v>
      </c>
      <c r="AM10" s="65">
        <v>2308</v>
      </c>
      <c r="AN10" s="65">
        <v>3090</v>
      </c>
      <c r="AO10" s="65">
        <v>2707</v>
      </c>
      <c r="AP10" s="65">
        <v>2713</v>
      </c>
      <c r="AQ10" s="65"/>
      <c r="AR10" s="65">
        <v>2467</v>
      </c>
      <c r="AS10" s="65">
        <v>3060</v>
      </c>
      <c r="AT10" s="65">
        <v>2817</v>
      </c>
      <c r="AU10" s="65">
        <v>3222</v>
      </c>
      <c r="AV10" s="65">
        <v>2876</v>
      </c>
      <c r="AW10" s="65">
        <v>2880</v>
      </c>
      <c r="AX10" s="65">
        <v>2763</v>
      </c>
      <c r="AY10" s="65">
        <v>3112</v>
      </c>
      <c r="AZ10" s="65">
        <v>3000</v>
      </c>
      <c r="BA10" s="65">
        <v>2675</v>
      </c>
      <c r="BB10" s="65">
        <v>2708</v>
      </c>
      <c r="BC10" s="65">
        <v>3054</v>
      </c>
      <c r="BD10" s="65">
        <v>2408</v>
      </c>
      <c r="BE10" s="66">
        <f t="shared" si="2"/>
        <v>146332</v>
      </c>
      <c r="BF10" s="23"/>
    </row>
    <row r="11" spans="1:58" ht="12.75" customHeight="1" x14ac:dyDescent="0.2">
      <c r="A11" s="67" t="s">
        <v>19</v>
      </c>
      <c r="B11" s="64">
        <v>1372</v>
      </c>
      <c r="C11" s="64">
        <v>1552</v>
      </c>
      <c r="D11" s="64">
        <v>1605</v>
      </c>
      <c r="E11" s="65">
        <v>1531</v>
      </c>
      <c r="F11" s="64">
        <v>1323</v>
      </c>
      <c r="G11" s="64">
        <v>1448</v>
      </c>
      <c r="H11" s="64">
        <v>1723</v>
      </c>
      <c r="I11" s="65">
        <v>1617</v>
      </c>
      <c r="J11" s="64">
        <v>1714</v>
      </c>
      <c r="K11" s="64">
        <v>1596</v>
      </c>
      <c r="L11" s="64">
        <v>1771</v>
      </c>
      <c r="M11" s="65">
        <v>1568</v>
      </c>
      <c r="N11" s="65">
        <v>1897</v>
      </c>
      <c r="O11" s="68"/>
      <c r="P11" s="65">
        <v>1882</v>
      </c>
      <c r="Q11" s="65">
        <v>1903</v>
      </c>
      <c r="R11" s="65">
        <v>1750</v>
      </c>
      <c r="S11" s="65">
        <v>1892</v>
      </c>
      <c r="T11" s="65">
        <v>1737</v>
      </c>
      <c r="U11" s="65">
        <v>1759</v>
      </c>
      <c r="V11" s="65">
        <v>1649</v>
      </c>
      <c r="W11" s="65">
        <v>1938</v>
      </c>
      <c r="X11" s="65">
        <v>1745</v>
      </c>
      <c r="Y11" s="65">
        <v>1795</v>
      </c>
      <c r="Z11" s="65">
        <v>1924</v>
      </c>
      <c r="AA11" s="65">
        <v>1711</v>
      </c>
      <c r="AB11" s="65">
        <v>1745</v>
      </c>
      <c r="AC11" s="68"/>
      <c r="AD11" s="65">
        <v>1493</v>
      </c>
      <c r="AE11" s="65">
        <v>1546</v>
      </c>
      <c r="AF11" s="65">
        <v>1366</v>
      </c>
      <c r="AG11" s="65">
        <v>1667</v>
      </c>
      <c r="AH11" s="65">
        <v>1245</v>
      </c>
      <c r="AI11" s="65">
        <v>1379</v>
      </c>
      <c r="AJ11" s="65">
        <v>1473</v>
      </c>
      <c r="AK11" s="65">
        <v>1486</v>
      </c>
      <c r="AL11" s="65">
        <v>1364</v>
      </c>
      <c r="AM11" s="65">
        <v>1171</v>
      </c>
      <c r="AN11" s="65">
        <v>1671</v>
      </c>
      <c r="AO11" s="65">
        <v>1546</v>
      </c>
      <c r="AP11" s="65">
        <v>1753</v>
      </c>
      <c r="AQ11" s="65"/>
      <c r="AR11" s="65">
        <v>1784</v>
      </c>
      <c r="AS11" s="65">
        <v>1618</v>
      </c>
      <c r="AT11" s="65">
        <v>2013</v>
      </c>
      <c r="AU11" s="65">
        <v>1572</v>
      </c>
      <c r="AV11" s="65">
        <v>2030</v>
      </c>
      <c r="AW11" s="65">
        <v>1907</v>
      </c>
      <c r="AX11" s="65">
        <v>2020</v>
      </c>
      <c r="AY11" s="65">
        <v>2041</v>
      </c>
      <c r="AZ11" s="65">
        <v>1934</v>
      </c>
      <c r="BA11" s="65">
        <v>2048</v>
      </c>
      <c r="BB11" s="65">
        <v>2247</v>
      </c>
      <c r="BC11" s="65">
        <v>1916</v>
      </c>
      <c r="BD11" s="65">
        <v>1928</v>
      </c>
      <c r="BE11" s="66">
        <f t="shared" si="2"/>
        <v>88365</v>
      </c>
      <c r="BF11" s="23"/>
    </row>
    <row r="12" spans="1:58" ht="12.75" customHeight="1" x14ac:dyDescent="0.2">
      <c r="A12" s="67" t="s">
        <v>20</v>
      </c>
      <c r="B12" s="64">
        <v>2657</v>
      </c>
      <c r="C12" s="64">
        <v>3230</v>
      </c>
      <c r="D12" s="64">
        <v>3456</v>
      </c>
      <c r="E12" s="65">
        <v>3269</v>
      </c>
      <c r="F12" s="64">
        <v>3628</v>
      </c>
      <c r="G12" s="64">
        <v>3260</v>
      </c>
      <c r="H12" s="64">
        <v>3257</v>
      </c>
      <c r="I12" s="65">
        <v>3176</v>
      </c>
      <c r="J12" s="64">
        <v>3165</v>
      </c>
      <c r="K12" s="64">
        <v>3567</v>
      </c>
      <c r="L12" s="64">
        <v>3314</v>
      </c>
      <c r="M12" s="65">
        <v>3507</v>
      </c>
      <c r="N12" s="65">
        <v>2820</v>
      </c>
      <c r="O12" s="68"/>
      <c r="P12" s="65">
        <v>3043</v>
      </c>
      <c r="Q12" s="65">
        <v>2951</v>
      </c>
      <c r="R12" s="65">
        <v>3254</v>
      </c>
      <c r="S12" s="65">
        <v>3115</v>
      </c>
      <c r="T12" s="65">
        <v>3152</v>
      </c>
      <c r="U12" s="65">
        <v>3712</v>
      </c>
      <c r="V12" s="65">
        <v>3735</v>
      </c>
      <c r="W12" s="65">
        <v>3569</v>
      </c>
      <c r="X12" s="65">
        <v>3305</v>
      </c>
      <c r="Y12" s="65">
        <v>3665</v>
      </c>
      <c r="Z12" s="65">
        <v>3978</v>
      </c>
      <c r="AA12" s="65">
        <v>3894</v>
      </c>
      <c r="AB12" s="65">
        <v>3510</v>
      </c>
      <c r="AC12" s="68"/>
      <c r="AD12" s="65">
        <v>3351</v>
      </c>
      <c r="AE12" s="65">
        <v>3283</v>
      </c>
      <c r="AF12" s="65">
        <v>3630</v>
      </c>
      <c r="AG12" s="65">
        <v>3465</v>
      </c>
      <c r="AH12" s="65">
        <v>3726</v>
      </c>
      <c r="AI12" s="65">
        <v>3318</v>
      </c>
      <c r="AJ12" s="65">
        <v>3544</v>
      </c>
      <c r="AK12" s="65">
        <v>3845</v>
      </c>
      <c r="AL12" s="65">
        <v>4051</v>
      </c>
      <c r="AM12" s="65">
        <v>3459</v>
      </c>
      <c r="AN12" s="65">
        <v>3858</v>
      </c>
      <c r="AO12" s="65">
        <v>4134</v>
      </c>
      <c r="AP12" s="65">
        <v>4137</v>
      </c>
      <c r="AQ12" s="65"/>
      <c r="AR12" s="65">
        <v>4024</v>
      </c>
      <c r="AS12" s="65">
        <v>3712</v>
      </c>
      <c r="AT12" s="65">
        <v>3831</v>
      </c>
      <c r="AU12" s="65">
        <v>4109</v>
      </c>
      <c r="AV12" s="65">
        <v>3822</v>
      </c>
      <c r="AW12" s="65">
        <v>4034</v>
      </c>
      <c r="AX12" s="65">
        <v>3278</v>
      </c>
      <c r="AY12" s="65">
        <v>3487</v>
      </c>
      <c r="AZ12" s="65">
        <v>3250</v>
      </c>
      <c r="BA12" s="65">
        <v>2742</v>
      </c>
      <c r="BB12" s="65">
        <v>3112</v>
      </c>
      <c r="BC12" s="65">
        <v>2940</v>
      </c>
      <c r="BD12" s="65">
        <v>2131</v>
      </c>
      <c r="BE12" s="66">
        <f t="shared" si="2"/>
        <v>179462</v>
      </c>
      <c r="BF12" s="23"/>
    </row>
    <row r="13" spans="1:58" ht="12.75" customHeight="1" x14ac:dyDescent="0.2">
      <c r="A13" s="67" t="s">
        <v>21</v>
      </c>
      <c r="B13" s="64">
        <v>837</v>
      </c>
      <c r="C13" s="64">
        <v>1905</v>
      </c>
      <c r="D13" s="64">
        <v>2063</v>
      </c>
      <c r="E13" s="65">
        <v>1661</v>
      </c>
      <c r="F13" s="64">
        <v>2111</v>
      </c>
      <c r="G13" s="64">
        <v>2188</v>
      </c>
      <c r="H13" s="64">
        <v>2168</v>
      </c>
      <c r="I13" s="65">
        <v>1840</v>
      </c>
      <c r="J13" s="64">
        <v>2314</v>
      </c>
      <c r="K13" s="64">
        <v>2187</v>
      </c>
      <c r="L13" s="64">
        <v>2141</v>
      </c>
      <c r="M13" s="65">
        <v>2182</v>
      </c>
      <c r="N13" s="65">
        <v>2132</v>
      </c>
      <c r="O13" s="68"/>
      <c r="P13" s="65">
        <v>2348</v>
      </c>
      <c r="Q13" s="65">
        <v>2207</v>
      </c>
      <c r="R13" s="65">
        <v>2386</v>
      </c>
      <c r="S13" s="65">
        <v>2172</v>
      </c>
      <c r="T13" s="65">
        <v>2286</v>
      </c>
      <c r="U13" s="65">
        <v>1982</v>
      </c>
      <c r="V13" s="65">
        <v>2041</v>
      </c>
      <c r="W13" s="65">
        <v>1767</v>
      </c>
      <c r="X13" s="65">
        <v>2375</v>
      </c>
      <c r="Y13" s="65">
        <v>2030</v>
      </c>
      <c r="Z13" s="65">
        <v>2247</v>
      </c>
      <c r="AA13" s="65">
        <v>2194</v>
      </c>
      <c r="AB13" s="65">
        <v>1893</v>
      </c>
      <c r="AC13" s="68"/>
      <c r="AD13" s="65">
        <v>1409</v>
      </c>
      <c r="AE13" s="65">
        <v>1612</v>
      </c>
      <c r="AF13" s="65">
        <v>1129</v>
      </c>
      <c r="AG13" s="65">
        <v>1689</v>
      </c>
      <c r="AH13" s="65">
        <v>1856</v>
      </c>
      <c r="AI13" s="65">
        <v>1932</v>
      </c>
      <c r="AJ13" s="65">
        <v>2107</v>
      </c>
      <c r="AK13" s="65">
        <v>1792</v>
      </c>
      <c r="AL13" s="65">
        <v>2000</v>
      </c>
      <c r="AM13" s="65">
        <v>1843</v>
      </c>
      <c r="AN13" s="65">
        <v>2147</v>
      </c>
      <c r="AO13" s="65">
        <v>2132</v>
      </c>
      <c r="AP13" s="65">
        <v>2345</v>
      </c>
      <c r="AQ13" s="65"/>
      <c r="AR13" s="65">
        <v>2139</v>
      </c>
      <c r="AS13" s="65">
        <v>2222</v>
      </c>
      <c r="AT13" s="65">
        <v>1738</v>
      </c>
      <c r="AU13" s="65">
        <v>2303</v>
      </c>
      <c r="AV13" s="65">
        <v>2172</v>
      </c>
      <c r="AW13" s="65">
        <v>2168</v>
      </c>
      <c r="AX13" s="65">
        <v>2055</v>
      </c>
      <c r="AY13" s="65">
        <v>2318</v>
      </c>
      <c r="AZ13" s="65">
        <v>2254</v>
      </c>
      <c r="BA13" s="65">
        <v>2298</v>
      </c>
      <c r="BB13" s="65">
        <v>1934</v>
      </c>
      <c r="BC13" s="65">
        <v>1811</v>
      </c>
      <c r="BD13" s="65">
        <v>833</v>
      </c>
      <c r="BE13" s="66">
        <f t="shared" si="2"/>
        <v>103895</v>
      </c>
      <c r="BF13" s="23"/>
    </row>
    <row r="14" spans="1:58" ht="12.75" customHeight="1" x14ac:dyDescent="0.2">
      <c r="A14" s="67" t="s">
        <v>22</v>
      </c>
      <c r="B14" s="64">
        <v>4049</v>
      </c>
      <c r="C14" s="64">
        <v>6464</v>
      </c>
      <c r="D14" s="64">
        <v>6456</v>
      </c>
      <c r="E14" s="65">
        <v>6403</v>
      </c>
      <c r="F14" s="64">
        <v>6707</v>
      </c>
      <c r="G14" s="64">
        <v>6216</v>
      </c>
      <c r="H14" s="64">
        <v>6864</v>
      </c>
      <c r="I14" s="65">
        <v>6390</v>
      </c>
      <c r="J14" s="64">
        <v>7216</v>
      </c>
      <c r="K14" s="64">
        <v>6989</v>
      </c>
      <c r="L14" s="64">
        <v>6636</v>
      </c>
      <c r="M14" s="65">
        <v>6650</v>
      </c>
      <c r="N14" s="65">
        <v>6789</v>
      </c>
      <c r="O14" s="68"/>
      <c r="P14" s="65">
        <v>6549</v>
      </c>
      <c r="Q14" s="65">
        <v>7362</v>
      </c>
      <c r="R14" s="65">
        <v>7222</v>
      </c>
      <c r="S14" s="65">
        <v>7122</v>
      </c>
      <c r="T14" s="65">
        <v>7016</v>
      </c>
      <c r="U14" s="65">
        <v>7180</v>
      </c>
      <c r="V14" s="65">
        <v>6718</v>
      </c>
      <c r="W14" s="65">
        <v>6099</v>
      </c>
      <c r="X14" s="65">
        <v>6799</v>
      </c>
      <c r="Y14" s="65">
        <v>5945</v>
      </c>
      <c r="Z14" s="65">
        <v>6388</v>
      </c>
      <c r="AA14" s="65">
        <v>6538</v>
      </c>
      <c r="AB14" s="65">
        <v>6069</v>
      </c>
      <c r="AC14" s="68"/>
      <c r="AD14" s="65">
        <v>5437</v>
      </c>
      <c r="AE14" s="65">
        <v>6479</v>
      </c>
      <c r="AF14" s="65">
        <v>6669</v>
      </c>
      <c r="AG14" s="65">
        <v>6444</v>
      </c>
      <c r="AH14" s="65">
        <v>6629</v>
      </c>
      <c r="AI14" s="65">
        <v>5890</v>
      </c>
      <c r="AJ14" s="65">
        <v>6550</v>
      </c>
      <c r="AK14" s="65">
        <v>7043</v>
      </c>
      <c r="AL14" s="65">
        <v>6899</v>
      </c>
      <c r="AM14" s="65">
        <v>6230</v>
      </c>
      <c r="AN14" s="65">
        <v>7086</v>
      </c>
      <c r="AO14" s="65">
        <v>7403</v>
      </c>
      <c r="AP14" s="65">
        <v>7269</v>
      </c>
      <c r="AQ14" s="65"/>
      <c r="AR14" s="65">
        <v>7571</v>
      </c>
      <c r="AS14" s="65">
        <v>7139</v>
      </c>
      <c r="AT14" s="65">
        <v>6456</v>
      </c>
      <c r="AU14" s="65">
        <v>7643</v>
      </c>
      <c r="AV14" s="65">
        <v>7182</v>
      </c>
      <c r="AW14" s="65">
        <v>7247</v>
      </c>
      <c r="AX14" s="65">
        <v>7060</v>
      </c>
      <c r="AY14" s="65">
        <v>6716</v>
      </c>
      <c r="AZ14" s="65">
        <v>7254</v>
      </c>
      <c r="BA14" s="65">
        <v>6716</v>
      </c>
      <c r="BB14" s="65">
        <v>6891</v>
      </c>
      <c r="BC14" s="65">
        <v>6735</v>
      </c>
      <c r="BD14" s="65">
        <v>4022</v>
      </c>
      <c r="BE14" s="66">
        <f t="shared" si="2"/>
        <v>345496</v>
      </c>
      <c r="BF14" s="23"/>
    </row>
    <row r="15" spans="1:58" ht="12.75" customHeight="1" thickBot="1" x14ac:dyDescent="0.25">
      <c r="A15" s="69" t="s">
        <v>23</v>
      </c>
      <c r="B15" s="64">
        <v>10703</v>
      </c>
      <c r="C15" s="64">
        <v>12360</v>
      </c>
      <c r="D15" s="64">
        <v>12055</v>
      </c>
      <c r="E15" s="65">
        <v>12423</v>
      </c>
      <c r="F15" s="64">
        <v>11904</v>
      </c>
      <c r="G15" s="64">
        <v>11411</v>
      </c>
      <c r="H15" s="64">
        <v>12733</v>
      </c>
      <c r="I15" s="65">
        <v>12117</v>
      </c>
      <c r="J15" s="64">
        <v>13013</v>
      </c>
      <c r="K15" s="64">
        <v>11493</v>
      </c>
      <c r="L15" s="64">
        <v>10433</v>
      </c>
      <c r="M15" s="65">
        <v>10848</v>
      </c>
      <c r="N15" s="65">
        <v>10217</v>
      </c>
      <c r="O15" s="70"/>
      <c r="P15" s="65">
        <v>9782</v>
      </c>
      <c r="Q15" s="65">
        <v>12012</v>
      </c>
      <c r="R15" s="65">
        <v>11917</v>
      </c>
      <c r="S15" s="65">
        <v>11398</v>
      </c>
      <c r="T15" s="65">
        <v>12146</v>
      </c>
      <c r="U15" s="65">
        <v>12472</v>
      </c>
      <c r="V15" s="65">
        <v>12099</v>
      </c>
      <c r="W15" s="65">
        <v>12526</v>
      </c>
      <c r="X15" s="65">
        <v>11825</v>
      </c>
      <c r="Y15" s="65">
        <v>11670</v>
      </c>
      <c r="Z15" s="65">
        <v>12303</v>
      </c>
      <c r="AA15" s="65">
        <v>11848</v>
      </c>
      <c r="AB15" s="65">
        <v>11501</v>
      </c>
      <c r="AC15" s="70"/>
      <c r="AD15" s="65">
        <v>12251</v>
      </c>
      <c r="AE15" s="65">
        <v>12370</v>
      </c>
      <c r="AF15" s="65">
        <v>12425</v>
      </c>
      <c r="AG15" s="65">
        <v>12182</v>
      </c>
      <c r="AH15" s="65">
        <v>12282</v>
      </c>
      <c r="AI15" s="65">
        <v>12289</v>
      </c>
      <c r="AJ15" s="65">
        <v>12715</v>
      </c>
      <c r="AK15" s="65">
        <v>12649</v>
      </c>
      <c r="AL15" s="65">
        <v>12067</v>
      </c>
      <c r="AM15" s="65">
        <v>12001</v>
      </c>
      <c r="AN15" s="65">
        <v>13086</v>
      </c>
      <c r="AO15" s="65">
        <v>12140</v>
      </c>
      <c r="AP15" s="65">
        <v>12655</v>
      </c>
      <c r="AQ15" s="65"/>
      <c r="AR15" s="65">
        <v>12702</v>
      </c>
      <c r="AS15" s="65">
        <v>12606</v>
      </c>
      <c r="AT15" s="65">
        <v>12983</v>
      </c>
      <c r="AU15" s="65">
        <v>11996</v>
      </c>
      <c r="AV15" s="65">
        <v>11779</v>
      </c>
      <c r="AW15" s="65">
        <v>12343</v>
      </c>
      <c r="AX15" s="65">
        <v>12943</v>
      </c>
      <c r="AY15" s="65">
        <v>11821</v>
      </c>
      <c r="AZ15" s="65">
        <v>12534</v>
      </c>
      <c r="BA15" s="65">
        <v>12244</v>
      </c>
      <c r="BB15" s="65">
        <v>12514</v>
      </c>
      <c r="BC15" s="65">
        <v>10628</v>
      </c>
      <c r="BD15" s="65">
        <v>8772</v>
      </c>
      <c r="BE15" s="66">
        <f t="shared" si="2"/>
        <v>622186</v>
      </c>
      <c r="BF15" s="23"/>
    </row>
    <row r="16" spans="1:58" ht="12.75" customHeight="1" thickBot="1" x14ac:dyDescent="0.25">
      <c r="A16" s="71" t="s">
        <v>24</v>
      </c>
      <c r="B16" s="72">
        <f>SUM(B4:B15)</f>
        <v>38431</v>
      </c>
      <c r="C16" s="72">
        <f t="shared" ref="C16:BE16" si="3">SUM(C4:C15)</f>
        <v>44290</v>
      </c>
      <c r="D16" s="72">
        <f t="shared" si="3"/>
        <v>45644</v>
      </c>
      <c r="E16" s="72">
        <f t="shared" si="3"/>
        <v>45273</v>
      </c>
      <c r="F16" s="72">
        <f t="shared" si="3"/>
        <v>45317</v>
      </c>
      <c r="G16" s="72">
        <f t="shared" si="3"/>
        <v>45960</v>
      </c>
      <c r="H16" s="72">
        <f t="shared" si="3"/>
        <v>47855</v>
      </c>
      <c r="I16" s="72">
        <f t="shared" si="3"/>
        <v>44353</v>
      </c>
      <c r="J16" s="72">
        <f t="shared" si="3"/>
        <v>48551</v>
      </c>
      <c r="K16" s="72">
        <f t="shared" si="3"/>
        <v>47546</v>
      </c>
      <c r="L16" s="72">
        <f t="shared" si="3"/>
        <v>45705</v>
      </c>
      <c r="M16" s="72">
        <f t="shared" si="3"/>
        <v>45074</v>
      </c>
      <c r="N16" s="72">
        <f t="shared" si="3"/>
        <v>45697</v>
      </c>
      <c r="O16" s="72"/>
      <c r="P16" s="72">
        <f t="shared" si="3"/>
        <v>45831</v>
      </c>
      <c r="Q16" s="72">
        <f t="shared" si="3"/>
        <v>48654</v>
      </c>
      <c r="R16" s="72">
        <f t="shared" si="3"/>
        <v>48650</v>
      </c>
      <c r="S16" s="72">
        <f t="shared" si="3"/>
        <v>46418</v>
      </c>
      <c r="T16" s="72">
        <f t="shared" si="3"/>
        <v>47939</v>
      </c>
      <c r="U16" s="72">
        <f t="shared" si="3"/>
        <v>46729</v>
      </c>
      <c r="V16" s="72">
        <f t="shared" si="3"/>
        <v>45717</v>
      </c>
      <c r="W16" s="72">
        <f t="shared" si="3"/>
        <v>45034</v>
      </c>
      <c r="X16" s="72">
        <f t="shared" si="3"/>
        <v>43904</v>
      </c>
      <c r="Y16" s="72">
        <f t="shared" si="3"/>
        <v>43634</v>
      </c>
      <c r="Z16" s="72">
        <f t="shared" si="3"/>
        <v>45023</v>
      </c>
      <c r="AA16" s="72">
        <f t="shared" si="3"/>
        <v>43290</v>
      </c>
      <c r="AB16" s="72">
        <f t="shared" si="3"/>
        <v>43890</v>
      </c>
      <c r="AC16" s="72">
        <f t="shared" si="3"/>
        <v>0</v>
      </c>
      <c r="AD16" s="72">
        <f t="shared" si="3"/>
        <v>41273</v>
      </c>
      <c r="AE16" s="72">
        <f t="shared" si="3"/>
        <v>44470</v>
      </c>
      <c r="AF16" s="72">
        <f t="shared" si="3"/>
        <v>44146</v>
      </c>
      <c r="AG16" s="72">
        <f t="shared" si="3"/>
        <v>45134</v>
      </c>
      <c r="AH16" s="72">
        <f t="shared" si="3"/>
        <v>44246</v>
      </c>
      <c r="AI16" s="72">
        <f t="shared" si="3"/>
        <v>43063</v>
      </c>
      <c r="AJ16" s="72">
        <f t="shared" si="3"/>
        <v>45392</v>
      </c>
      <c r="AK16" s="72">
        <f t="shared" si="3"/>
        <v>45656</v>
      </c>
      <c r="AL16" s="72">
        <f t="shared" si="3"/>
        <v>46826</v>
      </c>
      <c r="AM16" s="72">
        <f t="shared" si="3"/>
        <v>43531</v>
      </c>
      <c r="AN16" s="72">
        <f t="shared" si="3"/>
        <v>48518</v>
      </c>
      <c r="AO16" s="72">
        <f t="shared" si="3"/>
        <v>49113</v>
      </c>
      <c r="AP16" s="72">
        <f t="shared" si="3"/>
        <v>49938</v>
      </c>
      <c r="AQ16" s="72"/>
      <c r="AR16" s="72">
        <f t="shared" si="3"/>
        <v>50128</v>
      </c>
      <c r="AS16" s="72">
        <f t="shared" si="3"/>
        <v>49197</v>
      </c>
      <c r="AT16" s="72">
        <f t="shared" si="3"/>
        <v>49205</v>
      </c>
      <c r="AU16" s="72">
        <f t="shared" si="3"/>
        <v>48493</v>
      </c>
      <c r="AV16" s="72">
        <f t="shared" si="3"/>
        <v>49515</v>
      </c>
      <c r="AW16" s="72">
        <f t="shared" si="3"/>
        <v>49478</v>
      </c>
      <c r="AX16" s="72">
        <f t="shared" si="3"/>
        <v>48761</v>
      </c>
      <c r="AY16" s="72">
        <f t="shared" si="3"/>
        <v>46754</v>
      </c>
      <c r="AZ16" s="72">
        <f t="shared" si="3"/>
        <v>47061</v>
      </c>
      <c r="BA16" s="72">
        <f t="shared" si="3"/>
        <v>45585</v>
      </c>
      <c r="BB16" s="72">
        <f t="shared" si="3"/>
        <v>46426</v>
      </c>
      <c r="BC16" s="72">
        <f t="shared" si="3"/>
        <v>43183</v>
      </c>
      <c r="BD16" s="72">
        <f t="shared" si="3"/>
        <v>33715</v>
      </c>
      <c r="BE16" s="73">
        <f t="shared" si="3"/>
        <v>2383216</v>
      </c>
      <c r="BF16" s="23"/>
    </row>
    <row r="17" spans="1:58" ht="12.75" customHeight="1" thickBot="1" x14ac:dyDescent="0.25">
      <c r="A17" s="74"/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23"/>
    </row>
    <row r="18" spans="1:58" ht="12.75" customHeight="1" x14ac:dyDescent="0.2">
      <c r="A18" s="58" t="s">
        <v>32</v>
      </c>
      <c r="B18" s="5">
        <v>1</v>
      </c>
      <c r="C18" s="5">
        <v>2</v>
      </c>
      <c r="D18" s="6">
        <f>C18+1</f>
        <v>3</v>
      </c>
      <c r="E18" s="6">
        <f>D18+1</f>
        <v>4</v>
      </c>
      <c r="F18" s="6">
        <f>E18+1</f>
        <v>5</v>
      </c>
      <c r="G18" s="6">
        <f>F18+1</f>
        <v>6</v>
      </c>
      <c r="H18" s="6">
        <f>G18+1</f>
        <v>7</v>
      </c>
      <c r="I18" s="6">
        <v>8</v>
      </c>
      <c r="J18" s="6">
        <v>9</v>
      </c>
      <c r="K18" s="6">
        <v>10</v>
      </c>
      <c r="L18" s="6">
        <v>11</v>
      </c>
      <c r="M18" s="6">
        <v>12</v>
      </c>
      <c r="N18" s="6">
        <v>13</v>
      </c>
      <c r="O18" s="6"/>
      <c r="P18" s="6">
        <v>14</v>
      </c>
      <c r="Q18" s="6">
        <v>15</v>
      </c>
      <c r="R18" s="6">
        <v>16</v>
      </c>
      <c r="S18" s="6">
        <v>17</v>
      </c>
      <c r="T18" s="6">
        <v>18</v>
      </c>
      <c r="U18" s="6">
        <v>19</v>
      </c>
      <c r="V18" s="6">
        <v>20</v>
      </c>
      <c r="W18" s="6">
        <v>21</v>
      </c>
      <c r="X18" s="6">
        <v>22</v>
      </c>
      <c r="Y18" s="6">
        <v>23</v>
      </c>
      <c r="Z18" s="6">
        <f>Y18+1</f>
        <v>24</v>
      </c>
      <c r="AA18" s="6">
        <v>25</v>
      </c>
      <c r="AB18" s="6">
        <v>26</v>
      </c>
      <c r="AC18" s="6"/>
      <c r="AD18" s="6">
        <v>27</v>
      </c>
      <c r="AE18" s="6">
        <v>28</v>
      </c>
      <c r="AF18" s="6">
        <v>29</v>
      </c>
      <c r="AG18" s="6">
        <v>30</v>
      </c>
      <c r="AH18" s="6">
        <v>31</v>
      </c>
      <c r="AI18" s="6">
        <v>32</v>
      </c>
      <c r="AJ18" s="6">
        <v>33</v>
      </c>
      <c r="AK18" s="6">
        <v>34</v>
      </c>
      <c r="AL18" s="6">
        <v>35</v>
      </c>
      <c r="AM18" s="6">
        <v>36</v>
      </c>
      <c r="AN18" s="6">
        <v>37</v>
      </c>
      <c r="AO18" s="6">
        <v>38</v>
      </c>
      <c r="AP18" s="6">
        <v>39</v>
      </c>
      <c r="AQ18" s="6"/>
      <c r="AR18" s="6">
        <v>40</v>
      </c>
      <c r="AS18" s="6">
        <v>41</v>
      </c>
      <c r="AT18" s="6">
        <v>42</v>
      </c>
      <c r="AU18" s="6">
        <v>43</v>
      </c>
      <c r="AV18" s="6">
        <v>44</v>
      </c>
      <c r="AW18" s="6">
        <f t="shared" ref="AW18:BD18" si="4">AV18+1</f>
        <v>45</v>
      </c>
      <c r="AX18" s="6">
        <f t="shared" si="4"/>
        <v>46</v>
      </c>
      <c r="AY18" s="6">
        <f t="shared" si="4"/>
        <v>47</v>
      </c>
      <c r="AZ18" s="6">
        <f t="shared" si="4"/>
        <v>48</v>
      </c>
      <c r="BA18" s="6">
        <f t="shared" si="4"/>
        <v>49</v>
      </c>
      <c r="BB18" s="6">
        <f t="shared" si="4"/>
        <v>50</v>
      </c>
      <c r="BC18" s="6">
        <f t="shared" si="4"/>
        <v>51</v>
      </c>
      <c r="BD18" s="6">
        <f t="shared" si="4"/>
        <v>52</v>
      </c>
      <c r="BE18" s="59"/>
      <c r="BF18" s="23"/>
    </row>
    <row r="19" spans="1:58" ht="12.75" customHeight="1" thickBot="1" x14ac:dyDescent="0.25">
      <c r="A19" s="60" t="s">
        <v>35</v>
      </c>
      <c r="B19" s="9">
        <v>41279</v>
      </c>
      <c r="C19" s="10">
        <f t="shared" ref="C19:BD19" si="5">B19+7</f>
        <v>41286</v>
      </c>
      <c r="D19" s="10">
        <f t="shared" si="5"/>
        <v>41293</v>
      </c>
      <c r="E19" s="10">
        <f t="shared" si="5"/>
        <v>41300</v>
      </c>
      <c r="F19" s="10">
        <f t="shared" si="5"/>
        <v>41307</v>
      </c>
      <c r="G19" s="10">
        <f t="shared" si="5"/>
        <v>41314</v>
      </c>
      <c r="H19" s="10">
        <f t="shared" si="5"/>
        <v>41321</v>
      </c>
      <c r="I19" s="10">
        <f t="shared" si="5"/>
        <v>41328</v>
      </c>
      <c r="J19" s="10">
        <f t="shared" si="5"/>
        <v>41335</v>
      </c>
      <c r="K19" s="10">
        <f t="shared" si="5"/>
        <v>41342</v>
      </c>
      <c r="L19" s="10">
        <f t="shared" si="5"/>
        <v>41349</v>
      </c>
      <c r="M19" s="10">
        <f t="shared" si="5"/>
        <v>41356</v>
      </c>
      <c r="N19" s="10">
        <f t="shared" si="5"/>
        <v>41363</v>
      </c>
      <c r="O19" s="10"/>
      <c r="P19" s="10">
        <f>N19+7</f>
        <v>41370</v>
      </c>
      <c r="Q19" s="10">
        <f t="shared" si="5"/>
        <v>41377</v>
      </c>
      <c r="R19" s="10">
        <f t="shared" si="5"/>
        <v>41384</v>
      </c>
      <c r="S19" s="10">
        <f t="shared" si="5"/>
        <v>41391</v>
      </c>
      <c r="T19" s="10">
        <f t="shared" si="5"/>
        <v>41398</v>
      </c>
      <c r="U19" s="10">
        <f t="shared" si="5"/>
        <v>41405</v>
      </c>
      <c r="V19" s="10">
        <f t="shared" si="5"/>
        <v>41412</v>
      </c>
      <c r="W19" s="10">
        <f t="shared" si="5"/>
        <v>41419</v>
      </c>
      <c r="X19" s="10">
        <f t="shared" si="5"/>
        <v>41426</v>
      </c>
      <c r="Y19" s="10">
        <f t="shared" si="5"/>
        <v>41433</v>
      </c>
      <c r="Z19" s="10">
        <f t="shared" si="5"/>
        <v>41440</v>
      </c>
      <c r="AA19" s="10">
        <f t="shared" si="5"/>
        <v>41447</v>
      </c>
      <c r="AB19" s="10">
        <f t="shared" si="5"/>
        <v>41454</v>
      </c>
      <c r="AC19" s="10"/>
      <c r="AD19" s="10">
        <f>AB19+7</f>
        <v>41461</v>
      </c>
      <c r="AE19" s="10">
        <f t="shared" si="5"/>
        <v>41468</v>
      </c>
      <c r="AF19" s="10">
        <f t="shared" si="5"/>
        <v>41475</v>
      </c>
      <c r="AG19" s="10">
        <f t="shared" si="5"/>
        <v>41482</v>
      </c>
      <c r="AH19" s="10">
        <f t="shared" si="5"/>
        <v>41489</v>
      </c>
      <c r="AI19" s="10">
        <f t="shared" si="5"/>
        <v>41496</v>
      </c>
      <c r="AJ19" s="10">
        <f t="shared" si="5"/>
        <v>41503</v>
      </c>
      <c r="AK19" s="10">
        <f t="shared" si="5"/>
        <v>41510</v>
      </c>
      <c r="AL19" s="10">
        <f t="shared" si="5"/>
        <v>41517</v>
      </c>
      <c r="AM19" s="10">
        <f t="shared" si="5"/>
        <v>41524</v>
      </c>
      <c r="AN19" s="10">
        <f t="shared" si="5"/>
        <v>41531</v>
      </c>
      <c r="AO19" s="10">
        <f t="shared" si="5"/>
        <v>41538</v>
      </c>
      <c r="AP19" s="10">
        <f t="shared" si="5"/>
        <v>41545</v>
      </c>
      <c r="AQ19" s="10"/>
      <c r="AR19" s="10">
        <f>AP19+7</f>
        <v>41552</v>
      </c>
      <c r="AS19" s="10">
        <f t="shared" si="5"/>
        <v>41559</v>
      </c>
      <c r="AT19" s="10">
        <f t="shared" si="5"/>
        <v>41566</v>
      </c>
      <c r="AU19" s="10">
        <f t="shared" si="5"/>
        <v>41573</v>
      </c>
      <c r="AV19" s="10">
        <f t="shared" si="5"/>
        <v>41580</v>
      </c>
      <c r="AW19" s="10">
        <f t="shared" si="5"/>
        <v>41587</v>
      </c>
      <c r="AX19" s="10">
        <f t="shared" si="5"/>
        <v>41594</v>
      </c>
      <c r="AY19" s="10">
        <f t="shared" si="5"/>
        <v>41601</v>
      </c>
      <c r="AZ19" s="10">
        <f t="shared" si="5"/>
        <v>41608</v>
      </c>
      <c r="BA19" s="10">
        <f t="shared" si="5"/>
        <v>41615</v>
      </c>
      <c r="BB19" s="10">
        <f t="shared" si="5"/>
        <v>41622</v>
      </c>
      <c r="BC19" s="10">
        <f t="shared" si="5"/>
        <v>41629</v>
      </c>
      <c r="BD19" s="10">
        <f t="shared" si="5"/>
        <v>41636</v>
      </c>
      <c r="BE19" s="61" t="s">
        <v>34</v>
      </c>
      <c r="BF19" s="23"/>
    </row>
    <row r="20" spans="1:58" ht="12.75" customHeight="1" x14ac:dyDescent="0.2">
      <c r="A20" s="62" t="s">
        <v>12</v>
      </c>
      <c r="B20" s="64">
        <v>8</v>
      </c>
      <c r="C20" s="64">
        <v>15</v>
      </c>
      <c r="D20" s="64">
        <v>18</v>
      </c>
      <c r="E20" s="65">
        <v>5</v>
      </c>
      <c r="F20" s="64">
        <v>15</v>
      </c>
      <c r="G20" s="64">
        <v>18</v>
      </c>
      <c r="H20" s="64">
        <v>13</v>
      </c>
      <c r="I20" s="65">
        <v>12</v>
      </c>
      <c r="J20" s="65">
        <v>7</v>
      </c>
      <c r="K20" s="65">
        <v>18</v>
      </c>
      <c r="L20" s="65">
        <v>12</v>
      </c>
      <c r="M20" s="65">
        <v>20</v>
      </c>
      <c r="N20" s="65">
        <v>8</v>
      </c>
      <c r="O20" s="65"/>
      <c r="P20" s="65">
        <v>12</v>
      </c>
      <c r="Q20" s="65">
        <v>18</v>
      </c>
      <c r="R20" s="65">
        <v>12</v>
      </c>
      <c r="S20" s="65">
        <v>34</v>
      </c>
      <c r="T20" s="65">
        <v>6</v>
      </c>
      <c r="U20" s="65">
        <v>4</v>
      </c>
      <c r="V20" s="65">
        <v>3</v>
      </c>
      <c r="W20" s="65">
        <v>3</v>
      </c>
      <c r="X20" s="65">
        <v>11</v>
      </c>
      <c r="Y20" s="65">
        <v>6</v>
      </c>
      <c r="Z20" s="65">
        <v>5</v>
      </c>
      <c r="AA20" s="65">
        <v>6</v>
      </c>
      <c r="AB20" s="65">
        <v>3</v>
      </c>
      <c r="AC20" s="65"/>
      <c r="AD20" s="65">
        <v>9</v>
      </c>
      <c r="AE20" s="65">
        <v>5</v>
      </c>
      <c r="AF20" s="65">
        <v>21</v>
      </c>
      <c r="AG20" s="65">
        <v>7</v>
      </c>
      <c r="AH20" s="65">
        <v>18</v>
      </c>
      <c r="AI20" s="65">
        <v>13</v>
      </c>
      <c r="AJ20" s="65">
        <v>2</v>
      </c>
      <c r="AK20" s="65">
        <v>2</v>
      </c>
      <c r="AL20" s="65">
        <v>6</v>
      </c>
      <c r="AM20" s="65">
        <v>44</v>
      </c>
      <c r="AN20" s="65">
        <v>5</v>
      </c>
      <c r="AO20" s="65">
        <v>29</v>
      </c>
      <c r="AP20" s="65">
        <v>9</v>
      </c>
      <c r="AQ20" s="65"/>
      <c r="AR20" s="65">
        <v>33</v>
      </c>
      <c r="AS20" s="65">
        <v>27</v>
      </c>
      <c r="AT20" s="65">
        <v>36</v>
      </c>
      <c r="AU20" s="65">
        <v>8</v>
      </c>
      <c r="AV20" s="65">
        <v>10</v>
      </c>
      <c r="AW20" s="65">
        <v>13</v>
      </c>
      <c r="AX20" s="65">
        <v>30</v>
      </c>
      <c r="AY20" s="65">
        <v>8</v>
      </c>
      <c r="AZ20" s="65">
        <v>37</v>
      </c>
      <c r="BA20" s="65">
        <v>3</v>
      </c>
      <c r="BB20" s="65">
        <v>2</v>
      </c>
      <c r="BC20" s="65">
        <v>24</v>
      </c>
      <c r="BD20" s="65">
        <v>2</v>
      </c>
      <c r="BE20" s="66">
        <f t="shared" ref="BE20:BE31" si="6">SUM(B20:BD20)</f>
        <v>695</v>
      </c>
      <c r="BF20" s="23"/>
    </row>
    <row r="21" spans="1:58" ht="12.75" customHeight="1" x14ac:dyDescent="0.2">
      <c r="A21" s="67" t="s">
        <v>13</v>
      </c>
      <c r="B21" s="64">
        <v>178</v>
      </c>
      <c r="C21" s="64">
        <v>211</v>
      </c>
      <c r="D21" s="64">
        <v>173</v>
      </c>
      <c r="E21" s="65">
        <v>187</v>
      </c>
      <c r="F21" s="64">
        <v>250</v>
      </c>
      <c r="G21" s="64">
        <v>240</v>
      </c>
      <c r="H21" s="64">
        <v>293</v>
      </c>
      <c r="I21" s="65">
        <v>357</v>
      </c>
      <c r="J21" s="65">
        <v>274</v>
      </c>
      <c r="K21" s="65">
        <v>374</v>
      </c>
      <c r="L21" s="65">
        <v>296</v>
      </c>
      <c r="M21" s="65">
        <v>304</v>
      </c>
      <c r="N21" s="65">
        <v>280</v>
      </c>
      <c r="O21" s="68"/>
      <c r="P21" s="65">
        <v>329</v>
      </c>
      <c r="Q21" s="65">
        <v>273</v>
      </c>
      <c r="R21" s="65">
        <v>348</v>
      </c>
      <c r="S21" s="65">
        <v>288</v>
      </c>
      <c r="T21" s="65">
        <v>415</v>
      </c>
      <c r="U21" s="65">
        <v>254</v>
      </c>
      <c r="V21" s="65">
        <v>245</v>
      </c>
      <c r="W21" s="65">
        <v>276</v>
      </c>
      <c r="X21" s="65">
        <v>157</v>
      </c>
      <c r="Y21" s="65">
        <v>212</v>
      </c>
      <c r="Z21" s="65">
        <v>248</v>
      </c>
      <c r="AA21" s="65">
        <v>412</v>
      </c>
      <c r="AB21" s="65">
        <v>227</v>
      </c>
      <c r="AC21" s="68"/>
      <c r="AD21" s="65">
        <v>256</v>
      </c>
      <c r="AE21" s="65">
        <v>263</v>
      </c>
      <c r="AF21" s="65">
        <v>285</v>
      </c>
      <c r="AG21" s="65">
        <v>303</v>
      </c>
      <c r="AH21" s="65">
        <v>192</v>
      </c>
      <c r="AI21" s="65">
        <v>224</v>
      </c>
      <c r="AJ21" s="65">
        <v>277</v>
      </c>
      <c r="AK21" s="65">
        <v>302</v>
      </c>
      <c r="AL21" s="65">
        <v>238</v>
      </c>
      <c r="AM21" s="65">
        <v>280</v>
      </c>
      <c r="AN21" s="65">
        <v>305</v>
      </c>
      <c r="AO21" s="65">
        <v>357</v>
      </c>
      <c r="AP21" s="65">
        <v>182</v>
      </c>
      <c r="AQ21" s="65"/>
      <c r="AR21" s="65">
        <v>298</v>
      </c>
      <c r="AS21" s="65">
        <v>236</v>
      </c>
      <c r="AT21" s="65">
        <v>257</v>
      </c>
      <c r="AU21" s="65">
        <v>237</v>
      </c>
      <c r="AV21" s="65">
        <v>266</v>
      </c>
      <c r="AW21" s="65">
        <v>177</v>
      </c>
      <c r="AX21" s="65">
        <v>316</v>
      </c>
      <c r="AY21" s="65">
        <v>215</v>
      </c>
      <c r="AZ21" s="65">
        <v>193</v>
      </c>
      <c r="BA21" s="65">
        <v>169</v>
      </c>
      <c r="BB21" s="65">
        <v>206</v>
      </c>
      <c r="BC21" s="65">
        <v>356</v>
      </c>
      <c r="BD21" s="65">
        <v>159</v>
      </c>
      <c r="BE21" s="66">
        <f t="shared" si="6"/>
        <v>13650</v>
      </c>
      <c r="BF21" s="23"/>
    </row>
    <row r="22" spans="1:58" ht="12.75" customHeight="1" x14ac:dyDescent="0.2">
      <c r="A22" s="67" t="s">
        <v>14</v>
      </c>
      <c r="B22" s="64">
        <v>2224</v>
      </c>
      <c r="C22" s="64">
        <v>1406</v>
      </c>
      <c r="D22" s="64">
        <v>1834</v>
      </c>
      <c r="E22" s="65">
        <v>1521</v>
      </c>
      <c r="F22" s="64">
        <v>1969</v>
      </c>
      <c r="G22" s="64">
        <v>1510</v>
      </c>
      <c r="H22" s="64">
        <v>1540</v>
      </c>
      <c r="I22" s="65">
        <v>1270</v>
      </c>
      <c r="J22" s="65">
        <v>1634</v>
      </c>
      <c r="K22" s="65">
        <v>1414</v>
      </c>
      <c r="L22" s="65">
        <v>1397</v>
      </c>
      <c r="M22" s="65">
        <v>1737</v>
      </c>
      <c r="N22" s="65">
        <v>1859</v>
      </c>
      <c r="O22" s="68"/>
      <c r="P22" s="65">
        <v>1753</v>
      </c>
      <c r="Q22" s="65">
        <v>941</v>
      </c>
      <c r="R22" s="65">
        <v>821</v>
      </c>
      <c r="S22" s="65">
        <v>704</v>
      </c>
      <c r="T22" s="65">
        <v>1166</v>
      </c>
      <c r="U22" s="65">
        <v>1157</v>
      </c>
      <c r="V22" s="65">
        <v>828</v>
      </c>
      <c r="W22" s="65">
        <v>1176</v>
      </c>
      <c r="X22" s="65">
        <v>1065</v>
      </c>
      <c r="Y22" s="65">
        <v>1382</v>
      </c>
      <c r="Z22" s="65">
        <v>1621</v>
      </c>
      <c r="AA22" s="65">
        <v>1868</v>
      </c>
      <c r="AB22" s="65">
        <v>1407</v>
      </c>
      <c r="AC22" s="68"/>
      <c r="AD22" s="65">
        <v>1637</v>
      </c>
      <c r="AE22" s="65">
        <v>1592</v>
      </c>
      <c r="AF22" s="65">
        <v>1764</v>
      </c>
      <c r="AG22" s="65">
        <v>1625</v>
      </c>
      <c r="AH22" s="65">
        <v>1520</v>
      </c>
      <c r="AI22" s="65">
        <v>1551</v>
      </c>
      <c r="AJ22" s="65">
        <v>1906</v>
      </c>
      <c r="AK22" s="65">
        <v>1435</v>
      </c>
      <c r="AL22" s="65">
        <v>1964</v>
      </c>
      <c r="AM22" s="65">
        <v>1283</v>
      </c>
      <c r="AN22" s="65">
        <v>1462</v>
      </c>
      <c r="AO22" s="65">
        <v>1637</v>
      </c>
      <c r="AP22" s="65">
        <v>1854</v>
      </c>
      <c r="AQ22" s="65"/>
      <c r="AR22" s="65">
        <v>1398</v>
      </c>
      <c r="AS22" s="65">
        <v>1895</v>
      </c>
      <c r="AT22" s="65">
        <v>1850</v>
      </c>
      <c r="AU22" s="65">
        <v>1410</v>
      </c>
      <c r="AV22" s="65">
        <v>1284</v>
      </c>
      <c r="AW22" s="65">
        <v>1213</v>
      </c>
      <c r="AX22" s="65">
        <v>1739</v>
      </c>
      <c r="AY22" s="65">
        <v>1738</v>
      </c>
      <c r="AZ22" s="65">
        <v>1498</v>
      </c>
      <c r="BA22" s="65">
        <v>1490</v>
      </c>
      <c r="BB22" s="65">
        <v>1238</v>
      </c>
      <c r="BC22" s="65">
        <v>1703</v>
      </c>
      <c r="BD22" s="65">
        <v>1441</v>
      </c>
      <c r="BE22" s="66">
        <f t="shared" si="6"/>
        <v>78331</v>
      </c>
      <c r="BF22" s="23"/>
    </row>
    <row r="23" spans="1:58" ht="12.75" customHeight="1" x14ac:dyDescent="0.2">
      <c r="A23" s="67" t="s">
        <v>15</v>
      </c>
      <c r="B23" s="64">
        <v>12</v>
      </c>
      <c r="C23" s="64">
        <v>9</v>
      </c>
      <c r="D23" s="64">
        <v>0</v>
      </c>
      <c r="E23" s="65">
        <v>0</v>
      </c>
      <c r="F23" s="64">
        <v>8</v>
      </c>
      <c r="G23" s="64">
        <v>5</v>
      </c>
      <c r="H23" s="64">
        <v>6</v>
      </c>
      <c r="I23" s="65">
        <v>5</v>
      </c>
      <c r="J23" s="65">
        <v>5</v>
      </c>
      <c r="K23" s="65">
        <v>15</v>
      </c>
      <c r="L23" s="65">
        <v>4</v>
      </c>
      <c r="M23" s="65">
        <v>3</v>
      </c>
      <c r="N23" s="65">
        <v>10</v>
      </c>
      <c r="O23" s="68"/>
      <c r="P23" s="65">
        <v>5</v>
      </c>
      <c r="Q23" s="65">
        <v>4</v>
      </c>
      <c r="R23" s="65">
        <v>5</v>
      </c>
      <c r="S23" s="65">
        <v>6</v>
      </c>
      <c r="T23" s="65">
        <v>15</v>
      </c>
      <c r="U23" s="65">
        <v>7</v>
      </c>
      <c r="V23" s="65">
        <v>2</v>
      </c>
      <c r="W23" s="65">
        <v>0</v>
      </c>
      <c r="X23" s="65">
        <v>0</v>
      </c>
      <c r="Y23" s="65">
        <v>1</v>
      </c>
      <c r="Z23" s="65">
        <v>0</v>
      </c>
      <c r="AA23" s="65">
        <v>0</v>
      </c>
      <c r="AB23" s="65">
        <v>1</v>
      </c>
      <c r="AC23" s="68"/>
      <c r="AD23" s="65">
        <v>0</v>
      </c>
      <c r="AE23" s="65">
        <v>2</v>
      </c>
      <c r="AF23" s="65">
        <v>0</v>
      </c>
      <c r="AG23" s="65">
        <v>1</v>
      </c>
      <c r="AH23" s="65">
        <v>0</v>
      </c>
      <c r="AI23" s="65">
        <v>0</v>
      </c>
      <c r="AJ23" s="65">
        <v>7</v>
      </c>
      <c r="AK23" s="65">
        <v>5</v>
      </c>
      <c r="AL23" s="65">
        <v>9</v>
      </c>
      <c r="AM23" s="65">
        <v>4</v>
      </c>
      <c r="AN23" s="65">
        <v>11</v>
      </c>
      <c r="AO23" s="65">
        <v>7</v>
      </c>
      <c r="AP23" s="65">
        <v>15</v>
      </c>
      <c r="AQ23" s="65"/>
      <c r="AR23" s="65">
        <v>14</v>
      </c>
      <c r="AS23" s="65">
        <v>2</v>
      </c>
      <c r="AT23" s="65">
        <v>2</v>
      </c>
      <c r="AU23" s="65">
        <v>6</v>
      </c>
      <c r="AV23" s="65">
        <v>0</v>
      </c>
      <c r="AW23" s="65">
        <v>1</v>
      </c>
      <c r="AX23" s="65">
        <v>1</v>
      </c>
      <c r="AY23" s="65">
        <v>14</v>
      </c>
      <c r="AZ23" s="65">
        <v>1</v>
      </c>
      <c r="BA23" s="65">
        <v>3</v>
      </c>
      <c r="BB23" s="65">
        <v>3</v>
      </c>
      <c r="BC23" s="65">
        <v>0</v>
      </c>
      <c r="BD23" s="65">
        <v>0</v>
      </c>
      <c r="BE23" s="66">
        <f t="shared" si="6"/>
        <v>236</v>
      </c>
      <c r="BF23" s="23"/>
    </row>
    <row r="24" spans="1:58" ht="12.75" customHeight="1" x14ac:dyDescent="0.2">
      <c r="A24" s="67" t="s">
        <v>16</v>
      </c>
      <c r="B24" s="64">
        <v>325</v>
      </c>
      <c r="C24" s="64">
        <v>489</v>
      </c>
      <c r="D24" s="64">
        <v>360</v>
      </c>
      <c r="E24" s="65">
        <v>566</v>
      </c>
      <c r="F24" s="64">
        <v>296</v>
      </c>
      <c r="G24" s="64">
        <v>458</v>
      </c>
      <c r="H24" s="64">
        <v>406</v>
      </c>
      <c r="I24" s="65">
        <v>280</v>
      </c>
      <c r="J24" s="65">
        <v>476</v>
      </c>
      <c r="K24" s="65">
        <v>442</v>
      </c>
      <c r="L24" s="65">
        <v>504</v>
      </c>
      <c r="M24" s="65">
        <v>517</v>
      </c>
      <c r="N24" s="65">
        <v>445</v>
      </c>
      <c r="O24" s="68"/>
      <c r="P24" s="65">
        <v>521</v>
      </c>
      <c r="Q24" s="65">
        <v>637</v>
      </c>
      <c r="R24" s="65">
        <v>320</v>
      </c>
      <c r="S24" s="65">
        <v>615</v>
      </c>
      <c r="T24" s="65">
        <v>327</v>
      </c>
      <c r="U24" s="65">
        <v>537</v>
      </c>
      <c r="V24" s="65">
        <v>706</v>
      </c>
      <c r="W24" s="65">
        <v>415</v>
      </c>
      <c r="X24" s="65">
        <v>359</v>
      </c>
      <c r="Y24" s="65">
        <v>144</v>
      </c>
      <c r="Z24" s="65">
        <v>253</v>
      </c>
      <c r="AA24" s="65">
        <v>80</v>
      </c>
      <c r="AB24" s="65">
        <v>202</v>
      </c>
      <c r="AC24" s="68"/>
      <c r="AD24" s="65">
        <v>152</v>
      </c>
      <c r="AE24" s="65">
        <v>120</v>
      </c>
      <c r="AF24" s="65">
        <v>358</v>
      </c>
      <c r="AG24" s="65">
        <v>350</v>
      </c>
      <c r="AH24" s="65">
        <v>266</v>
      </c>
      <c r="AI24" s="65">
        <v>110</v>
      </c>
      <c r="AJ24" s="65">
        <v>189</v>
      </c>
      <c r="AK24" s="65">
        <v>176</v>
      </c>
      <c r="AL24" s="65">
        <v>181</v>
      </c>
      <c r="AM24" s="65">
        <v>388</v>
      </c>
      <c r="AN24" s="65">
        <v>239</v>
      </c>
      <c r="AO24" s="65">
        <v>186</v>
      </c>
      <c r="AP24" s="65">
        <v>243</v>
      </c>
      <c r="AQ24" s="65"/>
      <c r="AR24" s="65">
        <v>340</v>
      </c>
      <c r="AS24" s="65">
        <v>417</v>
      </c>
      <c r="AT24" s="65">
        <v>494</v>
      </c>
      <c r="AU24" s="65">
        <v>290</v>
      </c>
      <c r="AV24" s="65">
        <v>168</v>
      </c>
      <c r="AW24" s="65">
        <v>321</v>
      </c>
      <c r="AX24" s="65">
        <v>419</v>
      </c>
      <c r="AY24" s="65">
        <v>206</v>
      </c>
      <c r="AZ24" s="65">
        <v>285</v>
      </c>
      <c r="BA24" s="65">
        <v>239</v>
      </c>
      <c r="BB24" s="65">
        <v>132</v>
      </c>
      <c r="BC24" s="65">
        <v>262</v>
      </c>
      <c r="BD24" s="65">
        <v>139</v>
      </c>
      <c r="BE24" s="66">
        <f t="shared" si="6"/>
        <v>17350</v>
      </c>
      <c r="BF24" s="23"/>
    </row>
    <row r="25" spans="1:58" ht="12.75" customHeight="1" x14ac:dyDescent="0.2">
      <c r="A25" s="67" t="s">
        <v>17</v>
      </c>
      <c r="B25" s="64">
        <v>311</v>
      </c>
      <c r="C25" s="64">
        <v>388</v>
      </c>
      <c r="D25" s="64">
        <v>359</v>
      </c>
      <c r="E25" s="65">
        <v>366</v>
      </c>
      <c r="F25" s="64">
        <v>378</v>
      </c>
      <c r="G25" s="64">
        <v>412</v>
      </c>
      <c r="H25" s="64">
        <v>359</v>
      </c>
      <c r="I25" s="65">
        <v>371</v>
      </c>
      <c r="J25" s="65">
        <v>390</v>
      </c>
      <c r="K25" s="65">
        <v>349</v>
      </c>
      <c r="L25" s="65">
        <v>338</v>
      </c>
      <c r="M25" s="65">
        <v>348</v>
      </c>
      <c r="N25" s="65">
        <v>366</v>
      </c>
      <c r="O25" s="68"/>
      <c r="P25" s="65">
        <v>406</v>
      </c>
      <c r="Q25" s="65">
        <v>361</v>
      </c>
      <c r="R25" s="65">
        <v>478</v>
      </c>
      <c r="S25" s="65">
        <v>433</v>
      </c>
      <c r="T25" s="65">
        <v>449</v>
      </c>
      <c r="U25" s="65">
        <v>355</v>
      </c>
      <c r="V25" s="65">
        <v>356</v>
      </c>
      <c r="W25" s="65">
        <v>390</v>
      </c>
      <c r="X25" s="65">
        <v>361</v>
      </c>
      <c r="Y25" s="65">
        <v>398</v>
      </c>
      <c r="Z25" s="65">
        <v>388</v>
      </c>
      <c r="AA25" s="65">
        <v>396</v>
      </c>
      <c r="AB25" s="65">
        <v>464</v>
      </c>
      <c r="AC25" s="68"/>
      <c r="AD25" s="65">
        <v>359</v>
      </c>
      <c r="AE25" s="65">
        <v>344</v>
      </c>
      <c r="AF25" s="65">
        <v>257</v>
      </c>
      <c r="AG25" s="65">
        <v>313</v>
      </c>
      <c r="AH25" s="65">
        <v>332</v>
      </c>
      <c r="AI25" s="65">
        <v>341</v>
      </c>
      <c r="AJ25" s="65">
        <v>313</v>
      </c>
      <c r="AK25" s="65">
        <v>317</v>
      </c>
      <c r="AL25" s="65">
        <v>379</v>
      </c>
      <c r="AM25" s="65">
        <v>318</v>
      </c>
      <c r="AN25" s="65">
        <v>350</v>
      </c>
      <c r="AO25" s="65">
        <v>417</v>
      </c>
      <c r="AP25" s="65">
        <v>324</v>
      </c>
      <c r="AQ25" s="65"/>
      <c r="AR25" s="65">
        <v>287</v>
      </c>
      <c r="AS25" s="65">
        <v>317</v>
      </c>
      <c r="AT25" s="65">
        <v>253</v>
      </c>
      <c r="AU25" s="65">
        <v>300</v>
      </c>
      <c r="AV25" s="65">
        <v>283</v>
      </c>
      <c r="AW25" s="65">
        <v>271</v>
      </c>
      <c r="AX25" s="65">
        <v>305</v>
      </c>
      <c r="AY25" s="65">
        <v>252</v>
      </c>
      <c r="AZ25" s="65">
        <v>246</v>
      </c>
      <c r="BA25" s="65">
        <v>298</v>
      </c>
      <c r="BB25" s="65">
        <v>204</v>
      </c>
      <c r="BC25" s="65">
        <v>262</v>
      </c>
      <c r="BD25" s="65">
        <v>232</v>
      </c>
      <c r="BE25" s="66">
        <f t="shared" si="6"/>
        <v>17844</v>
      </c>
      <c r="BF25" s="23"/>
    </row>
    <row r="26" spans="1:58" ht="12.75" customHeight="1" x14ac:dyDescent="0.2">
      <c r="A26" s="67" t="s">
        <v>18</v>
      </c>
      <c r="B26" s="64">
        <v>911</v>
      </c>
      <c r="C26" s="64">
        <v>904</v>
      </c>
      <c r="D26" s="64">
        <v>991</v>
      </c>
      <c r="E26" s="65">
        <v>961</v>
      </c>
      <c r="F26" s="64">
        <v>886</v>
      </c>
      <c r="G26" s="64">
        <v>1231</v>
      </c>
      <c r="H26" s="64">
        <v>1171</v>
      </c>
      <c r="I26" s="65">
        <v>1030</v>
      </c>
      <c r="J26" s="65">
        <v>1261</v>
      </c>
      <c r="K26" s="65">
        <v>1085</v>
      </c>
      <c r="L26" s="65">
        <v>1202</v>
      </c>
      <c r="M26" s="65">
        <v>1253</v>
      </c>
      <c r="N26" s="65">
        <v>1189</v>
      </c>
      <c r="O26" s="68"/>
      <c r="P26" s="65">
        <v>1433</v>
      </c>
      <c r="Q26" s="65">
        <v>1024</v>
      </c>
      <c r="R26" s="65">
        <v>1193</v>
      </c>
      <c r="S26" s="65">
        <v>1071</v>
      </c>
      <c r="T26" s="65">
        <v>1059</v>
      </c>
      <c r="U26" s="65">
        <v>1375</v>
      </c>
      <c r="V26" s="65">
        <v>1184</v>
      </c>
      <c r="W26" s="65">
        <v>1041</v>
      </c>
      <c r="X26" s="65">
        <v>980</v>
      </c>
      <c r="Y26" s="65">
        <v>1094</v>
      </c>
      <c r="Z26" s="65">
        <v>1049</v>
      </c>
      <c r="AA26" s="65">
        <v>913</v>
      </c>
      <c r="AB26" s="65">
        <v>962</v>
      </c>
      <c r="AC26" s="68"/>
      <c r="AD26" s="65">
        <v>1205</v>
      </c>
      <c r="AE26" s="65">
        <v>963</v>
      </c>
      <c r="AF26" s="65">
        <v>1053</v>
      </c>
      <c r="AG26" s="65">
        <v>879</v>
      </c>
      <c r="AH26" s="65">
        <v>995</v>
      </c>
      <c r="AI26" s="65">
        <v>1140</v>
      </c>
      <c r="AJ26" s="65">
        <v>1030</v>
      </c>
      <c r="AK26" s="65">
        <v>1102</v>
      </c>
      <c r="AL26" s="65">
        <v>965</v>
      </c>
      <c r="AM26" s="65">
        <v>1068</v>
      </c>
      <c r="AN26" s="65">
        <v>933</v>
      </c>
      <c r="AO26" s="65">
        <v>1034</v>
      </c>
      <c r="AP26" s="65">
        <v>989</v>
      </c>
      <c r="AQ26" s="65"/>
      <c r="AR26" s="65">
        <v>966</v>
      </c>
      <c r="AS26" s="65">
        <v>1089</v>
      </c>
      <c r="AT26" s="65">
        <v>971</v>
      </c>
      <c r="AU26" s="65">
        <v>899</v>
      </c>
      <c r="AV26" s="65">
        <v>1039</v>
      </c>
      <c r="AW26" s="65">
        <v>959</v>
      </c>
      <c r="AX26" s="65">
        <v>1051</v>
      </c>
      <c r="AY26" s="65">
        <v>907</v>
      </c>
      <c r="AZ26" s="65">
        <v>913</v>
      </c>
      <c r="BA26" s="65">
        <v>957</v>
      </c>
      <c r="BB26" s="65">
        <v>812</v>
      </c>
      <c r="BC26" s="65">
        <v>929</v>
      </c>
      <c r="BD26" s="65">
        <v>708</v>
      </c>
      <c r="BE26" s="66">
        <f t="shared" si="6"/>
        <v>54009</v>
      </c>
      <c r="BF26" s="23"/>
    </row>
    <row r="27" spans="1:58" ht="12.75" customHeight="1" x14ac:dyDescent="0.2">
      <c r="A27" s="67" t="s">
        <v>19</v>
      </c>
      <c r="B27" s="64">
        <v>0</v>
      </c>
      <c r="C27" s="64">
        <v>197</v>
      </c>
      <c r="D27" s="64">
        <v>0</v>
      </c>
      <c r="E27" s="65">
        <v>0</v>
      </c>
      <c r="F27" s="64">
        <v>5</v>
      </c>
      <c r="G27" s="64">
        <v>146</v>
      </c>
      <c r="H27" s="64">
        <v>132</v>
      </c>
      <c r="I27" s="65">
        <v>119</v>
      </c>
      <c r="J27" s="65">
        <v>324</v>
      </c>
      <c r="K27" s="65">
        <v>99</v>
      </c>
      <c r="L27" s="65">
        <v>172</v>
      </c>
      <c r="M27" s="65">
        <v>54</v>
      </c>
      <c r="N27" s="65">
        <v>374</v>
      </c>
      <c r="O27" s="68"/>
      <c r="P27" s="65">
        <v>176</v>
      </c>
      <c r="Q27" s="65">
        <v>56</v>
      </c>
      <c r="R27" s="65">
        <v>47</v>
      </c>
      <c r="S27" s="65">
        <v>39</v>
      </c>
      <c r="T27" s="65">
        <v>18</v>
      </c>
      <c r="U27" s="65">
        <v>117</v>
      </c>
      <c r="V27" s="65">
        <v>41</v>
      </c>
      <c r="W27" s="65">
        <v>21</v>
      </c>
      <c r="X27" s="65">
        <v>17</v>
      </c>
      <c r="Y27" s="65">
        <v>110</v>
      </c>
      <c r="Z27" s="65">
        <v>4</v>
      </c>
      <c r="AA27" s="65">
        <v>105</v>
      </c>
      <c r="AB27" s="65">
        <v>1</v>
      </c>
      <c r="AC27" s="68"/>
      <c r="AD27" s="65">
        <v>123</v>
      </c>
      <c r="AE27" s="65">
        <v>27</v>
      </c>
      <c r="AF27" s="65">
        <v>37</v>
      </c>
      <c r="AG27" s="65">
        <v>7</v>
      </c>
      <c r="AH27" s="65">
        <v>3</v>
      </c>
      <c r="AI27" s="65">
        <v>6</v>
      </c>
      <c r="AJ27" s="65">
        <v>1</v>
      </c>
      <c r="AK27" s="65">
        <v>106</v>
      </c>
      <c r="AL27" s="65">
        <v>2</v>
      </c>
      <c r="AM27" s="65">
        <v>6</v>
      </c>
      <c r="AN27" s="65">
        <v>1</v>
      </c>
      <c r="AO27" s="65">
        <v>5</v>
      </c>
      <c r="AP27" s="65">
        <v>10</v>
      </c>
      <c r="AQ27" s="65"/>
      <c r="AR27" s="65">
        <v>27</v>
      </c>
      <c r="AS27" s="65">
        <v>42</v>
      </c>
      <c r="AT27" s="65">
        <v>14</v>
      </c>
      <c r="AU27" s="65">
        <v>1</v>
      </c>
      <c r="AV27" s="65">
        <v>11</v>
      </c>
      <c r="AW27" s="65">
        <v>35</v>
      </c>
      <c r="AX27" s="65">
        <v>309</v>
      </c>
      <c r="AY27" s="65">
        <v>7</v>
      </c>
      <c r="AZ27" s="65">
        <v>172</v>
      </c>
      <c r="BA27" s="65">
        <v>163</v>
      </c>
      <c r="BB27" s="65">
        <v>162</v>
      </c>
      <c r="BC27" s="65">
        <v>214</v>
      </c>
      <c r="BD27" s="65">
        <v>132</v>
      </c>
      <c r="BE27" s="66">
        <f t="shared" si="6"/>
        <v>3997</v>
      </c>
      <c r="BF27" s="23"/>
    </row>
    <row r="28" spans="1:58" ht="12.75" customHeight="1" x14ac:dyDescent="0.2">
      <c r="A28" s="67" t="s">
        <v>20</v>
      </c>
      <c r="B28" s="64">
        <v>918</v>
      </c>
      <c r="C28" s="64">
        <v>1193</v>
      </c>
      <c r="D28" s="64">
        <v>1138</v>
      </c>
      <c r="E28" s="65">
        <v>1159</v>
      </c>
      <c r="F28" s="64">
        <v>1200</v>
      </c>
      <c r="G28" s="64">
        <v>1265</v>
      </c>
      <c r="H28" s="64">
        <v>1329</v>
      </c>
      <c r="I28" s="65">
        <v>1354</v>
      </c>
      <c r="J28" s="65">
        <v>1594</v>
      </c>
      <c r="K28" s="65">
        <v>1246</v>
      </c>
      <c r="L28" s="65">
        <v>1242</v>
      </c>
      <c r="M28" s="65">
        <v>1222</v>
      </c>
      <c r="N28" s="65">
        <v>1526</v>
      </c>
      <c r="O28" s="68"/>
      <c r="P28" s="65">
        <v>1399</v>
      </c>
      <c r="Q28" s="65">
        <v>1171</v>
      </c>
      <c r="R28" s="65">
        <v>1322</v>
      </c>
      <c r="S28" s="65">
        <v>1202</v>
      </c>
      <c r="T28" s="65">
        <v>1227</v>
      </c>
      <c r="U28" s="65">
        <v>1053</v>
      </c>
      <c r="V28" s="65">
        <v>1042</v>
      </c>
      <c r="W28" s="65">
        <v>1343</v>
      </c>
      <c r="X28" s="65">
        <v>1043</v>
      </c>
      <c r="Y28" s="65">
        <v>1326</v>
      </c>
      <c r="Z28" s="65">
        <v>995</v>
      </c>
      <c r="AA28" s="65">
        <v>1311</v>
      </c>
      <c r="AB28" s="65">
        <v>1133</v>
      </c>
      <c r="AC28" s="68"/>
      <c r="AD28" s="65">
        <v>1016</v>
      </c>
      <c r="AE28" s="65">
        <v>1039</v>
      </c>
      <c r="AF28" s="65">
        <v>990</v>
      </c>
      <c r="AG28" s="65">
        <v>1094</v>
      </c>
      <c r="AH28" s="65">
        <v>1193</v>
      </c>
      <c r="AI28" s="65">
        <v>1352</v>
      </c>
      <c r="AJ28" s="65">
        <v>1442</v>
      </c>
      <c r="AK28" s="65">
        <v>1257</v>
      </c>
      <c r="AL28" s="65">
        <v>1118</v>
      </c>
      <c r="AM28" s="65">
        <v>1116</v>
      </c>
      <c r="AN28" s="65">
        <v>1325</v>
      </c>
      <c r="AO28" s="65">
        <v>1320</v>
      </c>
      <c r="AP28" s="65">
        <v>1257</v>
      </c>
      <c r="AQ28" s="65"/>
      <c r="AR28" s="65">
        <v>1340</v>
      </c>
      <c r="AS28" s="65">
        <v>1541</v>
      </c>
      <c r="AT28" s="65">
        <v>1375</v>
      </c>
      <c r="AU28" s="65">
        <v>1331</v>
      </c>
      <c r="AV28" s="65">
        <v>1222</v>
      </c>
      <c r="AW28" s="65">
        <v>1396</v>
      </c>
      <c r="AX28" s="65">
        <v>1435</v>
      </c>
      <c r="AY28" s="65">
        <v>1402</v>
      </c>
      <c r="AZ28" s="65">
        <v>1260</v>
      </c>
      <c r="BA28" s="65">
        <v>1440</v>
      </c>
      <c r="BB28" s="65">
        <v>1274</v>
      </c>
      <c r="BC28" s="65">
        <v>1293</v>
      </c>
      <c r="BD28" s="65">
        <v>1127</v>
      </c>
      <c r="BE28" s="66">
        <f t="shared" si="6"/>
        <v>64908</v>
      </c>
      <c r="BF28" s="23"/>
    </row>
    <row r="29" spans="1:58" ht="12.75" customHeight="1" x14ac:dyDescent="0.2">
      <c r="A29" s="67" t="s">
        <v>21</v>
      </c>
      <c r="B29" s="64">
        <v>620</v>
      </c>
      <c r="C29" s="64">
        <v>533</v>
      </c>
      <c r="D29" s="64">
        <v>861</v>
      </c>
      <c r="E29" s="65">
        <v>727</v>
      </c>
      <c r="F29" s="64">
        <v>619</v>
      </c>
      <c r="G29" s="64">
        <v>797</v>
      </c>
      <c r="H29" s="64">
        <v>817</v>
      </c>
      <c r="I29" s="65">
        <v>962</v>
      </c>
      <c r="J29" s="65">
        <v>914</v>
      </c>
      <c r="K29" s="65">
        <v>736</v>
      </c>
      <c r="L29" s="65">
        <v>888</v>
      </c>
      <c r="M29" s="65">
        <v>1073</v>
      </c>
      <c r="N29" s="65">
        <v>755</v>
      </c>
      <c r="O29" s="68"/>
      <c r="P29" s="65">
        <v>1117</v>
      </c>
      <c r="Q29" s="65">
        <v>719</v>
      </c>
      <c r="R29" s="65">
        <v>805</v>
      </c>
      <c r="S29" s="65">
        <v>680</v>
      </c>
      <c r="T29" s="65">
        <v>828</v>
      </c>
      <c r="U29" s="65">
        <v>793</v>
      </c>
      <c r="V29" s="65">
        <v>1052</v>
      </c>
      <c r="W29" s="65">
        <v>782</v>
      </c>
      <c r="X29" s="65">
        <v>814</v>
      </c>
      <c r="Y29" s="65">
        <v>787</v>
      </c>
      <c r="Z29" s="65">
        <v>790</v>
      </c>
      <c r="AA29" s="65">
        <v>880</v>
      </c>
      <c r="AB29" s="65">
        <v>746</v>
      </c>
      <c r="AC29" s="68"/>
      <c r="AD29" s="65">
        <v>946</v>
      </c>
      <c r="AE29" s="65">
        <v>548</v>
      </c>
      <c r="AF29" s="65">
        <v>646</v>
      </c>
      <c r="AG29" s="65">
        <v>596</v>
      </c>
      <c r="AH29" s="65">
        <v>677</v>
      </c>
      <c r="AI29" s="65">
        <v>779</v>
      </c>
      <c r="AJ29" s="65">
        <v>735</v>
      </c>
      <c r="AK29" s="65">
        <v>772</v>
      </c>
      <c r="AL29" s="65">
        <v>808</v>
      </c>
      <c r="AM29" s="65">
        <v>878</v>
      </c>
      <c r="AN29" s="65">
        <v>822</v>
      </c>
      <c r="AO29" s="65">
        <v>829</v>
      </c>
      <c r="AP29" s="65">
        <v>941</v>
      </c>
      <c r="AQ29" s="65"/>
      <c r="AR29" s="65">
        <v>1104</v>
      </c>
      <c r="AS29" s="65">
        <v>933</v>
      </c>
      <c r="AT29" s="65">
        <v>911</v>
      </c>
      <c r="AU29" s="65">
        <v>818</v>
      </c>
      <c r="AV29" s="65">
        <v>944</v>
      </c>
      <c r="AW29" s="65">
        <v>1148</v>
      </c>
      <c r="AX29" s="65">
        <v>774</v>
      </c>
      <c r="AY29" s="65">
        <v>1135</v>
      </c>
      <c r="AZ29" s="65">
        <v>957</v>
      </c>
      <c r="BA29" s="65">
        <v>839</v>
      </c>
      <c r="BB29" s="65">
        <v>796</v>
      </c>
      <c r="BC29" s="65">
        <v>790</v>
      </c>
      <c r="BD29" s="65">
        <v>785</v>
      </c>
      <c r="BE29" s="66">
        <f t="shared" si="6"/>
        <v>43006</v>
      </c>
      <c r="BF29" s="23"/>
    </row>
    <row r="30" spans="1:58" ht="12.75" customHeight="1" x14ac:dyDescent="0.2">
      <c r="A30" s="67" t="s">
        <v>22</v>
      </c>
      <c r="B30" s="64">
        <v>218</v>
      </c>
      <c r="C30" s="64">
        <v>313</v>
      </c>
      <c r="D30" s="64">
        <v>379</v>
      </c>
      <c r="E30" s="65">
        <v>291</v>
      </c>
      <c r="F30" s="64">
        <v>311</v>
      </c>
      <c r="G30" s="64">
        <v>356</v>
      </c>
      <c r="H30" s="64">
        <v>383</v>
      </c>
      <c r="I30" s="65">
        <v>344</v>
      </c>
      <c r="J30" s="65">
        <v>362</v>
      </c>
      <c r="K30" s="65">
        <v>432</v>
      </c>
      <c r="L30" s="65">
        <v>411</v>
      </c>
      <c r="M30" s="65">
        <v>370</v>
      </c>
      <c r="N30" s="65">
        <v>341</v>
      </c>
      <c r="O30" s="68"/>
      <c r="P30" s="65">
        <v>430</v>
      </c>
      <c r="Q30" s="65">
        <v>411</v>
      </c>
      <c r="R30" s="65">
        <v>309</v>
      </c>
      <c r="S30" s="65">
        <v>358</v>
      </c>
      <c r="T30" s="65">
        <v>364</v>
      </c>
      <c r="U30" s="65">
        <v>406</v>
      </c>
      <c r="V30" s="65">
        <v>368</v>
      </c>
      <c r="W30" s="65">
        <v>462</v>
      </c>
      <c r="X30" s="65">
        <v>500</v>
      </c>
      <c r="Y30" s="65">
        <v>500</v>
      </c>
      <c r="Z30" s="65">
        <v>380</v>
      </c>
      <c r="AA30" s="65">
        <v>464</v>
      </c>
      <c r="AB30" s="65">
        <v>484</v>
      </c>
      <c r="AC30" s="68"/>
      <c r="AD30" s="65">
        <v>415</v>
      </c>
      <c r="AE30" s="65">
        <v>370</v>
      </c>
      <c r="AF30" s="65">
        <v>457</v>
      </c>
      <c r="AG30" s="65">
        <v>500</v>
      </c>
      <c r="AH30" s="65">
        <v>458</v>
      </c>
      <c r="AI30" s="65">
        <v>531</v>
      </c>
      <c r="AJ30" s="65">
        <v>453</v>
      </c>
      <c r="AK30" s="65">
        <v>487</v>
      </c>
      <c r="AL30" s="65">
        <v>403</v>
      </c>
      <c r="AM30" s="65">
        <v>504</v>
      </c>
      <c r="AN30" s="65">
        <v>378</v>
      </c>
      <c r="AO30" s="65">
        <v>401</v>
      </c>
      <c r="AP30" s="65">
        <v>417</v>
      </c>
      <c r="AQ30" s="65"/>
      <c r="AR30" s="65">
        <v>496</v>
      </c>
      <c r="AS30" s="65">
        <v>470</v>
      </c>
      <c r="AT30" s="65">
        <v>433</v>
      </c>
      <c r="AU30" s="65">
        <v>532</v>
      </c>
      <c r="AV30" s="65">
        <v>453</v>
      </c>
      <c r="AW30" s="65">
        <v>484</v>
      </c>
      <c r="AX30" s="65">
        <v>442</v>
      </c>
      <c r="AY30" s="65">
        <v>403</v>
      </c>
      <c r="AZ30" s="65">
        <v>558</v>
      </c>
      <c r="BA30" s="65">
        <v>263</v>
      </c>
      <c r="BB30" s="65">
        <v>292</v>
      </c>
      <c r="BC30" s="65">
        <v>314</v>
      </c>
      <c r="BD30" s="65">
        <v>288</v>
      </c>
      <c r="BE30" s="66">
        <f t="shared" si="6"/>
        <v>21149</v>
      </c>
      <c r="BF30" s="23"/>
    </row>
    <row r="31" spans="1:58" ht="12.75" customHeight="1" thickBot="1" x14ac:dyDescent="0.25">
      <c r="A31" s="69" t="s">
        <v>23</v>
      </c>
      <c r="B31" s="64">
        <v>79</v>
      </c>
      <c r="C31" s="64">
        <v>146</v>
      </c>
      <c r="D31" s="64">
        <v>162</v>
      </c>
      <c r="E31" s="65">
        <v>179</v>
      </c>
      <c r="F31" s="64">
        <v>169</v>
      </c>
      <c r="G31" s="64">
        <v>87</v>
      </c>
      <c r="H31" s="64">
        <v>107</v>
      </c>
      <c r="I31" s="65">
        <v>143</v>
      </c>
      <c r="J31" s="65">
        <v>137</v>
      </c>
      <c r="K31" s="65">
        <v>97</v>
      </c>
      <c r="L31" s="65">
        <v>93</v>
      </c>
      <c r="M31" s="65">
        <v>157</v>
      </c>
      <c r="N31" s="65">
        <v>125</v>
      </c>
      <c r="O31" s="70"/>
      <c r="P31" s="65">
        <v>167</v>
      </c>
      <c r="Q31" s="65">
        <v>153</v>
      </c>
      <c r="R31" s="65">
        <v>157</v>
      </c>
      <c r="S31" s="65">
        <v>141</v>
      </c>
      <c r="T31" s="65">
        <v>175</v>
      </c>
      <c r="U31" s="65">
        <v>104</v>
      </c>
      <c r="V31" s="65">
        <v>161</v>
      </c>
      <c r="W31" s="65">
        <v>87</v>
      </c>
      <c r="X31" s="65">
        <v>163</v>
      </c>
      <c r="Y31" s="65">
        <v>180</v>
      </c>
      <c r="Z31" s="65">
        <v>161</v>
      </c>
      <c r="AA31" s="65">
        <v>210</v>
      </c>
      <c r="AB31" s="65">
        <v>197</v>
      </c>
      <c r="AC31" s="70"/>
      <c r="AD31" s="65">
        <v>63</v>
      </c>
      <c r="AE31" s="65">
        <v>84</v>
      </c>
      <c r="AF31" s="65">
        <v>221</v>
      </c>
      <c r="AG31" s="65">
        <v>126</v>
      </c>
      <c r="AH31" s="65">
        <v>188</v>
      </c>
      <c r="AI31" s="65">
        <v>108</v>
      </c>
      <c r="AJ31" s="65">
        <v>167</v>
      </c>
      <c r="AK31" s="65">
        <v>63</v>
      </c>
      <c r="AL31" s="65">
        <v>174</v>
      </c>
      <c r="AM31" s="65">
        <v>114</v>
      </c>
      <c r="AN31" s="65">
        <v>170</v>
      </c>
      <c r="AO31" s="65">
        <v>83</v>
      </c>
      <c r="AP31" s="65">
        <v>110</v>
      </c>
      <c r="AQ31" s="65"/>
      <c r="AR31" s="65">
        <v>144</v>
      </c>
      <c r="AS31" s="65">
        <v>111</v>
      </c>
      <c r="AT31" s="65">
        <v>116</v>
      </c>
      <c r="AU31" s="65">
        <v>99</v>
      </c>
      <c r="AV31" s="65">
        <v>136</v>
      </c>
      <c r="AW31" s="65">
        <v>101</v>
      </c>
      <c r="AX31" s="65">
        <v>82</v>
      </c>
      <c r="AY31" s="65">
        <v>120</v>
      </c>
      <c r="AZ31" s="65">
        <v>80</v>
      </c>
      <c r="BA31" s="65">
        <v>62</v>
      </c>
      <c r="BB31" s="65">
        <v>120</v>
      </c>
      <c r="BC31" s="65">
        <v>129</v>
      </c>
      <c r="BD31" s="65">
        <v>57</v>
      </c>
      <c r="BE31" s="66">
        <f t="shared" si="6"/>
        <v>6765</v>
      </c>
      <c r="BF31" s="23"/>
    </row>
    <row r="32" spans="1:58" ht="12.75" customHeight="1" thickBot="1" x14ac:dyDescent="0.25">
      <c r="A32" s="71" t="s">
        <v>24</v>
      </c>
      <c r="B32" s="72">
        <f>SUM(B20:B31)</f>
        <v>5804</v>
      </c>
      <c r="C32" s="72">
        <f>SUM(C20:C31)</f>
        <v>5804</v>
      </c>
      <c r="D32" s="72">
        <f>SUM(D20:D31)</f>
        <v>6275</v>
      </c>
      <c r="E32" s="72">
        <f>SUM(E20:E31)</f>
        <v>5962</v>
      </c>
      <c r="F32" s="72">
        <f t="shared" ref="F32:BD32" si="7">SUM(F20:F31)</f>
        <v>6106</v>
      </c>
      <c r="G32" s="72">
        <f t="shared" si="7"/>
        <v>6525</v>
      </c>
      <c r="H32" s="72">
        <f t="shared" si="7"/>
        <v>6556</v>
      </c>
      <c r="I32" s="72">
        <f t="shared" si="7"/>
        <v>6247</v>
      </c>
      <c r="J32" s="72">
        <f t="shared" si="7"/>
        <v>7378</v>
      </c>
      <c r="K32" s="72">
        <f t="shared" si="7"/>
        <v>6307</v>
      </c>
      <c r="L32" s="72">
        <f t="shared" si="7"/>
        <v>6559</v>
      </c>
      <c r="M32" s="72">
        <f t="shared" si="7"/>
        <v>7058</v>
      </c>
      <c r="N32" s="72">
        <f t="shared" si="7"/>
        <v>7278</v>
      </c>
      <c r="O32" s="72"/>
      <c r="P32" s="72">
        <f t="shared" si="7"/>
        <v>7748</v>
      </c>
      <c r="Q32" s="72">
        <f t="shared" si="7"/>
        <v>5768</v>
      </c>
      <c r="R32" s="72">
        <f t="shared" si="7"/>
        <v>5817</v>
      </c>
      <c r="S32" s="72">
        <f t="shared" si="7"/>
        <v>5571</v>
      </c>
      <c r="T32" s="72">
        <f t="shared" si="7"/>
        <v>6049</v>
      </c>
      <c r="U32" s="72">
        <f t="shared" si="7"/>
        <v>6162</v>
      </c>
      <c r="V32" s="72">
        <f t="shared" si="7"/>
        <v>5988</v>
      </c>
      <c r="W32" s="72">
        <f t="shared" si="7"/>
        <v>5996</v>
      </c>
      <c r="X32" s="72">
        <f t="shared" si="7"/>
        <v>5470</v>
      </c>
      <c r="Y32" s="72">
        <f t="shared" si="7"/>
        <v>6140</v>
      </c>
      <c r="Z32" s="72">
        <f t="shared" si="7"/>
        <v>5894</v>
      </c>
      <c r="AA32" s="72">
        <f t="shared" si="7"/>
        <v>6645</v>
      </c>
      <c r="AB32" s="72">
        <f t="shared" si="7"/>
        <v>5827</v>
      </c>
      <c r="AC32" s="72">
        <f t="shared" si="7"/>
        <v>0</v>
      </c>
      <c r="AD32" s="72">
        <f t="shared" si="7"/>
        <v>6181</v>
      </c>
      <c r="AE32" s="72">
        <f t="shared" si="7"/>
        <v>5357</v>
      </c>
      <c r="AF32" s="72">
        <f t="shared" si="7"/>
        <v>6089</v>
      </c>
      <c r="AG32" s="72">
        <f t="shared" si="7"/>
        <v>5801</v>
      </c>
      <c r="AH32" s="72">
        <f t="shared" si="7"/>
        <v>5842</v>
      </c>
      <c r="AI32" s="72">
        <f t="shared" si="7"/>
        <v>6155</v>
      </c>
      <c r="AJ32" s="72">
        <f t="shared" si="7"/>
        <v>6522</v>
      </c>
      <c r="AK32" s="72">
        <f t="shared" si="7"/>
        <v>6024</v>
      </c>
      <c r="AL32" s="72">
        <f t="shared" si="7"/>
        <v>6247</v>
      </c>
      <c r="AM32" s="72">
        <f t="shared" si="7"/>
        <v>6003</v>
      </c>
      <c r="AN32" s="72">
        <f t="shared" si="7"/>
        <v>6001</v>
      </c>
      <c r="AO32" s="72">
        <f t="shared" si="7"/>
        <v>6305</v>
      </c>
      <c r="AP32" s="72">
        <f t="shared" si="7"/>
        <v>6351</v>
      </c>
      <c r="AQ32" s="72"/>
      <c r="AR32" s="72">
        <f t="shared" si="7"/>
        <v>6447</v>
      </c>
      <c r="AS32" s="72">
        <f t="shared" si="7"/>
        <v>7080</v>
      </c>
      <c r="AT32" s="72">
        <f t="shared" si="7"/>
        <v>6712</v>
      </c>
      <c r="AU32" s="72">
        <f t="shared" si="7"/>
        <v>5931</v>
      </c>
      <c r="AV32" s="72">
        <f t="shared" si="7"/>
        <v>5816</v>
      </c>
      <c r="AW32" s="72">
        <f t="shared" si="7"/>
        <v>6119</v>
      </c>
      <c r="AX32" s="72">
        <f t="shared" si="7"/>
        <v>6903</v>
      </c>
      <c r="AY32" s="72">
        <f t="shared" si="7"/>
        <v>6407</v>
      </c>
      <c r="AZ32" s="72">
        <f t="shared" si="7"/>
        <v>6200</v>
      </c>
      <c r="BA32" s="72">
        <f t="shared" si="7"/>
        <v>5926</v>
      </c>
      <c r="BB32" s="72">
        <f t="shared" si="7"/>
        <v>5241</v>
      </c>
      <c r="BC32" s="72">
        <f t="shared" si="7"/>
        <v>6276</v>
      </c>
      <c r="BD32" s="72">
        <f t="shared" si="7"/>
        <v>5070</v>
      </c>
      <c r="BE32" s="73">
        <f>SUM(BE20:BE31)</f>
        <v>321940</v>
      </c>
      <c r="BF32" s="23"/>
    </row>
    <row r="33" spans="1:58" ht="12.75" customHeight="1" thickBot="1" x14ac:dyDescent="0.25">
      <c r="A33" s="74"/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7"/>
      <c r="AN33" s="77"/>
      <c r="AO33" s="77"/>
      <c r="AP33" s="77"/>
      <c r="AQ33" s="77"/>
      <c r="AR33" s="77"/>
      <c r="AS33" s="77"/>
      <c r="AT33" s="77"/>
      <c r="AU33" s="77"/>
      <c r="AV33" s="77"/>
      <c r="AW33" s="77"/>
      <c r="AX33" s="77"/>
      <c r="AY33" s="77"/>
      <c r="AZ33" s="77"/>
      <c r="BA33" s="77"/>
      <c r="BB33" s="77"/>
      <c r="BC33" s="77"/>
      <c r="BD33" s="77"/>
      <c r="BE33" s="78"/>
      <c r="BF33" s="23"/>
    </row>
    <row r="34" spans="1:58" ht="12.75" customHeight="1" x14ac:dyDescent="0.2">
      <c r="A34" s="58" t="s">
        <v>32</v>
      </c>
      <c r="B34" s="5">
        <v>1</v>
      </c>
      <c r="C34" s="5">
        <v>2</v>
      </c>
      <c r="D34" s="6">
        <f>C34+1</f>
        <v>3</v>
      </c>
      <c r="E34" s="6">
        <f>D34+1</f>
        <v>4</v>
      </c>
      <c r="F34" s="6">
        <f>E34+1</f>
        <v>5</v>
      </c>
      <c r="G34" s="6">
        <f>F34+1</f>
        <v>6</v>
      </c>
      <c r="H34" s="6">
        <f>G34+1</f>
        <v>7</v>
      </c>
      <c r="I34" s="6">
        <v>8</v>
      </c>
      <c r="J34" s="6">
        <v>9</v>
      </c>
      <c r="K34" s="6">
        <v>10</v>
      </c>
      <c r="L34" s="6">
        <v>11</v>
      </c>
      <c r="M34" s="6">
        <v>12</v>
      </c>
      <c r="N34" s="6">
        <v>13</v>
      </c>
      <c r="O34" s="6"/>
      <c r="P34" s="6">
        <v>14</v>
      </c>
      <c r="Q34" s="6">
        <v>15</v>
      </c>
      <c r="R34" s="6">
        <v>16</v>
      </c>
      <c r="S34" s="6">
        <v>17</v>
      </c>
      <c r="T34" s="6">
        <v>18</v>
      </c>
      <c r="U34" s="6">
        <v>19</v>
      </c>
      <c r="V34" s="6">
        <v>20</v>
      </c>
      <c r="W34" s="6">
        <v>21</v>
      </c>
      <c r="X34" s="6">
        <v>22</v>
      </c>
      <c r="Y34" s="6">
        <v>23</v>
      </c>
      <c r="Z34" s="6">
        <f>Y34+1</f>
        <v>24</v>
      </c>
      <c r="AA34" s="6">
        <v>25</v>
      </c>
      <c r="AB34" s="6">
        <v>26</v>
      </c>
      <c r="AC34" s="6"/>
      <c r="AD34" s="6">
        <v>27</v>
      </c>
      <c r="AE34" s="6">
        <v>28</v>
      </c>
      <c r="AF34" s="6">
        <v>29</v>
      </c>
      <c r="AG34" s="6">
        <v>30</v>
      </c>
      <c r="AH34" s="6">
        <v>31</v>
      </c>
      <c r="AI34" s="6">
        <v>32</v>
      </c>
      <c r="AJ34" s="6">
        <v>33</v>
      </c>
      <c r="AK34" s="6">
        <v>34</v>
      </c>
      <c r="AL34" s="6">
        <v>35</v>
      </c>
      <c r="AM34" s="6">
        <v>36</v>
      </c>
      <c r="AN34" s="6">
        <v>37</v>
      </c>
      <c r="AO34" s="6">
        <v>38</v>
      </c>
      <c r="AP34" s="6">
        <v>39</v>
      </c>
      <c r="AQ34" s="6"/>
      <c r="AR34" s="6">
        <v>40</v>
      </c>
      <c r="AS34" s="6">
        <v>41</v>
      </c>
      <c r="AT34" s="6">
        <v>42</v>
      </c>
      <c r="AU34" s="6">
        <v>43</v>
      </c>
      <c r="AV34" s="6">
        <v>44</v>
      </c>
      <c r="AW34" s="6">
        <f t="shared" ref="AW34:BD34" si="8">AV34+1</f>
        <v>45</v>
      </c>
      <c r="AX34" s="6">
        <f t="shared" si="8"/>
        <v>46</v>
      </c>
      <c r="AY34" s="6">
        <f t="shared" si="8"/>
        <v>47</v>
      </c>
      <c r="AZ34" s="6">
        <f t="shared" si="8"/>
        <v>48</v>
      </c>
      <c r="BA34" s="6">
        <f t="shared" si="8"/>
        <v>49</v>
      </c>
      <c r="BB34" s="6">
        <f t="shared" si="8"/>
        <v>50</v>
      </c>
      <c r="BC34" s="6">
        <f t="shared" si="8"/>
        <v>51</v>
      </c>
      <c r="BD34" s="6">
        <f t="shared" si="8"/>
        <v>52</v>
      </c>
      <c r="BE34" s="59"/>
      <c r="BF34" s="23"/>
    </row>
    <row r="35" spans="1:58" ht="12.75" customHeight="1" thickBot="1" x14ac:dyDescent="0.25">
      <c r="A35" s="60" t="s">
        <v>24</v>
      </c>
      <c r="B35" s="9">
        <v>41279</v>
      </c>
      <c r="C35" s="10">
        <f t="shared" ref="C35:BD35" si="9">B35+7</f>
        <v>41286</v>
      </c>
      <c r="D35" s="10">
        <f t="shared" si="9"/>
        <v>41293</v>
      </c>
      <c r="E35" s="10">
        <f t="shared" si="9"/>
        <v>41300</v>
      </c>
      <c r="F35" s="10">
        <f t="shared" si="9"/>
        <v>41307</v>
      </c>
      <c r="G35" s="10">
        <f t="shared" si="9"/>
        <v>41314</v>
      </c>
      <c r="H35" s="10">
        <f t="shared" si="9"/>
        <v>41321</v>
      </c>
      <c r="I35" s="10">
        <f t="shared" si="9"/>
        <v>41328</v>
      </c>
      <c r="J35" s="10">
        <f t="shared" si="9"/>
        <v>41335</v>
      </c>
      <c r="K35" s="10">
        <f t="shared" si="9"/>
        <v>41342</v>
      </c>
      <c r="L35" s="10">
        <f t="shared" si="9"/>
        <v>41349</v>
      </c>
      <c r="M35" s="10">
        <f t="shared" si="9"/>
        <v>41356</v>
      </c>
      <c r="N35" s="10">
        <f t="shared" si="9"/>
        <v>41363</v>
      </c>
      <c r="O35" s="10"/>
      <c r="P35" s="10">
        <f>N35+7</f>
        <v>41370</v>
      </c>
      <c r="Q35" s="10">
        <f t="shared" si="9"/>
        <v>41377</v>
      </c>
      <c r="R35" s="10">
        <f t="shared" si="9"/>
        <v>41384</v>
      </c>
      <c r="S35" s="10">
        <f t="shared" si="9"/>
        <v>41391</v>
      </c>
      <c r="T35" s="10">
        <f t="shared" si="9"/>
        <v>41398</v>
      </c>
      <c r="U35" s="10">
        <f t="shared" si="9"/>
        <v>41405</v>
      </c>
      <c r="V35" s="10">
        <f t="shared" si="9"/>
        <v>41412</v>
      </c>
      <c r="W35" s="10">
        <f t="shared" si="9"/>
        <v>41419</v>
      </c>
      <c r="X35" s="10">
        <f t="shared" si="9"/>
        <v>41426</v>
      </c>
      <c r="Y35" s="10">
        <f t="shared" si="9"/>
        <v>41433</v>
      </c>
      <c r="Z35" s="10">
        <f t="shared" si="9"/>
        <v>41440</v>
      </c>
      <c r="AA35" s="10">
        <f t="shared" si="9"/>
        <v>41447</v>
      </c>
      <c r="AB35" s="10">
        <f t="shared" si="9"/>
        <v>41454</v>
      </c>
      <c r="AC35" s="10"/>
      <c r="AD35" s="10">
        <f>AB35+7</f>
        <v>41461</v>
      </c>
      <c r="AE35" s="10">
        <f t="shared" si="9"/>
        <v>41468</v>
      </c>
      <c r="AF35" s="10">
        <f t="shared" si="9"/>
        <v>41475</v>
      </c>
      <c r="AG35" s="10">
        <f t="shared" si="9"/>
        <v>41482</v>
      </c>
      <c r="AH35" s="10">
        <f t="shared" si="9"/>
        <v>41489</v>
      </c>
      <c r="AI35" s="10">
        <f t="shared" si="9"/>
        <v>41496</v>
      </c>
      <c r="AJ35" s="10">
        <f t="shared" si="9"/>
        <v>41503</v>
      </c>
      <c r="AK35" s="10">
        <f t="shared" si="9"/>
        <v>41510</v>
      </c>
      <c r="AL35" s="10">
        <f t="shared" si="9"/>
        <v>41517</v>
      </c>
      <c r="AM35" s="10">
        <f t="shared" si="9"/>
        <v>41524</v>
      </c>
      <c r="AN35" s="10">
        <f t="shared" si="9"/>
        <v>41531</v>
      </c>
      <c r="AO35" s="10">
        <f t="shared" si="9"/>
        <v>41538</v>
      </c>
      <c r="AP35" s="10">
        <f t="shared" si="9"/>
        <v>41545</v>
      </c>
      <c r="AQ35" s="10"/>
      <c r="AR35" s="10">
        <f>AP35+7</f>
        <v>41552</v>
      </c>
      <c r="AS35" s="10">
        <f t="shared" si="9"/>
        <v>41559</v>
      </c>
      <c r="AT35" s="10">
        <f t="shared" si="9"/>
        <v>41566</v>
      </c>
      <c r="AU35" s="10">
        <f t="shared" si="9"/>
        <v>41573</v>
      </c>
      <c r="AV35" s="10">
        <f t="shared" si="9"/>
        <v>41580</v>
      </c>
      <c r="AW35" s="10">
        <f t="shared" si="9"/>
        <v>41587</v>
      </c>
      <c r="AX35" s="10">
        <f t="shared" si="9"/>
        <v>41594</v>
      </c>
      <c r="AY35" s="10">
        <f t="shared" si="9"/>
        <v>41601</v>
      </c>
      <c r="AZ35" s="10">
        <f t="shared" si="9"/>
        <v>41608</v>
      </c>
      <c r="BA35" s="10">
        <f t="shared" si="9"/>
        <v>41615</v>
      </c>
      <c r="BB35" s="10">
        <f t="shared" si="9"/>
        <v>41622</v>
      </c>
      <c r="BC35" s="10">
        <f t="shared" si="9"/>
        <v>41629</v>
      </c>
      <c r="BD35" s="10">
        <f t="shared" si="9"/>
        <v>41636</v>
      </c>
      <c r="BE35" s="79" t="s">
        <v>34</v>
      </c>
      <c r="BF35" s="23"/>
    </row>
    <row r="36" spans="1:58" ht="12.75" customHeight="1" x14ac:dyDescent="0.2">
      <c r="A36" s="62" t="s">
        <v>12</v>
      </c>
      <c r="B36" s="64">
        <f>SUM(B4,B20)</f>
        <v>3758</v>
      </c>
      <c r="C36" s="64">
        <f>SUM(C4,C20)</f>
        <v>4470</v>
      </c>
      <c r="D36" s="64">
        <f>SUM(D4,D20)</f>
        <v>5690</v>
      </c>
      <c r="E36" s="64">
        <f>SUM(E4,E20)</f>
        <v>5396</v>
      </c>
      <c r="F36" s="65">
        <f t="shared" ref="F36:BD41" si="10">F4+F20</f>
        <v>4464</v>
      </c>
      <c r="G36" s="65">
        <f t="shared" si="10"/>
        <v>5259</v>
      </c>
      <c r="H36" s="65">
        <f t="shared" si="10"/>
        <v>5335</v>
      </c>
      <c r="I36" s="65">
        <f t="shared" si="10"/>
        <v>3852</v>
      </c>
      <c r="J36" s="65">
        <f t="shared" si="10"/>
        <v>5206</v>
      </c>
      <c r="K36" s="65">
        <f t="shared" si="10"/>
        <v>4483</v>
      </c>
      <c r="L36" s="65">
        <f t="shared" si="10"/>
        <v>4452</v>
      </c>
      <c r="M36" s="65">
        <f t="shared" si="10"/>
        <v>4633</v>
      </c>
      <c r="N36" s="65">
        <f t="shared" si="10"/>
        <v>5140</v>
      </c>
      <c r="O36" s="65"/>
      <c r="P36" s="65">
        <f t="shared" si="10"/>
        <v>5960</v>
      </c>
      <c r="Q36" s="65">
        <f t="shared" si="10"/>
        <v>5514</v>
      </c>
      <c r="R36" s="65">
        <f t="shared" si="10"/>
        <v>6024</v>
      </c>
      <c r="S36" s="65">
        <f t="shared" si="10"/>
        <v>5434</v>
      </c>
      <c r="T36" s="65">
        <f t="shared" si="10"/>
        <v>5727</v>
      </c>
      <c r="U36" s="65">
        <f t="shared" si="10"/>
        <v>4917</v>
      </c>
      <c r="V36" s="65">
        <f t="shared" si="10"/>
        <v>4101</v>
      </c>
      <c r="W36" s="65">
        <f t="shared" si="10"/>
        <v>4518</v>
      </c>
      <c r="X36" s="65">
        <f t="shared" si="10"/>
        <v>3540</v>
      </c>
      <c r="Y36" s="65">
        <f t="shared" si="10"/>
        <v>3924</v>
      </c>
      <c r="Z36" s="65">
        <f t="shared" si="10"/>
        <v>4053</v>
      </c>
      <c r="AA36" s="65">
        <f t="shared" si="10"/>
        <v>4030</v>
      </c>
      <c r="AB36" s="65">
        <f t="shared" si="10"/>
        <v>3717</v>
      </c>
      <c r="AC36" s="65">
        <f t="shared" si="10"/>
        <v>0</v>
      </c>
      <c r="AD36" s="65">
        <f t="shared" si="10"/>
        <v>3475</v>
      </c>
      <c r="AE36" s="65">
        <f t="shared" si="10"/>
        <v>4181</v>
      </c>
      <c r="AF36" s="65">
        <f t="shared" si="10"/>
        <v>4172</v>
      </c>
      <c r="AG36" s="65">
        <f t="shared" si="10"/>
        <v>3976</v>
      </c>
      <c r="AH36" s="65">
        <f t="shared" si="10"/>
        <v>3554</v>
      </c>
      <c r="AI36" s="65">
        <f t="shared" si="10"/>
        <v>3558</v>
      </c>
      <c r="AJ36" s="65">
        <f t="shared" si="10"/>
        <v>3590</v>
      </c>
      <c r="AK36" s="65">
        <f t="shared" si="10"/>
        <v>4161</v>
      </c>
      <c r="AL36" s="65">
        <f t="shared" si="10"/>
        <v>5025</v>
      </c>
      <c r="AM36" s="65">
        <f t="shared" si="10"/>
        <v>5051</v>
      </c>
      <c r="AN36" s="65">
        <f t="shared" si="10"/>
        <v>4965</v>
      </c>
      <c r="AO36" s="65">
        <f t="shared" si="10"/>
        <v>6705</v>
      </c>
      <c r="AP36" s="65">
        <f t="shared" si="10"/>
        <v>6806</v>
      </c>
      <c r="AQ36" s="65"/>
      <c r="AR36" s="65">
        <f t="shared" si="10"/>
        <v>7165</v>
      </c>
      <c r="AS36" s="65">
        <f t="shared" si="10"/>
        <v>6279</v>
      </c>
      <c r="AT36" s="65">
        <f t="shared" si="10"/>
        <v>6089</v>
      </c>
      <c r="AU36" s="65">
        <f t="shared" si="10"/>
        <v>5256</v>
      </c>
      <c r="AV36" s="65">
        <f t="shared" si="10"/>
        <v>6441</v>
      </c>
      <c r="AW36" s="65">
        <f t="shared" si="10"/>
        <v>5869</v>
      </c>
      <c r="AX36" s="65">
        <f t="shared" si="10"/>
        <v>5949</v>
      </c>
      <c r="AY36" s="65">
        <f t="shared" si="10"/>
        <v>5558</v>
      </c>
      <c r="AZ36" s="65">
        <f t="shared" si="10"/>
        <v>5725</v>
      </c>
      <c r="BA36" s="65">
        <f t="shared" si="10"/>
        <v>6002</v>
      </c>
      <c r="BB36" s="65">
        <f t="shared" si="10"/>
        <v>5264</v>
      </c>
      <c r="BC36" s="65">
        <f t="shared" si="10"/>
        <v>4800</v>
      </c>
      <c r="BD36" s="65">
        <f t="shared" si="10"/>
        <v>4489</v>
      </c>
      <c r="BE36" s="66">
        <f t="shared" ref="BE36:BE47" si="11">SUM(B36:BD36)</f>
        <v>257702</v>
      </c>
      <c r="BF36" s="23"/>
    </row>
    <row r="37" spans="1:58" ht="12.75" customHeight="1" x14ac:dyDescent="0.2">
      <c r="A37" s="67" t="s">
        <v>13</v>
      </c>
      <c r="B37" s="64">
        <f t="shared" ref="B37:E47" si="12">SUM(B5,B21)</f>
        <v>3972</v>
      </c>
      <c r="C37" s="64">
        <f t="shared" si="12"/>
        <v>3522</v>
      </c>
      <c r="D37" s="64">
        <f t="shared" si="12"/>
        <v>4141</v>
      </c>
      <c r="E37" s="64">
        <f t="shared" si="12"/>
        <v>3843</v>
      </c>
      <c r="F37" s="68">
        <f t="shared" si="10"/>
        <v>3541</v>
      </c>
      <c r="G37" s="68">
        <f t="shared" si="10"/>
        <v>3732</v>
      </c>
      <c r="H37" s="68">
        <f t="shared" si="10"/>
        <v>3787</v>
      </c>
      <c r="I37" s="68">
        <f t="shared" si="10"/>
        <v>3511</v>
      </c>
      <c r="J37" s="68">
        <f t="shared" si="10"/>
        <v>3804</v>
      </c>
      <c r="K37" s="68">
        <f t="shared" si="10"/>
        <v>4496</v>
      </c>
      <c r="L37" s="68">
        <f t="shared" si="10"/>
        <v>4223</v>
      </c>
      <c r="M37" s="68">
        <f t="shared" si="10"/>
        <v>4128</v>
      </c>
      <c r="N37" s="68">
        <f t="shared" si="10"/>
        <v>3501</v>
      </c>
      <c r="O37" s="68"/>
      <c r="P37" s="68">
        <f t="shared" si="10"/>
        <v>3866</v>
      </c>
      <c r="Q37" s="68">
        <f t="shared" si="10"/>
        <v>3343</v>
      </c>
      <c r="R37" s="68">
        <f t="shared" si="10"/>
        <v>3654</v>
      </c>
      <c r="S37" s="68">
        <f t="shared" si="10"/>
        <v>3091</v>
      </c>
      <c r="T37" s="68">
        <f t="shared" si="10"/>
        <v>3428</v>
      </c>
      <c r="U37" s="68">
        <f t="shared" si="10"/>
        <v>3474</v>
      </c>
      <c r="V37" s="68">
        <f t="shared" si="10"/>
        <v>3145</v>
      </c>
      <c r="W37" s="68">
        <f t="shared" si="10"/>
        <v>3286</v>
      </c>
      <c r="X37" s="68">
        <f t="shared" si="10"/>
        <v>2644</v>
      </c>
      <c r="Y37" s="68">
        <f t="shared" si="10"/>
        <v>3572</v>
      </c>
      <c r="Z37" s="68">
        <f t="shared" si="10"/>
        <v>3178</v>
      </c>
      <c r="AA37" s="68">
        <f t="shared" si="10"/>
        <v>3268</v>
      </c>
      <c r="AB37" s="68">
        <f t="shared" si="10"/>
        <v>3675</v>
      </c>
      <c r="AC37" s="68">
        <f t="shared" si="10"/>
        <v>0</v>
      </c>
      <c r="AD37" s="68">
        <f t="shared" si="10"/>
        <v>2675</v>
      </c>
      <c r="AE37" s="68">
        <f t="shared" si="10"/>
        <v>4244</v>
      </c>
      <c r="AF37" s="68">
        <f t="shared" si="10"/>
        <v>3639</v>
      </c>
      <c r="AG37" s="68">
        <f t="shared" si="10"/>
        <v>4164</v>
      </c>
      <c r="AH37" s="68">
        <f t="shared" si="10"/>
        <v>3227</v>
      </c>
      <c r="AI37" s="68">
        <f t="shared" si="10"/>
        <v>3514</v>
      </c>
      <c r="AJ37" s="68">
        <f t="shared" si="10"/>
        <v>3640</v>
      </c>
      <c r="AK37" s="68">
        <f t="shared" si="10"/>
        <v>3299</v>
      </c>
      <c r="AL37" s="68">
        <f t="shared" si="10"/>
        <v>3120</v>
      </c>
      <c r="AM37" s="68">
        <f t="shared" si="10"/>
        <v>2978</v>
      </c>
      <c r="AN37" s="68">
        <f t="shared" si="10"/>
        <v>4061</v>
      </c>
      <c r="AO37" s="68">
        <f t="shared" si="10"/>
        <v>3267</v>
      </c>
      <c r="AP37" s="68">
        <f t="shared" si="10"/>
        <v>3287</v>
      </c>
      <c r="AQ37" s="68"/>
      <c r="AR37" s="68">
        <f t="shared" si="10"/>
        <v>4053</v>
      </c>
      <c r="AS37" s="68">
        <f t="shared" si="10"/>
        <v>3649</v>
      </c>
      <c r="AT37" s="68">
        <f t="shared" si="10"/>
        <v>4370</v>
      </c>
      <c r="AU37" s="68">
        <f t="shared" si="10"/>
        <v>3438</v>
      </c>
      <c r="AV37" s="68">
        <f t="shared" si="10"/>
        <v>3979</v>
      </c>
      <c r="AW37" s="68">
        <f t="shared" si="10"/>
        <v>4408</v>
      </c>
      <c r="AX37" s="68">
        <f t="shared" si="10"/>
        <v>3771</v>
      </c>
      <c r="AY37" s="68">
        <f t="shared" si="10"/>
        <v>4077</v>
      </c>
      <c r="AZ37" s="68">
        <f t="shared" si="10"/>
        <v>2914</v>
      </c>
      <c r="BA37" s="68">
        <f t="shared" si="10"/>
        <v>3187</v>
      </c>
      <c r="BB37" s="68">
        <f t="shared" si="10"/>
        <v>3312</v>
      </c>
      <c r="BC37" s="68">
        <f t="shared" si="10"/>
        <v>3504</v>
      </c>
      <c r="BD37" s="68">
        <f t="shared" si="10"/>
        <v>2990</v>
      </c>
      <c r="BE37" s="66">
        <f t="shared" si="11"/>
        <v>186592</v>
      </c>
      <c r="BF37" s="23"/>
    </row>
    <row r="38" spans="1:58" ht="12.75" customHeight="1" x14ac:dyDescent="0.2">
      <c r="A38" s="67" t="s">
        <v>14</v>
      </c>
      <c r="B38" s="64">
        <f t="shared" si="12"/>
        <v>7085</v>
      </c>
      <c r="C38" s="64">
        <f t="shared" si="12"/>
        <v>5090</v>
      </c>
      <c r="D38" s="64">
        <f t="shared" si="12"/>
        <v>5200</v>
      </c>
      <c r="E38" s="64">
        <f t="shared" si="12"/>
        <v>5789</v>
      </c>
      <c r="F38" s="68">
        <f t="shared" si="10"/>
        <v>6979</v>
      </c>
      <c r="G38" s="68">
        <f t="shared" si="10"/>
        <v>6565</v>
      </c>
      <c r="H38" s="68">
        <f t="shared" si="10"/>
        <v>6243</v>
      </c>
      <c r="I38" s="68">
        <f t="shared" si="10"/>
        <v>5694</v>
      </c>
      <c r="J38" s="68">
        <f t="shared" si="10"/>
        <v>6204</v>
      </c>
      <c r="K38" s="68">
        <f t="shared" si="10"/>
        <v>6466</v>
      </c>
      <c r="L38" s="68">
        <f t="shared" si="10"/>
        <v>6668</v>
      </c>
      <c r="M38" s="68">
        <f t="shared" si="10"/>
        <v>6357</v>
      </c>
      <c r="N38" s="68">
        <f t="shared" si="10"/>
        <v>7424</v>
      </c>
      <c r="O38" s="68"/>
      <c r="P38" s="68">
        <f t="shared" si="10"/>
        <v>6823</v>
      </c>
      <c r="Q38" s="68">
        <f t="shared" si="10"/>
        <v>6614</v>
      </c>
      <c r="R38" s="68">
        <f t="shared" si="10"/>
        <v>4928</v>
      </c>
      <c r="S38" s="68">
        <f t="shared" si="10"/>
        <v>5646</v>
      </c>
      <c r="T38" s="68">
        <f t="shared" si="10"/>
        <v>6112</v>
      </c>
      <c r="U38" s="68">
        <f t="shared" si="10"/>
        <v>5099</v>
      </c>
      <c r="V38" s="68">
        <f t="shared" si="10"/>
        <v>5314</v>
      </c>
      <c r="W38" s="68">
        <f t="shared" si="10"/>
        <v>5373</v>
      </c>
      <c r="X38" s="68">
        <f t="shared" si="10"/>
        <v>5644</v>
      </c>
      <c r="Y38" s="68">
        <f t="shared" si="10"/>
        <v>5668</v>
      </c>
      <c r="Z38" s="68">
        <f t="shared" si="10"/>
        <v>5896</v>
      </c>
      <c r="AA38" s="68">
        <f t="shared" si="10"/>
        <v>5367</v>
      </c>
      <c r="AB38" s="68">
        <f t="shared" si="10"/>
        <v>6078</v>
      </c>
      <c r="AC38" s="68">
        <f t="shared" si="10"/>
        <v>0</v>
      </c>
      <c r="AD38" s="68">
        <f t="shared" si="10"/>
        <v>6902</v>
      </c>
      <c r="AE38" s="68">
        <f t="shared" si="10"/>
        <v>5760</v>
      </c>
      <c r="AF38" s="68">
        <f t="shared" si="10"/>
        <v>6677</v>
      </c>
      <c r="AG38" s="68">
        <f t="shared" si="10"/>
        <v>7043</v>
      </c>
      <c r="AH38" s="68">
        <f t="shared" si="10"/>
        <v>6871</v>
      </c>
      <c r="AI38" s="68">
        <f t="shared" si="10"/>
        <v>6784</v>
      </c>
      <c r="AJ38" s="68">
        <f t="shared" si="10"/>
        <v>7622</v>
      </c>
      <c r="AK38" s="68">
        <f t="shared" si="10"/>
        <v>6752</v>
      </c>
      <c r="AL38" s="68">
        <f t="shared" si="10"/>
        <v>7294</v>
      </c>
      <c r="AM38" s="68">
        <f t="shared" si="10"/>
        <v>6707</v>
      </c>
      <c r="AN38" s="68">
        <f t="shared" si="10"/>
        <v>6579</v>
      </c>
      <c r="AO38" s="68">
        <f t="shared" si="10"/>
        <v>7297</v>
      </c>
      <c r="AP38" s="68">
        <f t="shared" si="10"/>
        <v>6832</v>
      </c>
      <c r="AQ38" s="68"/>
      <c r="AR38" s="68">
        <f t="shared" si="10"/>
        <v>6154</v>
      </c>
      <c r="AS38" s="68">
        <f t="shared" si="10"/>
        <v>7310</v>
      </c>
      <c r="AT38" s="68">
        <f t="shared" si="10"/>
        <v>6911</v>
      </c>
      <c r="AU38" s="68">
        <f t="shared" si="10"/>
        <v>6647</v>
      </c>
      <c r="AV38" s="68">
        <f t="shared" si="10"/>
        <v>7120</v>
      </c>
      <c r="AW38" s="68">
        <f t="shared" si="10"/>
        <v>6099</v>
      </c>
      <c r="AX38" s="68">
        <f t="shared" si="10"/>
        <v>7200</v>
      </c>
      <c r="AY38" s="68">
        <f t="shared" si="10"/>
        <v>6066</v>
      </c>
      <c r="AZ38" s="68">
        <f t="shared" si="10"/>
        <v>5666</v>
      </c>
      <c r="BA38" s="68">
        <f t="shared" si="10"/>
        <v>5753</v>
      </c>
      <c r="BB38" s="68">
        <f t="shared" si="10"/>
        <v>6003</v>
      </c>
      <c r="BC38" s="68">
        <f t="shared" si="10"/>
        <v>5840</v>
      </c>
      <c r="BD38" s="68">
        <f t="shared" si="10"/>
        <v>4943</v>
      </c>
      <c r="BE38" s="66">
        <f t="shared" si="11"/>
        <v>327158</v>
      </c>
      <c r="BF38" s="23"/>
    </row>
    <row r="39" spans="1:58" ht="12.75" customHeight="1" x14ac:dyDescent="0.2">
      <c r="A39" s="67" t="s">
        <v>15</v>
      </c>
      <c r="B39" s="64">
        <f t="shared" si="12"/>
        <v>1706</v>
      </c>
      <c r="C39" s="64">
        <f t="shared" si="12"/>
        <v>1753</v>
      </c>
      <c r="D39" s="64">
        <f t="shared" si="12"/>
        <v>1878</v>
      </c>
      <c r="E39" s="64">
        <f t="shared" si="12"/>
        <v>1841</v>
      </c>
      <c r="F39" s="68">
        <f t="shared" si="10"/>
        <v>2003</v>
      </c>
      <c r="G39" s="68">
        <f t="shared" si="10"/>
        <v>2437</v>
      </c>
      <c r="H39" s="68">
        <f t="shared" si="10"/>
        <v>2670</v>
      </c>
      <c r="I39" s="68">
        <f t="shared" si="10"/>
        <v>2611</v>
      </c>
      <c r="J39" s="68">
        <f t="shared" si="10"/>
        <v>2772</v>
      </c>
      <c r="K39" s="68">
        <f t="shared" si="10"/>
        <v>2878</v>
      </c>
      <c r="L39" s="68">
        <f t="shared" si="10"/>
        <v>2800</v>
      </c>
      <c r="M39" s="68">
        <f t="shared" si="10"/>
        <v>2212</v>
      </c>
      <c r="N39" s="68">
        <f t="shared" si="10"/>
        <v>3274</v>
      </c>
      <c r="O39" s="68"/>
      <c r="P39" s="68">
        <f t="shared" si="10"/>
        <v>2606</v>
      </c>
      <c r="Q39" s="68">
        <f t="shared" si="10"/>
        <v>2875</v>
      </c>
      <c r="R39" s="68">
        <f t="shared" si="10"/>
        <v>3785</v>
      </c>
      <c r="S39" s="68">
        <f t="shared" si="10"/>
        <v>2696</v>
      </c>
      <c r="T39" s="68">
        <f t="shared" si="10"/>
        <v>3180</v>
      </c>
      <c r="U39" s="68">
        <f t="shared" si="10"/>
        <v>3027</v>
      </c>
      <c r="V39" s="68">
        <f t="shared" si="10"/>
        <v>2961</v>
      </c>
      <c r="W39" s="68">
        <f t="shared" si="10"/>
        <v>2498</v>
      </c>
      <c r="X39" s="68">
        <f t="shared" si="10"/>
        <v>2345</v>
      </c>
      <c r="Y39" s="68">
        <f t="shared" si="10"/>
        <v>2280</v>
      </c>
      <c r="Z39" s="68">
        <f t="shared" si="10"/>
        <v>2134</v>
      </c>
      <c r="AA39" s="68">
        <f t="shared" si="10"/>
        <v>2013</v>
      </c>
      <c r="AB39" s="68">
        <f t="shared" si="10"/>
        <v>2908</v>
      </c>
      <c r="AC39" s="68">
        <f t="shared" si="10"/>
        <v>0</v>
      </c>
      <c r="AD39" s="68">
        <f t="shared" si="10"/>
        <v>1688</v>
      </c>
      <c r="AE39" s="68">
        <f t="shared" si="10"/>
        <v>2124</v>
      </c>
      <c r="AF39" s="68">
        <f t="shared" si="10"/>
        <v>1984</v>
      </c>
      <c r="AG39" s="68">
        <f t="shared" si="10"/>
        <v>1694</v>
      </c>
      <c r="AH39" s="68">
        <f t="shared" si="10"/>
        <v>1768</v>
      </c>
      <c r="AI39" s="68">
        <f t="shared" si="10"/>
        <v>1438</v>
      </c>
      <c r="AJ39" s="68">
        <f t="shared" si="10"/>
        <v>1415</v>
      </c>
      <c r="AK39" s="68">
        <f t="shared" si="10"/>
        <v>1492</v>
      </c>
      <c r="AL39" s="68">
        <f t="shared" si="10"/>
        <v>2244</v>
      </c>
      <c r="AM39" s="68">
        <f t="shared" si="10"/>
        <v>1557</v>
      </c>
      <c r="AN39" s="68">
        <f t="shared" si="10"/>
        <v>2009</v>
      </c>
      <c r="AO39" s="68">
        <f t="shared" si="10"/>
        <v>1889</v>
      </c>
      <c r="AP39" s="68">
        <f t="shared" si="10"/>
        <v>2148</v>
      </c>
      <c r="AQ39" s="68"/>
      <c r="AR39" s="68">
        <f t="shared" si="10"/>
        <v>2083</v>
      </c>
      <c r="AS39" s="68">
        <f t="shared" si="10"/>
        <v>1922</v>
      </c>
      <c r="AT39" s="68">
        <f t="shared" si="10"/>
        <v>2271</v>
      </c>
      <c r="AU39" s="68">
        <f t="shared" si="10"/>
        <v>1955</v>
      </c>
      <c r="AV39" s="68">
        <f t="shared" si="10"/>
        <v>1767</v>
      </c>
      <c r="AW39" s="68">
        <f t="shared" si="10"/>
        <v>1780</v>
      </c>
      <c r="AX39" s="68">
        <f t="shared" si="10"/>
        <v>1736</v>
      </c>
      <c r="AY39" s="68">
        <f t="shared" si="10"/>
        <v>1532</v>
      </c>
      <c r="AZ39" s="68">
        <f t="shared" si="10"/>
        <v>2509</v>
      </c>
      <c r="BA39" s="68">
        <f t="shared" si="10"/>
        <v>1675</v>
      </c>
      <c r="BB39" s="68">
        <f t="shared" si="10"/>
        <v>2331</v>
      </c>
      <c r="BC39" s="68">
        <f t="shared" si="10"/>
        <v>2059</v>
      </c>
      <c r="BD39" s="68">
        <f t="shared" si="10"/>
        <v>1353</v>
      </c>
      <c r="BE39" s="66">
        <f t="shared" si="11"/>
        <v>114566</v>
      </c>
      <c r="BF39" s="23"/>
    </row>
    <row r="40" spans="1:58" ht="12.75" customHeight="1" x14ac:dyDescent="0.2">
      <c r="A40" s="67" t="s">
        <v>16</v>
      </c>
      <c r="B40" s="64">
        <f t="shared" si="12"/>
        <v>1408</v>
      </c>
      <c r="C40" s="64">
        <f t="shared" si="12"/>
        <v>1898</v>
      </c>
      <c r="D40" s="64">
        <f t="shared" si="12"/>
        <v>1425</v>
      </c>
      <c r="E40" s="64">
        <f t="shared" si="12"/>
        <v>1658</v>
      </c>
      <c r="F40" s="68">
        <f t="shared" si="10"/>
        <v>1304</v>
      </c>
      <c r="G40" s="68">
        <f t="shared" si="10"/>
        <v>1649</v>
      </c>
      <c r="H40" s="68">
        <f t="shared" si="10"/>
        <v>1329</v>
      </c>
      <c r="I40" s="68">
        <f t="shared" si="10"/>
        <v>1382</v>
      </c>
      <c r="J40" s="68">
        <f t="shared" si="10"/>
        <v>1512</v>
      </c>
      <c r="K40" s="68">
        <f t="shared" si="10"/>
        <v>1740</v>
      </c>
      <c r="L40" s="68">
        <f t="shared" si="10"/>
        <v>1557</v>
      </c>
      <c r="M40" s="68">
        <f t="shared" si="10"/>
        <v>1666</v>
      </c>
      <c r="N40" s="68">
        <f t="shared" si="10"/>
        <v>1354</v>
      </c>
      <c r="O40" s="68"/>
      <c r="P40" s="68">
        <f t="shared" si="10"/>
        <v>1618</v>
      </c>
      <c r="Q40" s="68">
        <f t="shared" si="10"/>
        <v>1873</v>
      </c>
      <c r="R40" s="68">
        <f t="shared" si="10"/>
        <v>1474</v>
      </c>
      <c r="S40" s="68">
        <f t="shared" si="10"/>
        <v>1501</v>
      </c>
      <c r="T40" s="68">
        <f t="shared" si="10"/>
        <v>1432</v>
      </c>
      <c r="U40" s="68">
        <f t="shared" si="10"/>
        <v>1740</v>
      </c>
      <c r="V40" s="68">
        <f t="shared" si="10"/>
        <v>1863</v>
      </c>
      <c r="W40" s="68">
        <f t="shared" si="10"/>
        <v>1762</v>
      </c>
      <c r="X40" s="68">
        <f t="shared" si="10"/>
        <v>1552</v>
      </c>
      <c r="Y40" s="68">
        <f t="shared" si="10"/>
        <v>1286</v>
      </c>
      <c r="Z40" s="68">
        <f t="shared" si="10"/>
        <v>1242</v>
      </c>
      <c r="AA40" s="68">
        <f t="shared" si="10"/>
        <v>1236</v>
      </c>
      <c r="AB40" s="68">
        <f t="shared" si="10"/>
        <v>837</v>
      </c>
      <c r="AC40" s="68">
        <f t="shared" si="10"/>
        <v>0</v>
      </c>
      <c r="AD40" s="68">
        <f t="shared" si="10"/>
        <v>1085</v>
      </c>
      <c r="AE40" s="68">
        <f t="shared" si="10"/>
        <v>1219</v>
      </c>
      <c r="AF40" s="68">
        <f t="shared" si="10"/>
        <v>1325</v>
      </c>
      <c r="AG40" s="68">
        <f t="shared" si="10"/>
        <v>1377</v>
      </c>
      <c r="AH40" s="68">
        <f t="shared" si="10"/>
        <v>1346</v>
      </c>
      <c r="AI40" s="68">
        <f t="shared" si="10"/>
        <v>1239</v>
      </c>
      <c r="AJ40" s="68">
        <f t="shared" si="10"/>
        <v>1317</v>
      </c>
      <c r="AK40" s="68">
        <f t="shared" si="10"/>
        <v>1273</v>
      </c>
      <c r="AL40" s="68">
        <f t="shared" si="10"/>
        <v>1319</v>
      </c>
      <c r="AM40" s="68">
        <f t="shared" si="10"/>
        <v>1365</v>
      </c>
      <c r="AN40" s="68">
        <f t="shared" si="10"/>
        <v>1154</v>
      </c>
      <c r="AO40" s="68">
        <f t="shared" si="10"/>
        <v>1219</v>
      </c>
      <c r="AP40" s="68">
        <f t="shared" si="10"/>
        <v>1343</v>
      </c>
      <c r="AQ40" s="68"/>
      <c r="AR40" s="68">
        <f t="shared" si="10"/>
        <v>1166</v>
      </c>
      <c r="AS40" s="68">
        <f t="shared" si="10"/>
        <v>1338</v>
      </c>
      <c r="AT40" s="68">
        <f t="shared" si="10"/>
        <v>1404</v>
      </c>
      <c r="AU40" s="68">
        <f t="shared" si="10"/>
        <v>1394</v>
      </c>
      <c r="AV40" s="68">
        <f t="shared" si="10"/>
        <v>1192</v>
      </c>
      <c r="AW40" s="68">
        <f t="shared" si="10"/>
        <v>1420</v>
      </c>
      <c r="AX40" s="68">
        <f t="shared" si="10"/>
        <v>1517</v>
      </c>
      <c r="AY40" s="68">
        <f t="shared" si="10"/>
        <v>1261</v>
      </c>
      <c r="AZ40" s="68">
        <f t="shared" si="10"/>
        <v>1138</v>
      </c>
      <c r="BA40" s="68">
        <f t="shared" si="10"/>
        <v>1283</v>
      </c>
      <c r="BB40" s="68">
        <f t="shared" si="10"/>
        <v>861</v>
      </c>
      <c r="BC40" s="68">
        <f t="shared" si="10"/>
        <v>1435</v>
      </c>
      <c r="BD40" s="68">
        <f t="shared" si="10"/>
        <v>871</v>
      </c>
      <c r="BE40" s="66">
        <f t="shared" si="11"/>
        <v>72159</v>
      </c>
      <c r="BF40" s="23"/>
    </row>
    <row r="41" spans="1:58" ht="12.75" customHeight="1" x14ac:dyDescent="0.2">
      <c r="A41" s="67" t="s">
        <v>17</v>
      </c>
      <c r="B41" s="64">
        <f t="shared" si="12"/>
        <v>1158</v>
      </c>
      <c r="C41" s="64">
        <f t="shared" si="12"/>
        <v>1372</v>
      </c>
      <c r="D41" s="64">
        <f t="shared" si="12"/>
        <v>1388</v>
      </c>
      <c r="E41" s="64">
        <f t="shared" si="12"/>
        <v>1294</v>
      </c>
      <c r="F41" s="68">
        <f t="shared" si="10"/>
        <v>1407</v>
      </c>
      <c r="G41" s="68">
        <f t="shared" si="10"/>
        <v>1434</v>
      </c>
      <c r="H41" s="68">
        <f t="shared" si="10"/>
        <v>1399</v>
      </c>
      <c r="I41" s="68">
        <f t="shared" si="10"/>
        <v>1368</v>
      </c>
      <c r="J41" s="68">
        <f t="shared" si="10"/>
        <v>1419</v>
      </c>
      <c r="K41" s="68">
        <f t="shared" si="10"/>
        <v>1240</v>
      </c>
      <c r="L41" s="68">
        <f t="shared" si="10"/>
        <v>1373</v>
      </c>
      <c r="M41" s="68">
        <f t="shared" si="10"/>
        <v>1486</v>
      </c>
      <c r="N41" s="68">
        <f t="shared" si="10"/>
        <v>1428</v>
      </c>
      <c r="O41" s="68"/>
      <c r="P41" s="68">
        <f t="shared" si="10"/>
        <v>1549</v>
      </c>
      <c r="Q41" s="68">
        <f t="shared" ref="Q41:BD41" si="13">Q9+Q25</f>
        <v>1514</v>
      </c>
      <c r="R41" s="68">
        <f t="shared" si="13"/>
        <v>1608</v>
      </c>
      <c r="S41" s="68">
        <f t="shared" si="13"/>
        <v>1556</v>
      </c>
      <c r="T41" s="68">
        <f t="shared" si="13"/>
        <v>1458</v>
      </c>
      <c r="U41" s="68">
        <f t="shared" si="13"/>
        <v>1130</v>
      </c>
      <c r="V41" s="68">
        <f t="shared" si="13"/>
        <v>1380</v>
      </c>
      <c r="W41" s="68">
        <f t="shared" si="13"/>
        <v>1342</v>
      </c>
      <c r="X41" s="68">
        <f t="shared" si="13"/>
        <v>1296</v>
      </c>
      <c r="Y41" s="68">
        <f t="shared" si="13"/>
        <v>1264</v>
      </c>
      <c r="Z41" s="68">
        <f t="shared" si="13"/>
        <v>1299</v>
      </c>
      <c r="AA41" s="68">
        <f t="shared" si="13"/>
        <v>1351</v>
      </c>
      <c r="AB41" s="68">
        <f t="shared" si="13"/>
        <v>1329</v>
      </c>
      <c r="AC41" s="68">
        <f t="shared" si="13"/>
        <v>0</v>
      </c>
      <c r="AD41" s="68">
        <f t="shared" si="13"/>
        <v>1207</v>
      </c>
      <c r="AE41" s="68">
        <f t="shared" si="13"/>
        <v>1346</v>
      </c>
      <c r="AF41" s="68">
        <f t="shared" si="13"/>
        <v>1209</v>
      </c>
      <c r="AG41" s="68">
        <f t="shared" si="13"/>
        <v>1274</v>
      </c>
      <c r="AH41" s="68">
        <f t="shared" si="13"/>
        <v>1301</v>
      </c>
      <c r="AI41" s="68">
        <f t="shared" si="13"/>
        <v>1279</v>
      </c>
      <c r="AJ41" s="68">
        <f t="shared" si="13"/>
        <v>1286</v>
      </c>
      <c r="AK41" s="68">
        <f t="shared" si="13"/>
        <v>1263</v>
      </c>
      <c r="AL41" s="68">
        <f t="shared" si="13"/>
        <v>1288</v>
      </c>
      <c r="AM41" s="68">
        <f t="shared" si="13"/>
        <v>1178</v>
      </c>
      <c r="AN41" s="68">
        <f t="shared" si="13"/>
        <v>1184</v>
      </c>
      <c r="AO41" s="68">
        <f t="shared" si="13"/>
        <v>1307</v>
      </c>
      <c r="AP41" s="68">
        <f t="shared" si="13"/>
        <v>1277</v>
      </c>
      <c r="AQ41" s="68"/>
      <c r="AR41" s="68">
        <f t="shared" si="13"/>
        <v>1190</v>
      </c>
      <c r="AS41" s="68">
        <f t="shared" si="13"/>
        <v>1236</v>
      </c>
      <c r="AT41" s="68">
        <f t="shared" si="13"/>
        <v>1214</v>
      </c>
      <c r="AU41" s="68">
        <f t="shared" si="13"/>
        <v>1209</v>
      </c>
      <c r="AV41" s="68">
        <f t="shared" si="13"/>
        <v>1166</v>
      </c>
      <c r="AW41" s="68">
        <f t="shared" si="13"/>
        <v>1319</v>
      </c>
      <c r="AX41" s="68">
        <f t="shared" si="13"/>
        <v>1279</v>
      </c>
      <c r="AY41" s="68">
        <f t="shared" si="13"/>
        <v>1198</v>
      </c>
      <c r="AZ41" s="68">
        <f t="shared" si="13"/>
        <v>1143</v>
      </c>
      <c r="BA41" s="68">
        <f t="shared" si="13"/>
        <v>1164</v>
      </c>
      <c r="BB41" s="68">
        <f t="shared" si="13"/>
        <v>1034</v>
      </c>
      <c r="BC41" s="68">
        <f t="shared" si="13"/>
        <v>1068</v>
      </c>
      <c r="BD41" s="68">
        <f t="shared" si="13"/>
        <v>948</v>
      </c>
      <c r="BE41" s="66">
        <f t="shared" si="11"/>
        <v>67409</v>
      </c>
      <c r="BF41" s="23"/>
    </row>
    <row r="42" spans="1:58" ht="12.75" customHeight="1" x14ac:dyDescent="0.2">
      <c r="A42" s="67" t="s">
        <v>18</v>
      </c>
      <c r="B42" s="64">
        <f t="shared" si="12"/>
        <v>3695</v>
      </c>
      <c r="C42" s="64">
        <f t="shared" si="12"/>
        <v>4096</v>
      </c>
      <c r="D42" s="64">
        <f t="shared" si="12"/>
        <v>4022</v>
      </c>
      <c r="E42" s="64">
        <f t="shared" si="12"/>
        <v>3771</v>
      </c>
      <c r="F42" s="68">
        <f t="shared" ref="F42:BD47" si="14">F10+F26</f>
        <v>3748</v>
      </c>
      <c r="G42" s="68">
        <f t="shared" si="14"/>
        <v>4235</v>
      </c>
      <c r="H42" s="68">
        <f t="shared" si="14"/>
        <v>4135</v>
      </c>
      <c r="I42" s="68">
        <f t="shared" si="14"/>
        <v>4120</v>
      </c>
      <c r="J42" s="68">
        <f t="shared" si="14"/>
        <v>4259</v>
      </c>
      <c r="K42" s="68">
        <f t="shared" si="14"/>
        <v>4108</v>
      </c>
      <c r="L42" s="68">
        <f t="shared" si="14"/>
        <v>4090</v>
      </c>
      <c r="M42" s="68">
        <f t="shared" si="14"/>
        <v>4019</v>
      </c>
      <c r="N42" s="68">
        <f t="shared" si="14"/>
        <v>3878</v>
      </c>
      <c r="O42" s="68"/>
      <c r="P42" s="68">
        <f t="shared" si="14"/>
        <v>4264</v>
      </c>
      <c r="Q42" s="68">
        <f t="shared" si="14"/>
        <v>3744</v>
      </c>
      <c r="R42" s="68">
        <f t="shared" si="14"/>
        <v>3825</v>
      </c>
      <c r="S42" s="68">
        <f t="shared" si="14"/>
        <v>3946</v>
      </c>
      <c r="T42" s="68">
        <f t="shared" si="14"/>
        <v>3702</v>
      </c>
      <c r="U42" s="68">
        <f t="shared" si="14"/>
        <v>3926</v>
      </c>
      <c r="V42" s="68">
        <f t="shared" si="14"/>
        <v>4035</v>
      </c>
      <c r="W42" s="68">
        <f t="shared" si="14"/>
        <v>3657</v>
      </c>
      <c r="X42" s="68">
        <f t="shared" si="14"/>
        <v>3767</v>
      </c>
      <c r="Y42" s="68">
        <f t="shared" si="14"/>
        <v>3772</v>
      </c>
      <c r="Z42" s="68">
        <f t="shared" si="14"/>
        <v>3945</v>
      </c>
      <c r="AA42" s="68">
        <f t="shared" si="14"/>
        <v>3515</v>
      </c>
      <c r="AB42" s="68">
        <f t="shared" si="14"/>
        <v>3894</v>
      </c>
      <c r="AC42" s="68">
        <f t="shared" si="14"/>
        <v>0</v>
      </c>
      <c r="AD42" s="68">
        <f t="shared" si="14"/>
        <v>3918</v>
      </c>
      <c r="AE42" s="68">
        <f t="shared" si="14"/>
        <v>3595</v>
      </c>
      <c r="AF42" s="68">
        <f t="shared" si="14"/>
        <v>3659</v>
      </c>
      <c r="AG42" s="68">
        <f t="shared" si="14"/>
        <v>3637</v>
      </c>
      <c r="AH42" s="68">
        <f t="shared" si="14"/>
        <v>3764</v>
      </c>
      <c r="AI42" s="68">
        <f t="shared" si="14"/>
        <v>3822</v>
      </c>
      <c r="AJ42" s="68">
        <f t="shared" si="14"/>
        <v>3857</v>
      </c>
      <c r="AK42" s="68">
        <f t="shared" si="14"/>
        <v>3940</v>
      </c>
      <c r="AL42" s="68">
        <f t="shared" si="14"/>
        <v>3897</v>
      </c>
      <c r="AM42" s="68">
        <f t="shared" si="14"/>
        <v>3376</v>
      </c>
      <c r="AN42" s="68">
        <f t="shared" si="14"/>
        <v>4023</v>
      </c>
      <c r="AO42" s="68">
        <f t="shared" si="14"/>
        <v>3741</v>
      </c>
      <c r="AP42" s="68">
        <f t="shared" si="14"/>
        <v>3702</v>
      </c>
      <c r="AQ42" s="68"/>
      <c r="AR42" s="68">
        <f t="shared" si="14"/>
        <v>3433</v>
      </c>
      <c r="AS42" s="68">
        <f t="shared" si="14"/>
        <v>4149</v>
      </c>
      <c r="AT42" s="68">
        <f t="shared" si="14"/>
        <v>3788</v>
      </c>
      <c r="AU42" s="68">
        <f t="shared" si="14"/>
        <v>4121</v>
      </c>
      <c r="AV42" s="68">
        <f t="shared" si="14"/>
        <v>3915</v>
      </c>
      <c r="AW42" s="68">
        <f t="shared" si="14"/>
        <v>3839</v>
      </c>
      <c r="AX42" s="68">
        <f t="shared" si="14"/>
        <v>3814</v>
      </c>
      <c r="AY42" s="68">
        <f t="shared" si="14"/>
        <v>4019</v>
      </c>
      <c r="AZ42" s="68">
        <f t="shared" si="14"/>
        <v>3913</v>
      </c>
      <c r="BA42" s="68">
        <f t="shared" si="14"/>
        <v>3632</v>
      </c>
      <c r="BB42" s="68">
        <f t="shared" si="14"/>
        <v>3520</v>
      </c>
      <c r="BC42" s="68">
        <f t="shared" si="14"/>
        <v>3983</v>
      </c>
      <c r="BD42" s="68">
        <f t="shared" si="14"/>
        <v>3116</v>
      </c>
      <c r="BE42" s="66">
        <f t="shared" si="11"/>
        <v>200341</v>
      </c>
      <c r="BF42" s="23"/>
    </row>
    <row r="43" spans="1:58" ht="12.75" customHeight="1" x14ac:dyDescent="0.2">
      <c r="A43" s="67" t="s">
        <v>19</v>
      </c>
      <c r="B43" s="64">
        <f t="shared" si="12"/>
        <v>1372</v>
      </c>
      <c r="C43" s="64">
        <f t="shared" si="12"/>
        <v>1749</v>
      </c>
      <c r="D43" s="64">
        <f t="shared" si="12"/>
        <v>1605</v>
      </c>
      <c r="E43" s="64">
        <f t="shared" si="12"/>
        <v>1531</v>
      </c>
      <c r="F43" s="68">
        <f t="shared" si="14"/>
        <v>1328</v>
      </c>
      <c r="G43" s="68">
        <f t="shared" si="14"/>
        <v>1594</v>
      </c>
      <c r="H43" s="68">
        <f t="shared" si="14"/>
        <v>1855</v>
      </c>
      <c r="I43" s="68">
        <f t="shared" si="14"/>
        <v>1736</v>
      </c>
      <c r="J43" s="68">
        <f t="shared" si="14"/>
        <v>2038</v>
      </c>
      <c r="K43" s="68">
        <f t="shared" si="14"/>
        <v>1695</v>
      </c>
      <c r="L43" s="68">
        <f t="shared" si="14"/>
        <v>1943</v>
      </c>
      <c r="M43" s="68">
        <f t="shared" si="14"/>
        <v>1622</v>
      </c>
      <c r="N43" s="68">
        <f t="shared" si="14"/>
        <v>2271</v>
      </c>
      <c r="O43" s="68"/>
      <c r="P43" s="68">
        <f t="shared" si="14"/>
        <v>2058</v>
      </c>
      <c r="Q43" s="68">
        <f t="shared" si="14"/>
        <v>1959</v>
      </c>
      <c r="R43" s="68">
        <f t="shared" si="14"/>
        <v>1797</v>
      </c>
      <c r="S43" s="68">
        <f t="shared" si="14"/>
        <v>1931</v>
      </c>
      <c r="T43" s="68">
        <f t="shared" si="14"/>
        <v>1755</v>
      </c>
      <c r="U43" s="68">
        <f t="shared" si="14"/>
        <v>1876</v>
      </c>
      <c r="V43" s="68">
        <f t="shared" si="14"/>
        <v>1690</v>
      </c>
      <c r="W43" s="68">
        <f t="shared" si="14"/>
        <v>1959</v>
      </c>
      <c r="X43" s="68">
        <f t="shared" si="14"/>
        <v>1762</v>
      </c>
      <c r="Y43" s="68">
        <f t="shared" si="14"/>
        <v>1905</v>
      </c>
      <c r="Z43" s="68">
        <f t="shared" si="14"/>
        <v>1928</v>
      </c>
      <c r="AA43" s="68">
        <f t="shared" si="14"/>
        <v>1816</v>
      </c>
      <c r="AB43" s="68">
        <f t="shared" si="14"/>
        <v>1746</v>
      </c>
      <c r="AC43" s="68">
        <f t="shared" si="14"/>
        <v>0</v>
      </c>
      <c r="AD43" s="68">
        <f t="shared" si="14"/>
        <v>1616</v>
      </c>
      <c r="AE43" s="68">
        <f t="shared" si="14"/>
        <v>1573</v>
      </c>
      <c r="AF43" s="68">
        <f t="shared" si="14"/>
        <v>1403</v>
      </c>
      <c r="AG43" s="68">
        <f t="shared" si="14"/>
        <v>1674</v>
      </c>
      <c r="AH43" s="68">
        <f t="shared" si="14"/>
        <v>1248</v>
      </c>
      <c r="AI43" s="68">
        <f t="shared" si="14"/>
        <v>1385</v>
      </c>
      <c r="AJ43" s="68">
        <f t="shared" si="14"/>
        <v>1474</v>
      </c>
      <c r="AK43" s="68">
        <f t="shared" si="14"/>
        <v>1592</v>
      </c>
      <c r="AL43" s="68">
        <f t="shared" si="14"/>
        <v>1366</v>
      </c>
      <c r="AM43" s="68">
        <f t="shared" si="14"/>
        <v>1177</v>
      </c>
      <c r="AN43" s="68">
        <f t="shared" si="14"/>
        <v>1672</v>
      </c>
      <c r="AO43" s="68">
        <f t="shared" si="14"/>
        <v>1551</v>
      </c>
      <c r="AP43" s="68">
        <f t="shared" si="14"/>
        <v>1763</v>
      </c>
      <c r="AQ43" s="68"/>
      <c r="AR43" s="68">
        <f t="shared" si="14"/>
        <v>1811</v>
      </c>
      <c r="AS43" s="68">
        <f t="shared" si="14"/>
        <v>1660</v>
      </c>
      <c r="AT43" s="68">
        <f t="shared" si="14"/>
        <v>2027</v>
      </c>
      <c r="AU43" s="68">
        <f t="shared" si="14"/>
        <v>1573</v>
      </c>
      <c r="AV43" s="68">
        <f t="shared" si="14"/>
        <v>2041</v>
      </c>
      <c r="AW43" s="68">
        <f t="shared" si="14"/>
        <v>1942</v>
      </c>
      <c r="AX43" s="68">
        <f t="shared" si="14"/>
        <v>2329</v>
      </c>
      <c r="AY43" s="68">
        <f t="shared" si="14"/>
        <v>2048</v>
      </c>
      <c r="AZ43" s="68">
        <f t="shared" si="14"/>
        <v>2106</v>
      </c>
      <c r="BA43" s="68">
        <f t="shared" si="14"/>
        <v>2211</v>
      </c>
      <c r="BB43" s="68">
        <f t="shared" si="14"/>
        <v>2409</v>
      </c>
      <c r="BC43" s="68">
        <f t="shared" si="14"/>
        <v>2130</v>
      </c>
      <c r="BD43" s="68">
        <f t="shared" si="14"/>
        <v>2060</v>
      </c>
      <c r="BE43" s="66">
        <f t="shared" si="11"/>
        <v>92362</v>
      </c>
      <c r="BF43" s="23"/>
    </row>
    <row r="44" spans="1:58" x14ac:dyDescent="0.2">
      <c r="A44" s="67" t="s">
        <v>20</v>
      </c>
      <c r="B44" s="64">
        <f t="shared" si="12"/>
        <v>3575</v>
      </c>
      <c r="C44" s="64">
        <f t="shared" si="12"/>
        <v>4423</v>
      </c>
      <c r="D44" s="64">
        <f t="shared" si="12"/>
        <v>4594</v>
      </c>
      <c r="E44" s="64">
        <f t="shared" si="12"/>
        <v>4428</v>
      </c>
      <c r="F44" s="68">
        <f t="shared" si="14"/>
        <v>4828</v>
      </c>
      <c r="G44" s="68">
        <f t="shared" si="14"/>
        <v>4525</v>
      </c>
      <c r="H44" s="68">
        <f t="shared" si="14"/>
        <v>4586</v>
      </c>
      <c r="I44" s="68">
        <f t="shared" si="14"/>
        <v>4530</v>
      </c>
      <c r="J44" s="68">
        <f t="shared" si="14"/>
        <v>4759</v>
      </c>
      <c r="K44" s="68">
        <f t="shared" si="14"/>
        <v>4813</v>
      </c>
      <c r="L44" s="68">
        <f t="shared" si="14"/>
        <v>4556</v>
      </c>
      <c r="M44" s="68">
        <f t="shared" si="14"/>
        <v>4729</v>
      </c>
      <c r="N44" s="68">
        <f t="shared" si="14"/>
        <v>4346</v>
      </c>
      <c r="O44" s="68"/>
      <c r="P44" s="68">
        <f t="shared" si="14"/>
        <v>4442</v>
      </c>
      <c r="Q44" s="68">
        <f t="shared" si="14"/>
        <v>4122</v>
      </c>
      <c r="R44" s="68">
        <f t="shared" si="14"/>
        <v>4576</v>
      </c>
      <c r="S44" s="68">
        <f t="shared" si="14"/>
        <v>4317</v>
      </c>
      <c r="T44" s="68">
        <f t="shared" si="14"/>
        <v>4379</v>
      </c>
      <c r="U44" s="68">
        <f t="shared" si="14"/>
        <v>4765</v>
      </c>
      <c r="V44" s="68">
        <f t="shared" si="14"/>
        <v>4777</v>
      </c>
      <c r="W44" s="68">
        <f t="shared" si="14"/>
        <v>4912</v>
      </c>
      <c r="X44" s="68">
        <f t="shared" si="14"/>
        <v>4348</v>
      </c>
      <c r="Y44" s="68">
        <f t="shared" si="14"/>
        <v>4991</v>
      </c>
      <c r="Z44" s="68">
        <f t="shared" si="14"/>
        <v>4973</v>
      </c>
      <c r="AA44" s="68">
        <f t="shared" si="14"/>
        <v>5205</v>
      </c>
      <c r="AB44" s="68">
        <f t="shared" si="14"/>
        <v>4643</v>
      </c>
      <c r="AC44" s="68">
        <f t="shared" si="14"/>
        <v>0</v>
      </c>
      <c r="AD44" s="68">
        <f t="shared" si="14"/>
        <v>4367</v>
      </c>
      <c r="AE44" s="68">
        <f t="shared" si="14"/>
        <v>4322</v>
      </c>
      <c r="AF44" s="68">
        <f t="shared" si="14"/>
        <v>4620</v>
      </c>
      <c r="AG44" s="68">
        <f t="shared" si="14"/>
        <v>4559</v>
      </c>
      <c r="AH44" s="68">
        <f t="shared" si="14"/>
        <v>4919</v>
      </c>
      <c r="AI44" s="68">
        <f t="shared" si="14"/>
        <v>4670</v>
      </c>
      <c r="AJ44" s="68">
        <f t="shared" si="14"/>
        <v>4986</v>
      </c>
      <c r="AK44" s="68">
        <f t="shared" si="14"/>
        <v>5102</v>
      </c>
      <c r="AL44" s="68">
        <f t="shared" si="14"/>
        <v>5169</v>
      </c>
      <c r="AM44" s="68">
        <f t="shared" si="14"/>
        <v>4575</v>
      </c>
      <c r="AN44" s="68">
        <f t="shared" si="14"/>
        <v>5183</v>
      </c>
      <c r="AO44" s="68">
        <f t="shared" si="14"/>
        <v>5454</v>
      </c>
      <c r="AP44" s="68">
        <f t="shared" si="14"/>
        <v>5394</v>
      </c>
      <c r="AQ44" s="68"/>
      <c r="AR44" s="68">
        <f t="shared" si="14"/>
        <v>5364</v>
      </c>
      <c r="AS44" s="68">
        <f t="shared" si="14"/>
        <v>5253</v>
      </c>
      <c r="AT44" s="68">
        <f t="shared" si="14"/>
        <v>5206</v>
      </c>
      <c r="AU44" s="68">
        <f t="shared" si="14"/>
        <v>5440</v>
      </c>
      <c r="AV44" s="68">
        <f t="shared" si="14"/>
        <v>5044</v>
      </c>
      <c r="AW44" s="68">
        <f t="shared" si="14"/>
        <v>5430</v>
      </c>
      <c r="AX44" s="68">
        <f t="shared" si="14"/>
        <v>4713</v>
      </c>
      <c r="AY44" s="68">
        <f t="shared" si="14"/>
        <v>4889</v>
      </c>
      <c r="AZ44" s="68">
        <f t="shared" si="14"/>
        <v>4510</v>
      </c>
      <c r="BA44" s="68">
        <f t="shared" si="14"/>
        <v>4182</v>
      </c>
      <c r="BB44" s="68">
        <f t="shared" si="14"/>
        <v>4386</v>
      </c>
      <c r="BC44" s="68">
        <f t="shared" si="14"/>
        <v>4233</v>
      </c>
      <c r="BD44" s="68">
        <f t="shared" si="14"/>
        <v>3258</v>
      </c>
      <c r="BE44" s="66">
        <f t="shared" si="11"/>
        <v>244370</v>
      </c>
      <c r="BF44" s="23"/>
    </row>
    <row r="45" spans="1:58" x14ac:dyDescent="0.2">
      <c r="A45" s="67" t="s">
        <v>21</v>
      </c>
      <c r="B45" s="64">
        <f t="shared" si="12"/>
        <v>1457</v>
      </c>
      <c r="C45" s="64">
        <f t="shared" si="12"/>
        <v>2438</v>
      </c>
      <c r="D45" s="64">
        <f t="shared" si="12"/>
        <v>2924</v>
      </c>
      <c r="E45" s="64">
        <f t="shared" si="12"/>
        <v>2388</v>
      </c>
      <c r="F45" s="68">
        <f t="shared" si="14"/>
        <v>2730</v>
      </c>
      <c r="G45" s="68">
        <f t="shared" si="14"/>
        <v>2985</v>
      </c>
      <c r="H45" s="68">
        <f t="shared" si="14"/>
        <v>2985</v>
      </c>
      <c r="I45" s="68">
        <f t="shared" si="14"/>
        <v>2802</v>
      </c>
      <c r="J45" s="68">
        <f t="shared" si="14"/>
        <v>3228</v>
      </c>
      <c r="K45" s="68">
        <f t="shared" si="14"/>
        <v>2923</v>
      </c>
      <c r="L45" s="68">
        <f t="shared" si="14"/>
        <v>3029</v>
      </c>
      <c r="M45" s="68">
        <f t="shared" si="14"/>
        <v>3255</v>
      </c>
      <c r="N45" s="68">
        <f t="shared" si="14"/>
        <v>2887</v>
      </c>
      <c r="O45" s="68"/>
      <c r="P45" s="68">
        <f t="shared" si="14"/>
        <v>3465</v>
      </c>
      <c r="Q45" s="68">
        <f t="shared" si="14"/>
        <v>2926</v>
      </c>
      <c r="R45" s="68">
        <f t="shared" si="14"/>
        <v>3191</v>
      </c>
      <c r="S45" s="68">
        <f t="shared" si="14"/>
        <v>2852</v>
      </c>
      <c r="T45" s="68">
        <f t="shared" si="14"/>
        <v>3114</v>
      </c>
      <c r="U45" s="68">
        <f t="shared" si="14"/>
        <v>2775</v>
      </c>
      <c r="V45" s="68">
        <f t="shared" si="14"/>
        <v>3093</v>
      </c>
      <c r="W45" s="68">
        <f t="shared" si="14"/>
        <v>2549</v>
      </c>
      <c r="X45" s="68">
        <f t="shared" si="14"/>
        <v>3189</v>
      </c>
      <c r="Y45" s="68">
        <f t="shared" si="14"/>
        <v>2817</v>
      </c>
      <c r="Z45" s="68">
        <f t="shared" si="14"/>
        <v>3037</v>
      </c>
      <c r="AA45" s="68">
        <f t="shared" si="14"/>
        <v>3074</v>
      </c>
      <c r="AB45" s="68">
        <f t="shared" si="14"/>
        <v>2639</v>
      </c>
      <c r="AC45" s="68">
        <f t="shared" si="14"/>
        <v>0</v>
      </c>
      <c r="AD45" s="68">
        <f t="shared" si="14"/>
        <v>2355</v>
      </c>
      <c r="AE45" s="68">
        <f t="shared" si="14"/>
        <v>2160</v>
      </c>
      <c r="AF45" s="68">
        <f t="shared" si="14"/>
        <v>1775</v>
      </c>
      <c r="AG45" s="68">
        <f t="shared" si="14"/>
        <v>2285</v>
      </c>
      <c r="AH45" s="68">
        <f t="shared" si="14"/>
        <v>2533</v>
      </c>
      <c r="AI45" s="68">
        <f t="shared" si="14"/>
        <v>2711</v>
      </c>
      <c r="AJ45" s="68">
        <f t="shared" si="14"/>
        <v>2842</v>
      </c>
      <c r="AK45" s="68">
        <f t="shared" si="14"/>
        <v>2564</v>
      </c>
      <c r="AL45" s="68">
        <f t="shared" si="14"/>
        <v>2808</v>
      </c>
      <c r="AM45" s="68">
        <f t="shared" si="14"/>
        <v>2721</v>
      </c>
      <c r="AN45" s="68">
        <f t="shared" si="14"/>
        <v>2969</v>
      </c>
      <c r="AO45" s="68">
        <f t="shared" si="14"/>
        <v>2961</v>
      </c>
      <c r="AP45" s="68">
        <f t="shared" si="14"/>
        <v>3286</v>
      </c>
      <c r="AQ45" s="68"/>
      <c r="AR45" s="68">
        <f t="shared" si="14"/>
        <v>3243</v>
      </c>
      <c r="AS45" s="68">
        <f t="shared" si="14"/>
        <v>3155</v>
      </c>
      <c r="AT45" s="68">
        <f t="shared" si="14"/>
        <v>2649</v>
      </c>
      <c r="AU45" s="68">
        <f t="shared" si="14"/>
        <v>3121</v>
      </c>
      <c r="AV45" s="68">
        <f t="shared" si="14"/>
        <v>3116</v>
      </c>
      <c r="AW45" s="68">
        <f t="shared" si="14"/>
        <v>3316</v>
      </c>
      <c r="AX45" s="68">
        <f t="shared" si="14"/>
        <v>2829</v>
      </c>
      <c r="AY45" s="68">
        <f t="shared" si="14"/>
        <v>3453</v>
      </c>
      <c r="AZ45" s="68">
        <f t="shared" si="14"/>
        <v>3211</v>
      </c>
      <c r="BA45" s="68">
        <f t="shared" si="14"/>
        <v>3137</v>
      </c>
      <c r="BB45" s="68">
        <f t="shared" si="14"/>
        <v>2730</v>
      </c>
      <c r="BC45" s="68">
        <f t="shared" si="14"/>
        <v>2601</v>
      </c>
      <c r="BD45" s="68">
        <f t="shared" si="14"/>
        <v>1618</v>
      </c>
      <c r="BE45" s="66">
        <f t="shared" si="11"/>
        <v>146901</v>
      </c>
      <c r="BF45" s="23"/>
    </row>
    <row r="46" spans="1:58" x14ac:dyDescent="0.2">
      <c r="A46" s="67" t="s">
        <v>22</v>
      </c>
      <c r="B46" s="64">
        <f t="shared" si="12"/>
        <v>4267</v>
      </c>
      <c r="C46" s="64">
        <f t="shared" si="12"/>
        <v>6777</v>
      </c>
      <c r="D46" s="64">
        <f t="shared" si="12"/>
        <v>6835</v>
      </c>
      <c r="E46" s="64">
        <f t="shared" si="12"/>
        <v>6694</v>
      </c>
      <c r="F46" s="68">
        <f t="shared" si="14"/>
        <v>7018</v>
      </c>
      <c r="G46" s="68">
        <f t="shared" si="14"/>
        <v>6572</v>
      </c>
      <c r="H46" s="68">
        <f t="shared" si="14"/>
        <v>7247</v>
      </c>
      <c r="I46" s="68">
        <f t="shared" si="14"/>
        <v>6734</v>
      </c>
      <c r="J46" s="68">
        <f t="shared" si="14"/>
        <v>7578</v>
      </c>
      <c r="K46" s="68">
        <f t="shared" si="14"/>
        <v>7421</v>
      </c>
      <c r="L46" s="68">
        <f t="shared" si="14"/>
        <v>7047</v>
      </c>
      <c r="M46" s="68">
        <f t="shared" si="14"/>
        <v>7020</v>
      </c>
      <c r="N46" s="68">
        <f t="shared" si="14"/>
        <v>7130</v>
      </c>
      <c r="O46" s="68"/>
      <c r="P46" s="68">
        <f t="shared" si="14"/>
        <v>6979</v>
      </c>
      <c r="Q46" s="68">
        <f t="shared" si="14"/>
        <v>7773</v>
      </c>
      <c r="R46" s="68">
        <f t="shared" si="14"/>
        <v>7531</v>
      </c>
      <c r="S46" s="68">
        <f t="shared" si="14"/>
        <v>7480</v>
      </c>
      <c r="T46" s="68">
        <f t="shared" si="14"/>
        <v>7380</v>
      </c>
      <c r="U46" s="68">
        <f t="shared" si="14"/>
        <v>7586</v>
      </c>
      <c r="V46" s="68">
        <f t="shared" si="14"/>
        <v>7086</v>
      </c>
      <c r="W46" s="68">
        <f t="shared" si="14"/>
        <v>6561</v>
      </c>
      <c r="X46" s="68">
        <f t="shared" si="14"/>
        <v>7299</v>
      </c>
      <c r="Y46" s="68">
        <f t="shared" si="14"/>
        <v>6445</v>
      </c>
      <c r="Z46" s="68">
        <f t="shared" si="14"/>
        <v>6768</v>
      </c>
      <c r="AA46" s="68">
        <f t="shared" si="14"/>
        <v>7002</v>
      </c>
      <c r="AB46" s="68">
        <f t="shared" si="14"/>
        <v>6553</v>
      </c>
      <c r="AC46" s="68">
        <f t="shared" si="14"/>
        <v>0</v>
      </c>
      <c r="AD46" s="68">
        <f t="shared" si="14"/>
        <v>5852</v>
      </c>
      <c r="AE46" s="68">
        <f t="shared" si="14"/>
        <v>6849</v>
      </c>
      <c r="AF46" s="68">
        <f t="shared" si="14"/>
        <v>7126</v>
      </c>
      <c r="AG46" s="68">
        <f t="shared" si="14"/>
        <v>6944</v>
      </c>
      <c r="AH46" s="68">
        <f t="shared" si="14"/>
        <v>7087</v>
      </c>
      <c r="AI46" s="68">
        <f t="shared" si="14"/>
        <v>6421</v>
      </c>
      <c r="AJ46" s="68">
        <f t="shared" si="14"/>
        <v>7003</v>
      </c>
      <c r="AK46" s="68">
        <f t="shared" si="14"/>
        <v>7530</v>
      </c>
      <c r="AL46" s="68">
        <f t="shared" si="14"/>
        <v>7302</v>
      </c>
      <c r="AM46" s="68">
        <f t="shared" si="14"/>
        <v>6734</v>
      </c>
      <c r="AN46" s="68">
        <f t="shared" si="14"/>
        <v>7464</v>
      </c>
      <c r="AO46" s="68">
        <f t="shared" si="14"/>
        <v>7804</v>
      </c>
      <c r="AP46" s="68">
        <f t="shared" si="14"/>
        <v>7686</v>
      </c>
      <c r="AQ46" s="68"/>
      <c r="AR46" s="68">
        <f t="shared" si="14"/>
        <v>8067</v>
      </c>
      <c r="AS46" s="68">
        <f t="shared" si="14"/>
        <v>7609</v>
      </c>
      <c r="AT46" s="68">
        <f t="shared" si="14"/>
        <v>6889</v>
      </c>
      <c r="AU46" s="68">
        <f t="shared" si="14"/>
        <v>8175</v>
      </c>
      <c r="AV46" s="68">
        <f t="shared" si="14"/>
        <v>7635</v>
      </c>
      <c r="AW46" s="68">
        <f t="shared" si="14"/>
        <v>7731</v>
      </c>
      <c r="AX46" s="68">
        <f t="shared" si="14"/>
        <v>7502</v>
      </c>
      <c r="AY46" s="68">
        <f t="shared" si="14"/>
        <v>7119</v>
      </c>
      <c r="AZ46" s="68">
        <f t="shared" si="14"/>
        <v>7812</v>
      </c>
      <c r="BA46" s="68">
        <f t="shared" si="14"/>
        <v>6979</v>
      </c>
      <c r="BB46" s="68">
        <f t="shared" si="14"/>
        <v>7183</v>
      </c>
      <c r="BC46" s="68">
        <f t="shared" si="14"/>
        <v>7049</v>
      </c>
      <c r="BD46" s="68">
        <f t="shared" si="14"/>
        <v>4310</v>
      </c>
      <c r="BE46" s="66">
        <f t="shared" si="11"/>
        <v>366645</v>
      </c>
      <c r="BF46" s="23"/>
    </row>
    <row r="47" spans="1:58" ht="13.5" thickBot="1" x14ac:dyDescent="0.25">
      <c r="A47" s="69" t="s">
        <v>23</v>
      </c>
      <c r="B47" s="64">
        <f t="shared" si="12"/>
        <v>10782</v>
      </c>
      <c r="C47" s="64">
        <f t="shared" si="12"/>
        <v>12506</v>
      </c>
      <c r="D47" s="64">
        <f t="shared" si="12"/>
        <v>12217</v>
      </c>
      <c r="E47" s="64">
        <f t="shared" si="12"/>
        <v>12602</v>
      </c>
      <c r="F47" s="70">
        <f t="shared" si="14"/>
        <v>12073</v>
      </c>
      <c r="G47" s="70">
        <f t="shared" si="14"/>
        <v>11498</v>
      </c>
      <c r="H47" s="70">
        <f t="shared" si="14"/>
        <v>12840</v>
      </c>
      <c r="I47" s="70">
        <f t="shared" si="14"/>
        <v>12260</v>
      </c>
      <c r="J47" s="70">
        <f t="shared" si="14"/>
        <v>13150</v>
      </c>
      <c r="K47" s="70">
        <f t="shared" si="14"/>
        <v>11590</v>
      </c>
      <c r="L47" s="70">
        <f t="shared" si="14"/>
        <v>10526</v>
      </c>
      <c r="M47" s="70">
        <f t="shared" si="14"/>
        <v>11005</v>
      </c>
      <c r="N47" s="70">
        <f t="shared" si="14"/>
        <v>10342</v>
      </c>
      <c r="O47" s="70"/>
      <c r="P47" s="70">
        <f t="shared" si="14"/>
        <v>9949</v>
      </c>
      <c r="Q47" s="70">
        <f t="shared" ref="Q47:BD47" si="15">Q15+Q31</f>
        <v>12165</v>
      </c>
      <c r="R47" s="70">
        <f t="shared" si="15"/>
        <v>12074</v>
      </c>
      <c r="S47" s="70">
        <f t="shared" si="15"/>
        <v>11539</v>
      </c>
      <c r="T47" s="70">
        <f t="shared" si="15"/>
        <v>12321</v>
      </c>
      <c r="U47" s="70">
        <f t="shared" si="15"/>
        <v>12576</v>
      </c>
      <c r="V47" s="70">
        <f t="shared" si="15"/>
        <v>12260</v>
      </c>
      <c r="W47" s="70">
        <f t="shared" si="15"/>
        <v>12613</v>
      </c>
      <c r="X47" s="70">
        <f t="shared" si="15"/>
        <v>11988</v>
      </c>
      <c r="Y47" s="70">
        <f t="shared" si="15"/>
        <v>11850</v>
      </c>
      <c r="Z47" s="70">
        <f t="shared" si="15"/>
        <v>12464</v>
      </c>
      <c r="AA47" s="70">
        <f t="shared" si="15"/>
        <v>12058</v>
      </c>
      <c r="AB47" s="70">
        <f t="shared" si="15"/>
        <v>11698</v>
      </c>
      <c r="AC47" s="70">
        <f t="shared" si="15"/>
        <v>0</v>
      </c>
      <c r="AD47" s="70">
        <f t="shared" si="15"/>
        <v>12314</v>
      </c>
      <c r="AE47" s="70">
        <f t="shared" si="15"/>
        <v>12454</v>
      </c>
      <c r="AF47" s="70">
        <f t="shared" si="15"/>
        <v>12646</v>
      </c>
      <c r="AG47" s="70">
        <f t="shared" si="15"/>
        <v>12308</v>
      </c>
      <c r="AH47" s="70">
        <f t="shared" si="15"/>
        <v>12470</v>
      </c>
      <c r="AI47" s="70">
        <f t="shared" si="15"/>
        <v>12397</v>
      </c>
      <c r="AJ47" s="70">
        <f t="shared" si="15"/>
        <v>12882</v>
      </c>
      <c r="AK47" s="70">
        <f t="shared" si="15"/>
        <v>12712</v>
      </c>
      <c r="AL47" s="70">
        <f t="shared" si="15"/>
        <v>12241</v>
      </c>
      <c r="AM47" s="70">
        <f t="shared" si="15"/>
        <v>12115</v>
      </c>
      <c r="AN47" s="70">
        <f t="shared" si="15"/>
        <v>13256</v>
      </c>
      <c r="AO47" s="70">
        <f t="shared" si="15"/>
        <v>12223</v>
      </c>
      <c r="AP47" s="70">
        <f t="shared" si="15"/>
        <v>12765</v>
      </c>
      <c r="AQ47" s="70"/>
      <c r="AR47" s="70">
        <f t="shared" si="15"/>
        <v>12846</v>
      </c>
      <c r="AS47" s="70">
        <f t="shared" si="15"/>
        <v>12717</v>
      </c>
      <c r="AT47" s="70">
        <f t="shared" si="15"/>
        <v>13099</v>
      </c>
      <c r="AU47" s="70">
        <f t="shared" si="15"/>
        <v>12095</v>
      </c>
      <c r="AV47" s="70">
        <f t="shared" si="15"/>
        <v>11915</v>
      </c>
      <c r="AW47" s="70">
        <f t="shared" si="15"/>
        <v>12444</v>
      </c>
      <c r="AX47" s="70">
        <f t="shared" si="15"/>
        <v>13025</v>
      </c>
      <c r="AY47" s="70">
        <f t="shared" si="15"/>
        <v>11941</v>
      </c>
      <c r="AZ47" s="70">
        <f t="shared" si="15"/>
        <v>12614</v>
      </c>
      <c r="BA47" s="70">
        <f t="shared" si="15"/>
        <v>12306</v>
      </c>
      <c r="BB47" s="70">
        <f t="shared" si="15"/>
        <v>12634</v>
      </c>
      <c r="BC47" s="70">
        <f t="shared" si="15"/>
        <v>10757</v>
      </c>
      <c r="BD47" s="70">
        <f t="shared" si="15"/>
        <v>8829</v>
      </c>
      <c r="BE47" s="66">
        <f t="shared" si="11"/>
        <v>628951</v>
      </c>
      <c r="BF47" s="23"/>
    </row>
    <row r="48" spans="1:58" ht="13.5" thickBot="1" x14ac:dyDescent="0.25">
      <c r="A48" s="71" t="s">
        <v>24</v>
      </c>
      <c r="B48" s="72">
        <f>SUM(B36:B47)</f>
        <v>44235</v>
      </c>
      <c r="C48" s="72">
        <f>SUM(C36:C47)</f>
        <v>50094</v>
      </c>
      <c r="D48" s="72">
        <f>SUM(D36:D47)</f>
        <v>51919</v>
      </c>
      <c r="E48" s="72">
        <f>SUM(E36:E47)</f>
        <v>51235</v>
      </c>
      <c r="F48" s="72">
        <f t="shared" ref="F48:BD48" si="16">SUM(F36:F47)</f>
        <v>51423</v>
      </c>
      <c r="G48" s="72">
        <f t="shared" si="16"/>
        <v>52485</v>
      </c>
      <c r="H48" s="72">
        <f t="shared" si="16"/>
        <v>54411</v>
      </c>
      <c r="I48" s="72">
        <f t="shared" si="16"/>
        <v>50600</v>
      </c>
      <c r="J48" s="72">
        <f t="shared" si="16"/>
        <v>55929</v>
      </c>
      <c r="K48" s="72">
        <f t="shared" si="16"/>
        <v>53853</v>
      </c>
      <c r="L48" s="72">
        <f t="shared" si="16"/>
        <v>52264</v>
      </c>
      <c r="M48" s="72">
        <f t="shared" si="16"/>
        <v>52132</v>
      </c>
      <c r="N48" s="72">
        <f t="shared" si="16"/>
        <v>52975</v>
      </c>
      <c r="O48" s="72"/>
      <c r="P48" s="72">
        <f t="shared" si="16"/>
        <v>53579</v>
      </c>
      <c r="Q48" s="72">
        <f t="shared" si="16"/>
        <v>54422</v>
      </c>
      <c r="R48" s="72">
        <f t="shared" si="16"/>
        <v>54467</v>
      </c>
      <c r="S48" s="72">
        <f t="shared" si="16"/>
        <v>51989</v>
      </c>
      <c r="T48" s="72">
        <f t="shared" si="16"/>
        <v>53988</v>
      </c>
      <c r="U48" s="72">
        <f t="shared" si="16"/>
        <v>52891</v>
      </c>
      <c r="V48" s="72">
        <f t="shared" si="16"/>
        <v>51705</v>
      </c>
      <c r="W48" s="72">
        <f t="shared" si="16"/>
        <v>51030</v>
      </c>
      <c r="X48" s="72">
        <f t="shared" si="16"/>
        <v>49374</v>
      </c>
      <c r="Y48" s="72">
        <f t="shared" si="16"/>
        <v>49774</v>
      </c>
      <c r="Z48" s="72">
        <f t="shared" si="16"/>
        <v>50917</v>
      </c>
      <c r="AA48" s="72">
        <f t="shared" si="16"/>
        <v>49935</v>
      </c>
      <c r="AB48" s="72">
        <f t="shared" si="16"/>
        <v>49717</v>
      </c>
      <c r="AC48" s="72">
        <f t="shared" si="16"/>
        <v>0</v>
      </c>
      <c r="AD48" s="72">
        <f t="shared" si="16"/>
        <v>47454</v>
      </c>
      <c r="AE48" s="72">
        <f t="shared" si="16"/>
        <v>49827</v>
      </c>
      <c r="AF48" s="72">
        <f t="shared" si="16"/>
        <v>50235</v>
      </c>
      <c r="AG48" s="72">
        <f t="shared" si="16"/>
        <v>50935</v>
      </c>
      <c r="AH48" s="72">
        <f t="shared" si="16"/>
        <v>50088</v>
      </c>
      <c r="AI48" s="72">
        <f t="shared" si="16"/>
        <v>49218</v>
      </c>
      <c r="AJ48" s="72">
        <f t="shared" si="16"/>
        <v>51914</v>
      </c>
      <c r="AK48" s="72">
        <f t="shared" si="16"/>
        <v>51680</v>
      </c>
      <c r="AL48" s="72">
        <f t="shared" si="16"/>
        <v>53073</v>
      </c>
      <c r="AM48" s="72">
        <f t="shared" si="16"/>
        <v>49534</v>
      </c>
      <c r="AN48" s="72">
        <f t="shared" si="16"/>
        <v>54519</v>
      </c>
      <c r="AO48" s="72">
        <f t="shared" si="16"/>
        <v>55418</v>
      </c>
      <c r="AP48" s="72">
        <f t="shared" si="16"/>
        <v>56289</v>
      </c>
      <c r="AQ48" s="72"/>
      <c r="AR48" s="72">
        <f t="shared" si="16"/>
        <v>56575</v>
      </c>
      <c r="AS48" s="72">
        <f t="shared" si="16"/>
        <v>56277</v>
      </c>
      <c r="AT48" s="72">
        <f t="shared" si="16"/>
        <v>55917</v>
      </c>
      <c r="AU48" s="72">
        <f t="shared" si="16"/>
        <v>54424</v>
      </c>
      <c r="AV48" s="72">
        <f t="shared" si="16"/>
        <v>55331</v>
      </c>
      <c r="AW48" s="72">
        <f t="shared" si="16"/>
        <v>55597</v>
      </c>
      <c r="AX48" s="72">
        <f t="shared" si="16"/>
        <v>55664</v>
      </c>
      <c r="AY48" s="72">
        <f t="shared" si="16"/>
        <v>53161</v>
      </c>
      <c r="AZ48" s="72">
        <f t="shared" si="16"/>
        <v>53261</v>
      </c>
      <c r="BA48" s="72">
        <f t="shared" si="16"/>
        <v>51511</v>
      </c>
      <c r="BB48" s="72">
        <f t="shared" si="16"/>
        <v>51667</v>
      </c>
      <c r="BC48" s="72">
        <f t="shared" si="16"/>
        <v>49459</v>
      </c>
      <c r="BD48" s="72">
        <f t="shared" si="16"/>
        <v>38785</v>
      </c>
      <c r="BE48" s="73">
        <f>SUM(BE36:BE47)</f>
        <v>2705156</v>
      </c>
      <c r="BF48" s="23"/>
    </row>
    <row r="49" spans="39:57" x14ac:dyDescent="0.2">
      <c r="AM49" s="81"/>
      <c r="AN49" s="81"/>
      <c r="AX49" s="23"/>
    </row>
    <row r="50" spans="39:57" ht="12.75" customHeight="1" x14ac:dyDescent="0.2">
      <c r="BE50" s="82"/>
    </row>
    <row r="51" spans="39:57" ht="12.75" customHeight="1" x14ac:dyDescent="0.2">
      <c r="AM51" s="81"/>
      <c r="AN51" s="81"/>
    </row>
    <row r="52" spans="39:57" ht="12.75" customHeight="1" x14ac:dyDescent="0.2"/>
    <row r="53" spans="39:57" ht="12.75" customHeight="1" x14ac:dyDescent="0.2"/>
    <row r="54" spans="39:57" ht="12.75" customHeight="1" x14ac:dyDescent="0.2"/>
    <row r="55" spans="39:57" ht="12.75" customHeight="1" x14ac:dyDescent="0.2"/>
    <row r="56" spans="39:57" ht="12.75" customHeight="1" x14ac:dyDescent="0.2"/>
    <row r="57" spans="39:57" ht="12.75" customHeight="1" x14ac:dyDescent="0.2"/>
    <row r="58" spans="39:57" ht="12.75" customHeight="1" x14ac:dyDescent="0.2"/>
    <row r="59" spans="39:57" ht="12.75" customHeight="1" x14ac:dyDescent="0.2"/>
    <row r="60" spans="39:57" ht="12.75" customHeight="1" x14ac:dyDescent="0.2"/>
    <row r="61" spans="39:57" ht="12.75" customHeight="1" x14ac:dyDescent="0.2"/>
    <row r="62" spans="39:57" ht="12.75" customHeight="1" x14ac:dyDescent="0.2"/>
    <row r="63" spans="39:57" ht="12.75" customHeight="1" x14ac:dyDescent="0.2"/>
    <row r="64" spans="39:57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</sheetData>
  <pageMargins left="0.7" right="0.7" top="0.75" bottom="0.75" header="0.3" footer="0.3"/>
  <pageSetup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2017 V 2016</vt:lpstr>
      <vt:lpstr>2016 V 2015</vt:lpstr>
      <vt:lpstr>2015 V 2014</vt:lpstr>
      <vt:lpstr>2014 V 2013</vt:lpstr>
      <vt:lpstr>2017</vt:lpstr>
      <vt:lpstr>2016</vt:lpstr>
      <vt:lpstr>2015</vt:lpstr>
      <vt:lpstr>2014</vt:lpstr>
      <vt:lpstr>2013</vt:lpstr>
    </vt:vector>
  </TitlesOfParts>
  <Company>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Allana Klemchuk</dc:creator>
  <cp:lastModifiedBy>Allana Klemchuk</cp:lastModifiedBy>
  <cp:lastPrinted>2016-01-11T18:02:30Z</cp:lastPrinted>
  <dcterms:created xsi:type="dcterms:W3CDTF">2015-01-05T15:13:11Z</dcterms:created>
  <dcterms:modified xsi:type="dcterms:W3CDTF">2017-02-20T17:53:26Z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AAR-LOB-Carloads-2017.xlsx</vt:lpwstr>
  </property>
</Properties>
</file>