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telo\Downloads\"/>
    </mc:Choice>
  </mc:AlternateContent>
  <xr:revisionPtr revIDLastSave="0" documentId="13_ncr:1_{EEB714DD-685D-4EA2-8B69-2F2AF9BF162B}" xr6:coauthVersionLast="47" xr6:coauthVersionMax="47" xr10:uidLastSave="{00000000-0000-0000-0000-000000000000}"/>
  <bookViews>
    <workbookView xWindow="28680" yWindow="-120" windowWidth="51840" windowHeight="21120" xr2:uid="{0252BC96-4263-40DD-BACE-AB3C3075968F}"/>
  </bookViews>
  <sheets>
    <sheet name="Operating Metrics" sheetId="1" r:id="rId1"/>
    <sheet name="Operating Flee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4" i="2" l="1"/>
  <c r="E11" i="2"/>
  <c r="C11" i="2"/>
  <c r="C14" i="2" s="1"/>
  <c r="G5" i="2"/>
  <c r="G14" i="2" s="1"/>
  <c r="E5" i="2"/>
  <c r="C5" i="2"/>
</calcChain>
</file>

<file path=xl/sharedStrings.xml><?xml version="1.0" encoding="utf-8"?>
<sst xmlns="http://schemas.openxmlformats.org/spreadsheetml/2006/main" count="118" uniqueCount="55">
  <si>
    <t>Consolidated operating metrics</t>
  </si>
  <si>
    <t>Year to Date</t>
  </si>
  <si>
    <t>Variation</t>
  </si>
  <si>
    <t>Abra Group</t>
  </si>
  <si>
    <t>Consolidated</t>
  </si>
  <si>
    <t>Passengers on board (in thousands)</t>
  </si>
  <si>
    <t>Available seat kilometers (in millions)</t>
  </si>
  <si>
    <t>Revenue passenger kilometers (in millions)</t>
  </si>
  <si>
    <t>Load factor (%)</t>
  </si>
  <si>
    <t>81.3%</t>
  </si>
  <si>
    <t>Departures</t>
  </si>
  <si>
    <t>Cargo Ton</t>
  </si>
  <si>
    <t>Domestic</t>
  </si>
  <si>
    <t>0.3 p.p.</t>
  </si>
  <si>
    <t>International</t>
  </si>
  <si>
    <t>Operating metrics by airline</t>
  </si>
  <si>
    <t>Avianca</t>
  </si>
  <si>
    <t>GOL</t>
  </si>
  <si>
    <t>-0.4 p.p.</t>
  </si>
  <si>
    <t>82.7%</t>
  </si>
  <si>
    <t>-2.2 p.p.</t>
  </si>
  <si>
    <t>Operating Fleet</t>
  </si>
  <si>
    <t>Wamos</t>
  </si>
  <si>
    <t>Passenger</t>
  </si>
  <si>
    <t>ACMI</t>
  </si>
  <si>
    <t>A319</t>
  </si>
  <si>
    <t>B737</t>
  </si>
  <si>
    <t>A330</t>
  </si>
  <si>
    <t>A320 Ceo</t>
  </si>
  <si>
    <t>B737 Max</t>
  </si>
  <si>
    <t>A320 Neo</t>
  </si>
  <si>
    <t>B787-8</t>
  </si>
  <si>
    <t>Cargo</t>
  </si>
  <si>
    <t>A330 F</t>
  </si>
  <si>
    <t>B737 F</t>
  </si>
  <si>
    <t xml:space="preserve">Total </t>
  </si>
  <si>
    <t>-0.2 p.p.</t>
  </si>
  <si>
    <t>81.9%</t>
  </si>
  <si>
    <t>1.6 p.p.</t>
  </si>
  <si>
    <t>-0.9 p.p.</t>
  </si>
  <si>
    <t>82.1%</t>
  </si>
  <si>
    <t>0.1 p.p.</t>
  </si>
  <si>
    <t>2.7 p.p.</t>
  </si>
  <si>
    <t>-0.1 p.p.</t>
  </si>
  <si>
    <t>2.8 p.p.</t>
  </si>
  <si>
    <t>80.3%</t>
  </si>
  <si>
    <t>0.5 p.p.</t>
  </si>
  <si>
    <t>3.3 p.p.</t>
  </si>
  <si>
    <t>21,949</t>
  </si>
  <si>
    <t>-0.5 p.p.</t>
  </si>
  <si>
    <t>82.6%</t>
  </si>
  <si>
    <t>20,441</t>
  </si>
  <si>
    <t>-1.8 p.p.</t>
  </si>
  <si>
    <t>1,508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</si>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</sst>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40A7B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BDDDD"/>
        <bgColor indexed="64"/>
      </patternFill>
    </fill>
    <fill>
      <patternFill patternType="solid">
        <fgColor rgb="FFF40A7B"/>
        <bgColor rgb="FF000000"/>
      </patternFill>
    </fill>
    <fill>
      <patternFill patternType="solid">
        <fgColor rgb="FFDBDDDD"/>
        <bgColor rgb="FF000000"/>
      </patternFill>
    </fill>
    <fill>
      <patternFill patternType="solid">
        <fgColor rgb="FF000000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vertical="center"/>
    </xf>
    <xf numFmtId="3" fontId="3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3" fillId="0" borderId="0" xfId="0" applyFont="1"/>
    <xf numFmtId="0" fontId="6" fillId="7" borderId="0" xfId="0" applyFont="1" applyFill="1"/>
    <xf numFmtId="0" fontId="1" fillId="6" borderId="0" xfId="0" applyFont="1" applyFill="1"/>
    <xf numFmtId="3" fontId="3" fillId="0" borderId="12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164" fontId="3" fillId="0" borderId="16" xfId="1" applyNumberFormat="1" applyFont="1" applyFill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15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164" fontId="3" fillId="0" borderId="18" xfId="1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4" fillId="2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6" fillId="7" borderId="12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0" fontId="6" fillId="7" borderId="14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CF2A1-A7F4-422B-B0AD-0869CF22C44D}">
  <dimension ref="B2:H78"/>
  <sheetViews>
    <sheetView showGridLines="0" tabSelected="1" zoomScale="115" zoomScaleNormal="115" workbookViewId="0"/>
  </sheetViews>
  <sheetFormatPr baseColWidth="10" defaultColWidth="10.81640625" defaultRowHeight="12.5" x14ac:dyDescent="0.25"/>
  <cols>
    <col min="1" max="1" width="10.81640625" style="1"/>
    <col min="2" max="2" width="35.1796875" style="1" bestFit="1" customWidth="1"/>
    <col min="3" max="8" width="12.54296875" style="1" customWidth="1"/>
    <col min="9" max="16384" width="10.81640625" style="1"/>
  </cols>
  <sheetData>
    <row r="2" spans="2:8" ht="13" x14ac:dyDescent="0.25">
      <c r="B2" s="58" t="s">
        <v>0</v>
      </c>
      <c r="C2" s="59" t="s">
        <v>54</v>
      </c>
      <c r="D2" s="59"/>
      <c r="E2" s="59"/>
      <c r="F2" s="59" t="s">
        <v>1</v>
      </c>
      <c r="G2" s="59"/>
      <c r="H2" s="59"/>
    </row>
    <row r="3" spans="2:8" ht="13" x14ac:dyDescent="0.25">
      <c r="B3" s="58"/>
      <c r="C3" s="35">
        <v>2026</v>
      </c>
      <c r="D3" s="35">
        <v>2025</v>
      </c>
      <c r="E3" s="35" t="s">
        <v>2</v>
      </c>
      <c r="F3" s="35">
        <v>2026</v>
      </c>
      <c r="G3" s="35">
        <v>2025</v>
      </c>
      <c r="H3" s="35" t="s">
        <v>2</v>
      </c>
    </row>
    <row r="4" spans="2:8" x14ac:dyDescent="0.25">
      <c r="C4" s="36"/>
      <c r="D4" s="36"/>
      <c r="E4" s="36"/>
      <c r="F4" s="36"/>
      <c r="G4" s="36"/>
      <c r="H4" s="36"/>
    </row>
    <row r="5" spans="2:8" ht="13" x14ac:dyDescent="0.3">
      <c r="B5" s="19" t="s">
        <v>3</v>
      </c>
      <c r="C5" s="37"/>
      <c r="D5" s="37"/>
      <c r="E5" s="37"/>
      <c r="F5" s="37"/>
      <c r="G5" s="37"/>
      <c r="H5" s="37"/>
    </row>
    <row r="6" spans="2:8" x14ac:dyDescent="0.25">
      <c r="C6" s="36"/>
      <c r="D6" s="36"/>
      <c r="E6" s="36"/>
      <c r="F6" s="36"/>
      <c r="G6" s="36"/>
      <c r="H6" s="36"/>
    </row>
    <row r="7" spans="2:8" ht="13" x14ac:dyDescent="0.3">
      <c r="B7" s="3" t="s">
        <v>4</v>
      </c>
      <c r="C7" s="38"/>
      <c r="D7" s="38"/>
      <c r="E7" s="38"/>
      <c r="F7" s="38"/>
      <c r="G7" s="38"/>
      <c r="H7" s="38"/>
    </row>
    <row r="8" spans="2:8" x14ac:dyDescent="0.25">
      <c r="B8" s="4" t="s">
        <v>5</v>
      </c>
      <c r="C8" s="39">
        <v>6757</v>
      </c>
      <c r="D8" s="40">
        <v>6521</v>
      </c>
      <c r="E8" s="41">
        <v>3.5999999999999997E-2</v>
      </c>
      <c r="F8" s="39">
        <v>43143</v>
      </c>
      <c r="G8" s="40">
        <v>40280</v>
      </c>
      <c r="H8" s="42">
        <v>7.0999999999999994E-2</v>
      </c>
    </row>
    <row r="9" spans="2:8" x14ac:dyDescent="0.25">
      <c r="B9" s="6" t="s">
        <v>6</v>
      </c>
      <c r="C9" s="43">
        <v>11636</v>
      </c>
      <c r="D9" s="7">
        <v>10830</v>
      </c>
      <c r="E9" s="44">
        <v>7.3999999999999996E-2</v>
      </c>
      <c r="F9" s="43">
        <v>73731</v>
      </c>
      <c r="G9" s="7">
        <v>69048</v>
      </c>
      <c r="H9" s="45">
        <v>6.8000000000000005E-2</v>
      </c>
    </row>
    <row r="10" spans="2:8" x14ac:dyDescent="0.25">
      <c r="B10" s="6" t="s">
        <v>7</v>
      </c>
      <c r="C10" s="43">
        <v>9868</v>
      </c>
      <c r="D10" s="7">
        <v>9208</v>
      </c>
      <c r="E10" s="44">
        <v>7.1999999999999995E-2</v>
      </c>
      <c r="F10" s="43">
        <v>60362</v>
      </c>
      <c r="G10" s="7">
        <v>55453</v>
      </c>
      <c r="H10" s="45">
        <v>8.8999999999999996E-2</v>
      </c>
    </row>
    <row r="11" spans="2:8" x14ac:dyDescent="0.25">
      <c r="B11" s="6" t="s">
        <v>8</v>
      </c>
      <c r="C11" s="46">
        <v>0.84799999999999998</v>
      </c>
      <c r="D11" s="47">
        <v>0.85</v>
      </c>
      <c r="E11" s="44" t="s">
        <v>36</v>
      </c>
      <c r="F11" s="46" t="s">
        <v>37</v>
      </c>
      <c r="G11" s="25">
        <v>0.80300000000000005</v>
      </c>
      <c r="H11" s="45" t="s">
        <v>38</v>
      </c>
    </row>
    <row r="12" spans="2:8" x14ac:dyDescent="0.25">
      <c r="B12" s="6" t="s">
        <v>10</v>
      </c>
      <c r="C12" s="43">
        <v>45568</v>
      </c>
      <c r="D12" s="7">
        <v>43500</v>
      </c>
      <c r="E12" s="44">
        <v>4.8000000000000001E-2</v>
      </c>
      <c r="F12" s="43">
        <v>304240</v>
      </c>
      <c r="G12" s="7">
        <v>286199</v>
      </c>
      <c r="H12" s="45">
        <v>6.3E-2</v>
      </c>
    </row>
    <row r="13" spans="2:8" x14ac:dyDescent="0.25">
      <c r="B13" s="8" t="s">
        <v>11</v>
      </c>
      <c r="C13" s="48">
        <v>66765</v>
      </c>
      <c r="D13" s="49">
        <v>58610</v>
      </c>
      <c r="E13" s="50">
        <v>0.13900000000000001</v>
      </c>
      <c r="F13" s="48">
        <v>478280</v>
      </c>
      <c r="G13" s="49">
        <v>414445</v>
      </c>
      <c r="H13" s="51">
        <v>0.154</v>
      </c>
    </row>
    <row r="14" spans="2:8" x14ac:dyDescent="0.25">
      <c r="C14" s="7"/>
      <c r="D14" s="7"/>
      <c r="E14" s="47"/>
      <c r="F14" s="17"/>
      <c r="G14" s="17"/>
      <c r="H14" s="17"/>
    </row>
    <row r="15" spans="2:8" ht="13" x14ac:dyDescent="0.25">
      <c r="B15" s="3" t="s">
        <v>12</v>
      </c>
      <c r="C15" s="29"/>
      <c r="D15" s="29"/>
      <c r="E15" s="29"/>
      <c r="F15" s="29"/>
      <c r="G15" s="29"/>
      <c r="H15" s="29"/>
    </row>
    <row r="16" spans="2:8" x14ac:dyDescent="0.25">
      <c r="B16" s="12" t="s">
        <v>5</v>
      </c>
      <c r="C16" s="39">
        <v>4814</v>
      </c>
      <c r="D16" s="40">
        <v>4655</v>
      </c>
      <c r="E16" s="41">
        <v>3.4000000000000002E-2</v>
      </c>
      <c r="F16" s="39">
        <v>31411</v>
      </c>
      <c r="G16" s="40">
        <v>29192</v>
      </c>
      <c r="H16" s="42">
        <v>7.5999999999999998E-2</v>
      </c>
    </row>
    <row r="17" spans="2:8" x14ac:dyDescent="0.25">
      <c r="B17" s="13" t="s">
        <v>6</v>
      </c>
      <c r="C17" s="43">
        <v>4977</v>
      </c>
      <c r="D17" s="7">
        <v>4605</v>
      </c>
      <c r="E17" s="44">
        <v>8.1000000000000003E-2</v>
      </c>
      <c r="F17" s="43">
        <v>32770</v>
      </c>
      <c r="G17" s="7">
        <v>29671</v>
      </c>
      <c r="H17" s="45">
        <v>0.104</v>
      </c>
    </row>
    <row r="18" spans="2:8" x14ac:dyDescent="0.25">
      <c r="B18" s="13" t="s">
        <v>7</v>
      </c>
      <c r="C18" s="43">
        <v>4220</v>
      </c>
      <c r="D18" s="7">
        <v>3947</v>
      </c>
      <c r="E18" s="44">
        <v>6.9000000000000006E-2</v>
      </c>
      <c r="F18" s="43">
        <v>26910</v>
      </c>
      <c r="G18" s="7">
        <v>24339</v>
      </c>
      <c r="H18" s="45">
        <v>0.106</v>
      </c>
    </row>
    <row r="19" spans="2:8" x14ac:dyDescent="0.25">
      <c r="B19" s="13" t="s">
        <v>8</v>
      </c>
      <c r="C19" s="46">
        <v>0.84799999999999998</v>
      </c>
      <c r="D19" s="47">
        <v>0.85699999999999998</v>
      </c>
      <c r="E19" s="44" t="s">
        <v>39</v>
      </c>
      <c r="F19" s="46" t="s">
        <v>40</v>
      </c>
      <c r="G19" s="25">
        <v>0.82</v>
      </c>
      <c r="H19" s="45" t="s">
        <v>41</v>
      </c>
    </row>
    <row r="20" spans="2:8" x14ac:dyDescent="0.25">
      <c r="B20" s="14" t="s">
        <v>10</v>
      </c>
      <c r="C20" s="48">
        <v>32924</v>
      </c>
      <c r="D20" s="49">
        <v>31064</v>
      </c>
      <c r="E20" s="50">
        <v>0.06</v>
      </c>
      <c r="F20" s="48">
        <v>223796</v>
      </c>
      <c r="G20" s="49">
        <v>206870</v>
      </c>
      <c r="H20" s="51">
        <v>8.2000000000000003E-2</v>
      </c>
    </row>
    <row r="21" spans="2:8" x14ac:dyDescent="0.25">
      <c r="C21" s="7"/>
      <c r="D21" s="7"/>
      <c r="E21" s="47"/>
      <c r="F21" s="17"/>
      <c r="G21" s="17"/>
      <c r="H21" s="17"/>
    </row>
    <row r="22" spans="2:8" ht="13" x14ac:dyDescent="0.25">
      <c r="B22" s="3" t="s">
        <v>14</v>
      </c>
      <c r="C22" s="29"/>
      <c r="D22" s="29"/>
      <c r="E22" s="29"/>
      <c r="F22" s="29"/>
      <c r="G22" s="29"/>
      <c r="H22" s="29"/>
    </row>
    <row r="23" spans="2:8" x14ac:dyDescent="0.25">
      <c r="B23" s="12" t="s">
        <v>5</v>
      </c>
      <c r="C23" s="39">
        <v>1943</v>
      </c>
      <c r="D23" s="40">
        <v>1866</v>
      </c>
      <c r="E23" s="41">
        <v>4.1000000000000002E-2</v>
      </c>
      <c r="F23" s="39">
        <v>11732</v>
      </c>
      <c r="G23" s="40">
        <v>11088</v>
      </c>
      <c r="H23" s="42">
        <v>5.8000000000000003E-2</v>
      </c>
    </row>
    <row r="24" spans="2:8" x14ac:dyDescent="0.25">
      <c r="B24" s="13" t="s">
        <v>6</v>
      </c>
      <c r="C24" s="43">
        <v>6659</v>
      </c>
      <c r="D24" s="7">
        <v>6225</v>
      </c>
      <c r="E24" s="44">
        <v>7.0000000000000007E-2</v>
      </c>
      <c r="F24" s="43">
        <v>40961</v>
      </c>
      <c r="G24" s="7">
        <v>39377</v>
      </c>
      <c r="H24" s="45">
        <v>0.04</v>
      </c>
    </row>
    <row r="25" spans="2:8" x14ac:dyDescent="0.25">
      <c r="B25" s="13" t="s">
        <v>7</v>
      </c>
      <c r="C25" s="43">
        <v>5648</v>
      </c>
      <c r="D25" s="7">
        <v>5262</v>
      </c>
      <c r="E25" s="44">
        <v>7.2999999999999995E-2</v>
      </c>
      <c r="F25" s="43">
        <v>33453</v>
      </c>
      <c r="G25" s="7">
        <v>31114</v>
      </c>
      <c r="H25" s="45">
        <v>7.4999999999999997E-2</v>
      </c>
    </row>
    <row r="26" spans="2:8" x14ac:dyDescent="0.25">
      <c r="B26" s="13" t="s">
        <v>8</v>
      </c>
      <c r="C26" s="52">
        <v>0.84799999999999998</v>
      </c>
      <c r="D26" s="25">
        <v>0.84499999999999997</v>
      </c>
      <c r="E26" s="44" t="s">
        <v>13</v>
      </c>
      <c r="F26" s="52">
        <v>0.81699999999999995</v>
      </c>
      <c r="G26" s="25">
        <v>0.79</v>
      </c>
      <c r="H26" s="45" t="s">
        <v>42</v>
      </c>
    </row>
    <row r="27" spans="2:8" x14ac:dyDescent="0.25">
      <c r="B27" s="14" t="s">
        <v>10</v>
      </c>
      <c r="C27" s="48">
        <v>12644</v>
      </c>
      <c r="D27" s="49">
        <v>12436</v>
      </c>
      <c r="E27" s="50">
        <v>1.7000000000000001E-2</v>
      </c>
      <c r="F27" s="48">
        <v>80444</v>
      </c>
      <c r="G27" s="49">
        <v>79329</v>
      </c>
      <c r="H27" s="51">
        <v>1.4E-2</v>
      </c>
    </row>
    <row r="28" spans="2:8" x14ac:dyDescent="0.25">
      <c r="C28" s="15"/>
      <c r="D28" s="15"/>
      <c r="E28" s="15"/>
    </row>
    <row r="29" spans="2:8" ht="14.5" customHeight="1" x14ac:dyDescent="0.25">
      <c r="B29" s="58" t="s">
        <v>15</v>
      </c>
      <c r="C29" s="59" t="s">
        <v>54</v>
      </c>
      <c r="D29" s="59"/>
      <c r="E29" s="59"/>
      <c r="F29" s="60" t="s">
        <v>1</v>
      </c>
      <c r="G29" s="60"/>
      <c r="H29" s="60"/>
    </row>
    <row r="30" spans="2:8" ht="13" x14ac:dyDescent="0.25">
      <c r="B30" s="58"/>
      <c r="C30" s="18">
        <v>2026</v>
      </c>
      <c r="D30" s="18">
        <v>2025</v>
      </c>
      <c r="E30" s="18" t="s">
        <v>2</v>
      </c>
      <c r="F30" s="18">
        <v>2026</v>
      </c>
      <c r="G30" s="18">
        <v>2025</v>
      </c>
      <c r="H30" s="18" t="s">
        <v>2</v>
      </c>
    </row>
    <row r="32" spans="2:8" ht="13" x14ac:dyDescent="0.25">
      <c r="B32" s="19" t="s">
        <v>16</v>
      </c>
      <c r="C32" s="2"/>
      <c r="D32" s="2"/>
      <c r="E32" s="2"/>
      <c r="F32" s="2"/>
      <c r="G32" s="2"/>
      <c r="H32" s="2"/>
    </row>
    <row r="34" spans="2:8" ht="13" x14ac:dyDescent="0.25">
      <c r="B34" s="3" t="s">
        <v>4</v>
      </c>
      <c r="C34" s="3"/>
      <c r="D34" s="3"/>
      <c r="E34" s="3"/>
      <c r="F34" s="3"/>
      <c r="G34" s="3"/>
      <c r="H34" s="3"/>
    </row>
    <row r="35" spans="2:8" x14ac:dyDescent="0.25">
      <c r="B35" s="4" t="s">
        <v>5</v>
      </c>
      <c r="C35" s="5">
        <v>3548</v>
      </c>
      <c r="D35" s="5">
        <v>3430</v>
      </c>
      <c r="E35" s="20">
        <v>3.4000000000000002E-2</v>
      </c>
      <c r="F35" s="5">
        <v>22333</v>
      </c>
      <c r="G35" s="5">
        <v>21033</v>
      </c>
      <c r="H35" s="20">
        <v>6.2E-2</v>
      </c>
    </row>
    <row r="36" spans="2:8" x14ac:dyDescent="0.25">
      <c r="B36" s="6" t="s">
        <v>6</v>
      </c>
      <c r="C36" s="7">
        <v>6813</v>
      </c>
      <c r="D36" s="7">
        <v>6385</v>
      </c>
      <c r="E36" s="21">
        <v>6.7000000000000004E-2</v>
      </c>
      <c r="F36" s="7">
        <v>43256</v>
      </c>
      <c r="G36" s="7">
        <v>41158</v>
      </c>
      <c r="H36" s="21">
        <v>5.0999999999999997E-2</v>
      </c>
    </row>
    <row r="37" spans="2:8" x14ac:dyDescent="0.25">
      <c r="B37" s="6" t="s">
        <v>7</v>
      </c>
      <c r="C37" s="7">
        <v>5806</v>
      </c>
      <c r="D37" s="7">
        <v>5446</v>
      </c>
      <c r="E37" s="21">
        <v>6.6000000000000003E-2</v>
      </c>
      <c r="F37" s="7">
        <v>35159</v>
      </c>
      <c r="G37" s="7">
        <v>32282</v>
      </c>
      <c r="H37" s="21">
        <v>8.8999999999999996E-2</v>
      </c>
    </row>
    <row r="38" spans="2:8" x14ac:dyDescent="0.25">
      <c r="B38" s="6" t="s">
        <v>8</v>
      </c>
      <c r="C38" s="25">
        <v>0.85199999999999998</v>
      </c>
      <c r="D38" s="25">
        <v>0.85299999999999998</v>
      </c>
      <c r="E38" s="21" t="s">
        <v>43</v>
      </c>
      <c r="F38" s="25" t="s">
        <v>9</v>
      </c>
      <c r="G38" s="25">
        <v>0.78400000000000003</v>
      </c>
      <c r="H38" s="21" t="s">
        <v>44</v>
      </c>
    </row>
    <row r="39" spans="2:8" x14ac:dyDescent="0.25">
      <c r="B39" s="6" t="s">
        <v>10</v>
      </c>
      <c r="C39" s="7">
        <v>23619</v>
      </c>
      <c r="D39" s="7">
        <v>22390</v>
      </c>
      <c r="E39" s="21">
        <v>5.5E-2</v>
      </c>
      <c r="F39" s="7">
        <v>159948</v>
      </c>
      <c r="G39" s="7">
        <v>151956</v>
      </c>
      <c r="H39" s="21">
        <v>5.2999999999999999E-2</v>
      </c>
    </row>
    <row r="40" spans="2:8" x14ac:dyDescent="0.25">
      <c r="B40" s="8" t="s">
        <v>11</v>
      </c>
      <c r="C40" s="9">
        <v>48377</v>
      </c>
      <c r="D40" s="9">
        <v>43702</v>
      </c>
      <c r="E40" s="22">
        <v>0.107</v>
      </c>
      <c r="F40" s="9">
        <v>360422</v>
      </c>
      <c r="G40" s="9">
        <v>316815</v>
      </c>
      <c r="H40" s="22">
        <v>0.13800000000000001</v>
      </c>
    </row>
    <row r="41" spans="2:8" x14ac:dyDescent="0.25">
      <c r="B41" s="16"/>
      <c r="C41" s="10"/>
      <c r="D41" s="10"/>
      <c r="E41" s="23"/>
      <c r="F41" s="10"/>
      <c r="G41" s="10"/>
      <c r="H41" s="23"/>
    </row>
    <row r="42" spans="2:8" ht="13" x14ac:dyDescent="0.25">
      <c r="B42" s="3" t="s">
        <v>12</v>
      </c>
      <c r="C42" s="11"/>
      <c r="D42" s="11"/>
      <c r="E42" s="24"/>
      <c r="F42" s="11"/>
      <c r="G42" s="11"/>
      <c r="H42" s="24"/>
    </row>
    <row r="43" spans="2:8" x14ac:dyDescent="0.25">
      <c r="B43" s="4" t="s">
        <v>5</v>
      </c>
      <c r="C43" s="5">
        <v>1828</v>
      </c>
      <c r="D43" s="5">
        <v>1800</v>
      </c>
      <c r="E43" s="20">
        <v>1.4999999999999999E-2</v>
      </c>
      <c r="F43" s="5">
        <v>12058</v>
      </c>
      <c r="G43" s="5">
        <v>11480</v>
      </c>
      <c r="H43" s="20">
        <v>0.05</v>
      </c>
    </row>
    <row r="44" spans="2:8" x14ac:dyDescent="0.25">
      <c r="B44" s="6" t="s">
        <v>6</v>
      </c>
      <c r="C44" s="53">
        <v>967</v>
      </c>
      <c r="D44" s="53">
        <v>925</v>
      </c>
      <c r="E44" s="21">
        <v>4.5999999999999999E-2</v>
      </c>
      <c r="F44" s="7">
        <v>6986</v>
      </c>
      <c r="G44" s="7">
        <v>6653</v>
      </c>
      <c r="H44" s="21">
        <v>0.05</v>
      </c>
    </row>
    <row r="45" spans="2:8" x14ac:dyDescent="0.25">
      <c r="B45" s="6" t="s">
        <v>7</v>
      </c>
      <c r="C45" s="53">
        <v>855</v>
      </c>
      <c r="D45" s="53">
        <v>838</v>
      </c>
      <c r="E45" s="21">
        <v>0.02</v>
      </c>
      <c r="F45" s="7">
        <v>5610</v>
      </c>
      <c r="G45" s="7">
        <v>5308</v>
      </c>
      <c r="H45" s="21">
        <v>5.7000000000000002E-2</v>
      </c>
    </row>
    <row r="46" spans="2:8" x14ac:dyDescent="0.25">
      <c r="B46" s="6" t="s">
        <v>8</v>
      </c>
      <c r="C46" s="25">
        <v>0.88400000000000001</v>
      </c>
      <c r="D46" s="25">
        <v>0.90600000000000003</v>
      </c>
      <c r="E46" s="21" t="s">
        <v>20</v>
      </c>
      <c r="F46" s="25" t="s">
        <v>45</v>
      </c>
      <c r="G46" s="25">
        <v>0.79800000000000004</v>
      </c>
      <c r="H46" s="21" t="s">
        <v>46</v>
      </c>
    </row>
    <row r="47" spans="2:8" x14ac:dyDescent="0.25">
      <c r="B47" s="8" t="s">
        <v>10</v>
      </c>
      <c r="C47" s="9">
        <v>12483</v>
      </c>
      <c r="D47" s="9">
        <v>11581</v>
      </c>
      <c r="E47" s="22">
        <v>7.8E-2</v>
      </c>
      <c r="F47" s="9">
        <v>89645</v>
      </c>
      <c r="G47" s="9">
        <v>83124</v>
      </c>
      <c r="H47" s="22">
        <v>7.8E-2</v>
      </c>
    </row>
    <row r="48" spans="2:8" x14ac:dyDescent="0.25">
      <c r="B48" s="16"/>
      <c r="C48" s="10"/>
      <c r="D48" s="10"/>
      <c r="E48" s="23"/>
      <c r="F48" s="10"/>
      <c r="G48" s="10"/>
      <c r="H48" s="23"/>
    </row>
    <row r="49" spans="2:8" ht="13" x14ac:dyDescent="0.25">
      <c r="B49" s="3" t="s">
        <v>14</v>
      </c>
      <c r="C49" s="11"/>
      <c r="D49" s="11"/>
      <c r="E49" s="24"/>
      <c r="F49" s="11"/>
      <c r="G49" s="11"/>
      <c r="H49" s="24"/>
    </row>
    <row r="50" spans="2:8" x14ac:dyDescent="0.25">
      <c r="B50" s="4" t="s">
        <v>5</v>
      </c>
      <c r="C50" s="5">
        <v>1720</v>
      </c>
      <c r="D50" s="5">
        <v>1629</v>
      </c>
      <c r="E50" s="20">
        <v>5.6000000000000001E-2</v>
      </c>
      <c r="F50" s="5">
        <v>10275</v>
      </c>
      <c r="G50" s="5">
        <v>9553</v>
      </c>
      <c r="H50" s="20">
        <v>7.5999999999999998E-2</v>
      </c>
    </row>
    <row r="51" spans="2:8" x14ac:dyDescent="0.25">
      <c r="B51" s="6" t="s">
        <v>6</v>
      </c>
      <c r="C51" s="7">
        <v>5846</v>
      </c>
      <c r="D51" s="7">
        <v>5460</v>
      </c>
      <c r="E51" s="21">
        <v>7.0999999999999994E-2</v>
      </c>
      <c r="F51" s="7">
        <v>36270</v>
      </c>
      <c r="G51" s="7">
        <v>34505</v>
      </c>
      <c r="H51" s="21">
        <v>5.0999999999999997E-2</v>
      </c>
    </row>
    <row r="52" spans="2:8" x14ac:dyDescent="0.25">
      <c r="B52" s="6" t="s">
        <v>7</v>
      </c>
      <c r="C52" s="7">
        <v>4951</v>
      </c>
      <c r="D52" s="7">
        <v>4608</v>
      </c>
      <c r="E52" s="21">
        <v>7.3999999999999996E-2</v>
      </c>
      <c r="F52" s="7">
        <v>29549</v>
      </c>
      <c r="G52" s="7">
        <v>26974</v>
      </c>
      <c r="H52" s="21">
        <v>9.5000000000000001E-2</v>
      </c>
    </row>
    <row r="53" spans="2:8" x14ac:dyDescent="0.25">
      <c r="B53" s="6" t="s">
        <v>8</v>
      </c>
      <c r="C53" s="25">
        <v>0.84699999999999998</v>
      </c>
      <c r="D53" s="25">
        <v>0.84399999999999997</v>
      </c>
      <c r="E53" s="21" t="s">
        <v>13</v>
      </c>
      <c r="F53" s="25">
        <v>0.81499999999999995</v>
      </c>
      <c r="G53" s="25">
        <v>0.78200000000000003</v>
      </c>
      <c r="H53" s="21" t="s">
        <v>47</v>
      </c>
    </row>
    <row r="54" spans="2:8" x14ac:dyDescent="0.25">
      <c r="B54" s="8" t="s">
        <v>10</v>
      </c>
      <c r="C54" s="9">
        <v>11136</v>
      </c>
      <c r="D54" s="9">
        <v>10809</v>
      </c>
      <c r="E54" s="22">
        <v>0.03</v>
      </c>
      <c r="F54" s="9">
        <v>70303</v>
      </c>
      <c r="G54" s="9">
        <v>68832</v>
      </c>
      <c r="H54" s="22">
        <v>2.1000000000000001E-2</v>
      </c>
    </row>
    <row r="56" spans="2:8" ht="13" x14ac:dyDescent="0.25">
      <c r="B56" s="19" t="s">
        <v>17</v>
      </c>
      <c r="C56" s="2"/>
      <c r="D56" s="2"/>
      <c r="E56" s="2"/>
      <c r="F56" s="2"/>
      <c r="G56" s="2"/>
      <c r="H56" s="2"/>
    </row>
    <row r="58" spans="2:8" ht="13" x14ac:dyDescent="0.25">
      <c r="B58" s="3" t="s">
        <v>4</v>
      </c>
      <c r="C58" s="3"/>
      <c r="D58" s="3"/>
      <c r="E58" s="3"/>
      <c r="F58" s="3"/>
      <c r="G58" s="3"/>
      <c r="H58" s="3"/>
    </row>
    <row r="59" spans="2:8" x14ac:dyDescent="0.25">
      <c r="B59" s="4" t="s">
        <v>5</v>
      </c>
      <c r="C59" s="5">
        <v>3209</v>
      </c>
      <c r="D59" s="5">
        <v>3092</v>
      </c>
      <c r="E59" s="20">
        <v>3.7999999999999999E-2</v>
      </c>
      <c r="F59" s="5">
        <v>20810</v>
      </c>
      <c r="G59" s="5">
        <v>19247</v>
      </c>
      <c r="H59" s="20">
        <v>8.1000000000000003E-2</v>
      </c>
    </row>
    <row r="60" spans="2:8" x14ac:dyDescent="0.25">
      <c r="B60" s="6" t="s">
        <v>6</v>
      </c>
      <c r="C60" s="7">
        <v>4823</v>
      </c>
      <c r="D60" s="7">
        <v>4445</v>
      </c>
      <c r="E60" s="21">
        <v>8.5000000000000006E-2</v>
      </c>
      <c r="F60" s="7">
        <v>30475</v>
      </c>
      <c r="G60" s="7">
        <v>27890</v>
      </c>
      <c r="H60" s="21">
        <v>9.2999999999999999E-2</v>
      </c>
    </row>
    <row r="61" spans="2:8" x14ac:dyDescent="0.25">
      <c r="B61" s="6" t="s">
        <v>7</v>
      </c>
      <c r="C61" s="7">
        <v>4062</v>
      </c>
      <c r="D61" s="7">
        <v>3762</v>
      </c>
      <c r="E61" s="21">
        <v>0.08</v>
      </c>
      <c r="F61" s="7">
        <v>25203</v>
      </c>
      <c r="G61" s="7">
        <v>23171</v>
      </c>
      <c r="H61" s="21">
        <v>8.7999999999999995E-2</v>
      </c>
    </row>
    <row r="62" spans="2:8" x14ac:dyDescent="0.25">
      <c r="B62" s="6" t="s">
        <v>8</v>
      </c>
      <c r="C62" s="25">
        <v>0.84199999999999997</v>
      </c>
      <c r="D62" s="25">
        <v>0.84599999999999997</v>
      </c>
      <c r="E62" s="21" t="s">
        <v>18</v>
      </c>
      <c r="F62" s="25" t="s">
        <v>19</v>
      </c>
      <c r="G62" s="25">
        <v>0.83099999999999996</v>
      </c>
      <c r="H62" s="21" t="s">
        <v>18</v>
      </c>
    </row>
    <row r="63" spans="2:8" x14ac:dyDescent="0.25">
      <c r="B63" s="6" t="s">
        <v>10</v>
      </c>
      <c r="C63" s="7" t="s">
        <v>48</v>
      </c>
      <c r="D63" s="7">
        <v>21110</v>
      </c>
      <c r="E63" s="21">
        <v>0.04</v>
      </c>
      <c r="F63" s="7">
        <v>144292</v>
      </c>
      <c r="G63" s="7">
        <v>134243</v>
      </c>
      <c r="H63" s="21">
        <v>7.4999999999999997E-2</v>
      </c>
    </row>
    <row r="64" spans="2:8" x14ac:dyDescent="0.25">
      <c r="B64" s="8" t="s">
        <v>11</v>
      </c>
      <c r="C64" s="9">
        <v>18388</v>
      </c>
      <c r="D64" s="9">
        <v>14908</v>
      </c>
      <c r="E64" s="22">
        <v>0.23300000000000001</v>
      </c>
      <c r="F64" s="9">
        <v>117858</v>
      </c>
      <c r="G64" s="9">
        <v>97630</v>
      </c>
      <c r="H64" s="22">
        <v>0.20699999999999999</v>
      </c>
    </row>
    <row r="65" spans="2:8" x14ac:dyDescent="0.25">
      <c r="B65" s="16"/>
      <c r="C65" s="10"/>
      <c r="D65" s="10"/>
      <c r="E65" s="23"/>
      <c r="F65" s="10"/>
      <c r="G65" s="10"/>
      <c r="H65" s="23"/>
    </row>
    <row r="66" spans="2:8" ht="13" x14ac:dyDescent="0.25">
      <c r="B66" s="3" t="s">
        <v>12</v>
      </c>
      <c r="C66" s="11"/>
      <c r="D66" s="11"/>
      <c r="E66" s="24"/>
      <c r="F66" s="11"/>
      <c r="G66" s="11"/>
      <c r="H66" s="24"/>
    </row>
    <row r="67" spans="2:8" x14ac:dyDescent="0.25">
      <c r="B67" s="4" t="s">
        <v>5</v>
      </c>
      <c r="C67" s="5">
        <v>2987</v>
      </c>
      <c r="D67" s="5">
        <v>2855</v>
      </c>
      <c r="E67" s="20">
        <v>4.5999999999999999E-2</v>
      </c>
      <c r="F67" s="5">
        <v>19353</v>
      </c>
      <c r="G67" s="5">
        <v>17712</v>
      </c>
      <c r="H67" s="20">
        <v>9.2999999999999999E-2</v>
      </c>
    </row>
    <row r="68" spans="2:8" x14ac:dyDescent="0.25">
      <c r="B68" s="6" t="s">
        <v>6</v>
      </c>
      <c r="C68" s="7">
        <v>4010</v>
      </c>
      <c r="D68" s="7">
        <v>3680</v>
      </c>
      <c r="E68" s="21">
        <v>0.09</v>
      </c>
      <c r="F68" s="7">
        <v>25784</v>
      </c>
      <c r="G68" s="7">
        <v>23017</v>
      </c>
      <c r="H68" s="21">
        <v>0.12</v>
      </c>
    </row>
    <row r="69" spans="2:8" x14ac:dyDescent="0.25">
      <c r="B69" s="6" t="s">
        <v>7</v>
      </c>
      <c r="C69" s="7">
        <v>3365</v>
      </c>
      <c r="D69" s="7">
        <v>3109</v>
      </c>
      <c r="E69" s="21">
        <v>8.3000000000000004E-2</v>
      </c>
      <c r="F69" s="7">
        <v>21299</v>
      </c>
      <c r="G69" s="7">
        <v>19031</v>
      </c>
      <c r="H69" s="21">
        <v>0.11899999999999999</v>
      </c>
    </row>
    <row r="70" spans="2:8" x14ac:dyDescent="0.25">
      <c r="B70" s="6" t="s">
        <v>8</v>
      </c>
      <c r="C70" s="25">
        <v>0.83899999999999997</v>
      </c>
      <c r="D70" s="25">
        <v>0.84499999999999997</v>
      </c>
      <c r="E70" s="21" t="s">
        <v>49</v>
      </c>
      <c r="F70" s="25" t="s">
        <v>50</v>
      </c>
      <c r="G70" s="25">
        <v>0.82699999999999996</v>
      </c>
      <c r="H70" s="21" t="s">
        <v>43</v>
      </c>
    </row>
    <row r="71" spans="2:8" x14ac:dyDescent="0.25">
      <c r="B71" s="8" t="s">
        <v>10</v>
      </c>
      <c r="C71" s="9" t="s">
        <v>51</v>
      </c>
      <c r="D71" s="9">
        <v>19483</v>
      </c>
      <c r="E71" s="22">
        <v>4.9000000000000002E-2</v>
      </c>
      <c r="F71" s="9">
        <v>134151</v>
      </c>
      <c r="G71" s="9">
        <v>123746</v>
      </c>
      <c r="H71" s="22">
        <v>8.4000000000000005E-2</v>
      </c>
    </row>
    <row r="72" spans="2:8" x14ac:dyDescent="0.25">
      <c r="B72" s="16"/>
      <c r="C72" s="10"/>
      <c r="D72" s="10"/>
      <c r="E72" s="23"/>
      <c r="F72" s="10"/>
      <c r="G72" s="10"/>
      <c r="H72" s="23"/>
    </row>
    <row r="73" spans="2:8" ht="13" x14ac:dyDescent="0.25">
      <c r="B73" s="3" t="s">
        <v>14</v>
      </c>
      <c r="C73" s="11"/>
      <c r="D73" s="11"/>
      <c r="E73" s="24"/>
      <c r="F73" s="11"/>
      <c r="G73" s="11"/>
      <c r="H73" s="24"/>
    </row>
    <row r="74" spans="2:8" x14ac:dyDescent="0.25">
      <c r="B74" s="4" t="s">
        <v>5</v>
      </c>
      <c r="C74" s="55">
        <v>223</v>
      </c>
      <c r="D74" s="55">
        <v>237</v>
      </c>
      <c r="E74" s="20">
        <v>-0.06</v>
      </c>
      <c r="F74" s="5">
        <v>1457</v>
      </c>
      <c r="G74" s="5">
        <v>1535</v>
      </c>
      <c r="H74" s="20">
        <v>-0.05</v>
      </c>
    </row>
    <row r="75" spans="2:8" x14ac:dyDescent="0.25">
      <c r="B75" s="6" t="s">
        <v>6</v>
      </c>
      <c r="C75" s="53">
        <v>813</v>
      </c>
      <c r="D75" s="53">
        <v>765</v>
      </c>
      <c r="E75" s="21">
        <v>6.3E-2</v>
      </c>
      <c r="F75" s="7">
        <v>4691</v>
      </c>
      <c r="G75" s="7">
        <v>4872</v>
      </c>
      <c r="H75" s="21">
        <v>-3.6999999999999998E-2</v>
      </c>
    </row>
    <row r="76" spans="2:8" x14ac:dyDescent="0.25">
      <c r="B76" s="6" t="s">
        <v>7</v>
      </c>
      <c r="C76" s="53">
        <v>697</v>
      </c>
      <c r="D76" s="53">
        <v>653</v>
      </c>
      <c r="E76" s="21">
        <v>6.7000000000000004E-2</v>
      </c>
      <c r="F76" s="7">
        <v>3904</v>
      </c>
      <c r="G76" s="7">
        <v>4140</v>
      </c>
      <c r="H76" s="21">
        <v>-5.7000000000000002E-2</v>
      </c>
    </row>
    <row r="77" spans="2:8" x14ac:dyDescent="0.25">
      <c r="B77" s="6" t="s">
        <v>8</v>
      </c>
      <c r="C77" s="25">
        <v>0.85699999999999998</v>
      </c>
      <c r="D77" s="25">
        <v>0.85399999999999998</v>
      </c>
      <c r="E77" s="21" t="s">
        <v>13</v>
      </c>
      <c r="F77" s="54">
        <v>0.83199999999999996</v>
      </c>
      <c r="G77" s="25">
        <v>0.85</v>
      </c>
      <c r="H77" s="21" t="s">
        <v>52</v>
      </c>
    </row>
    <row r="78" spans="2:8" x14ac:dyDescent="0.25">
      <c r="B78" s="8" t="s">
        <v>10</v>
      </c>
      <c r="C78" s="9" t="s">
        <v>53</v>
      </c>
      <c r="D78" s="9">
        <v>1627</v>
      </c>
      <c r="E78" s="22">
        <v>-7.2999999999999995E-2</v>
      </c>
      <c r="F78" s="9">
        <v>10141</v>
      </c>
      <c r="G78" s="9">
        <v>10497</v>
      </c>
      <c r="H78" s="22">
        <v>-3.4000000000000002E-2</v>
      </c>
    </row>
  </sheetData>
  <mergeCells count="6">
    <mergeCell ref="B2:B3"/>
    <mergeCell ref="C2:E2"/>
    <mergeCell ref="F2:H2"/>
    <mergeCell ref="B29:B30"/>
    <mergeCell ref="C29:E29"/>
    <mergeCell ref="F29:H29"/>
  </mergeCells>
  <pageMargins left="0.7" right="0.7" top="0.75" bottom="0.75" header="0.3" footer="0.3"/>
  <ignoredErrors>
    <ignoredError sqref="C79:F79 C62:F78 F38:F46 F11:F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638CC-AC3A-4855-9031-DA795A2D7043}">
  <dimension ref="B2:G14"/>
  <sheetViews>
    <sheetView showGridLines="0" workbookViewId="0"/>
  </sheetViews>
  <sheetFormatPr baseColWidth="10" defaultColWidth="10.81640625" defaultRowHeight="12.5" x14ac:dyDescent="0.25"/>
  <cols>
    <col min="1" max="16384" width="10.81640625" style="1"/>
  </cols>
  <sheetData>
    <row r="2" spans="2:7" ht="13" x14ac:dyDescent="0.25">
      <c r="B2" s="61" t="s">
        <v>21</v>
      </c>
      <c r="C2" s="61"/>
      <c r="D2" s="61"/>
      <c r="E2" s="61"/>
      <c r="F2" s="61"/>
      <c r="G2" s="61"/>
    </row>
    <row r="3" spans="2:7" ht="13" x14ac:dyDescent="0.25">
      <c r="B3" s="26"/>
      <c r="C3" s="26"/>
    </row>
    <row r="4" spans="2:7" ht="13" x14ac:dyDescent="0.3">
      <c r="B4" s="62" t="s">
        <v>16</v>
      </c>
      <c r="C4" s="63"/>
      <c r="D4" s="62" t="s">
        <v>17</v>
      </c>
      <c r="E4" s="64"/>
      <c r="F4" s="62" t="s">
        <v>22</v>
      </c>
      <c r="G4" s="63"/>
    </row>
    <row r="5" spans="2:7" ht="13" x14ac:dyDescent="0.25">
      <c r="B5" s="27" t="s">
        <v>23</v>
      </c>
      <c r="C5" s="28">
        <f>+SUM(C6:C9)</f>
        <v>150</v>
      </c>
      <c r="D5" s="27" t="s">
        <v>23</v>
      </c>
      <c r="E5" s="29">
        <f>+E6+E7</f>
        <v>131</v>
      </c>
      <c r="F5" s="27" t="s">
        <v>24</v>
      </c>
      <c r="G5" s="28">
        <f>+G6+G7</f>
        <v>14</v>
      </c>
    </row>
    <row r="6" spans="2:7" x14ac:dyDescent="0.25">
      <c r="B6" s="30" t="s">
        <v>25</v>
      </c>
      <c r="C6" s="31">
        <v>8</v>
      </c>
      <c r="D6" s="30" t="s">
        <v>26</v>
      </c>
      <c r="E6" s="17">
        <v>74</v>
      </c>
      <c r="F6" s="30" t="s">
        <v>27</v>
      </c>
      <c r="G6" s="31">
        <v>14</v>
      </c>
    </row>
    <row r="7" spans="2:7" x14ac:dyDescent="0.25">
      <c r="B7" s="30" t="s">
        <v>28</v>
      </c>
      <c r="C7" s="31">
        <v>79</v>
      </c>
      <c r="D7" s="30" t="s">
        <v>29</v>
      </c>
      <c r="E7" s="17">
        <v>57</v>
      </c>
      <c r="F7" s="56"/>
      <c r="G7" s="57"/>
    </row>
    <row r="8" spans="2:7" x14ac:dyDescent="0.25">
      <c r="B8" s="30" t="s">
        <v>30</v>
      </c>
      <c r="C8" s="31">
        <v>48</v>
      </c>
      <c r="D8" s="56"/>
      <c r="E8" s="36"/>
      <c r="F8" s="56"/>
      <c r="G8" s="57"/>
    </row>
    <row r="9" spans="2:7" x14ac:dyDescent="0.25">
      <c r="B9" s="30" t="s">
        <v>31</v>
      </c>
      <c r="C9" s="31">
        <v>15</v>
      </c>
      <c r="D9" s="56"/>
      <c r="E9" s="36"/>
      <c r="F9" s="56"/>
      <c r="G9" s="57"/>
    </row>
    <row r="10" spans="2:7" x14ac:dyDescent="0.25">
      <c r="B10" s="30"/>
      <c r="C10" s="31"/>
      <c r="D10" s="56"/>
      <c r="E10" s="36"/>
      <c r="F10" s="56"/>
      <c r="G10" s="57"/>
    </row>
    <row r="11" spans="2:7" ht="13" x14ac:dyDescent="0.25">
      <c r="B11" s="27" t="s">
        <v>32</v>
      </c>
      <c r="C11" s="28">
        <f>+C12</f>
        <v>9</v>
      </c>
      <c r="D11" s="27" t="s">
        <v>32</v>
      </c>
      <c r="E11" s="29">
        <f>+E12</f>
        <v>9</v>
      </c>
      <c r="F11" s="56"/>
      <c r="G11" s="57"/>
    </row>
    <row r="12" spans="2:7" x14ac:dyDescent="0.25">
      <c r="B12" s="30" t="s">
        <v>33</v>
      </c>
      <c r="C12" s="31">
        <v>9</v>
      </c>
      <c r="D12" s="30" t="s">
        <v>34</v>
      </c>
      <c r="E12" s="17">
        <v>9</v>
      </c>
      <c r="F12" s="56"/>
      <c r="G12" s="57"/>
    </row>
    <row r="13" spans="2:7" x14ac:dyDescent="0.25">
      <c r="B13" s="30"/>
      <c r="C13" s="31"/>
      <c r="D13" s="30"/>
      <c r="E13" s="17"/>
      <c r="F13" s="56"/>
      <c r="G13" s="57"/>
    </row>
    <row r="14" spans="2:7" ht="13" x14ac:dyDescent="0.25">
      <c r="B14" s="32" t="s">
        <v>35</v>
      </c>
      <c r="C14" s="33">
        <f>+C11+C5</f>
        <v>159</v>
      </c>
      <c r="D14" s="32" t="s">
        <v>35</v>
      </c>
      <c r="E14" s="34">
        <f>+E11+E5</f>
        <v>140</v>
      </c>
      <c r="F14" s="32" t="s">
        <v>35</v>
      </c>
      <c r="G14" s="33">
        <f>+G5</f>
        <v>14</v>
      </c>
    </row>
  </sheetData>
  <mergeCells count="4">
    <mergeCell ref="B2:G2"/>
    <mergeCell ref="B4:C4"/>
    <mergeCell ref="D4:E4"/>
    <mergeCell ref="F4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B977A28243F14E881AFE830DE924BD" ma:contentTypeVersion="3" ma:contentTypeDescription="Crear nuevo documento." ma:contentTypeScope="" ma:versionID="102d84145ae70ea3789e9ad218d56c36">
  <xsd:schema xmlns:xsd="http://www.w3.org/2001/XMLSchema" xmlns:xs="http://www.w3.org/2001/XMLSchema" xmlns:p="http://schemas.microsoft.com/office/2006/metadata/properties" xmlns:ns2="43256ee7-6d25-4dee-9dbf-fe2fe5c44912" targetNamespace="http://schemas.microsoft.com/office/2006/metadata/properties" ma:root="true" ma:fieldsID="fcc9d517e1102ffc67a20119857f45bb" ns2:_="">
    <xsd:import namespace="43256ee7-6d25-4dee-9dbf-fe2fe5c449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256ee7-6d25-4dee-9dbf-fe2fe5c44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B9CDE2-1F6D-4F2A-9F1D-39744BE7E6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F320F4-AB0F-4ADD-A20D-2233BD4CA7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256ee7-6d25-4dee-9dbf-fe2fe5c449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115B9E-503D-44DA-B30A-10B20D8427AB}">
  <ds:schemaRefs>
    <ds:schemaRef ds:uri="http://purl.org/dc/elements/1.1/"/>
    <ds:schemaRef ds:uri="http://schemas.openxmlformats.org/package/2006/metadata/core-properties"/>
    <ds:schemaRef ds:uri="43256ee7-6d25-4dee-9dbf-fe2fe5c44912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Operating Metrics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Andres Felipe Bermudez Martelo</cp:lastModifiedBy>
  <cp:revision/>
  <dcterms:created xsi:type="dcterms:W3CDTF">2026-06-16T23:02:45Z</dcterms:created>
  <dcterms:modified xsi:type="dcterms:W3CDTF">2026-08-15T20:04:53Z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0x010100F4B977A28243F14E881AFE830DE924BD</vt:lpwstr>
  </property>
</Properties>
</file>