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ate1904="1" filterPrivacy="1" codeName="ThisWorkbook" defaultThemeVersion="124226"/>
  <xr:revisionPtr revIDLastSave="0" documentId="13_ncr:1_{42C98BA5-7F82-4B82-9521-B19DF790942D}" xr6:coauthVersionLast="41" xr6:coauthVersionMax="41" xr10:uidLastSave="{00000000-0000-0000-0000-000000000000}"/>
  <bookViews>
    <workbookView xWindow="-120" yWindow="-120" windowWidth="29040" windowHeight="15840" tabRatio="881" activeTab="2" xr2:uid="{00000000-000D-0000-FFFF-FFFF00000000}"/>
  </bookViews>
  <sheets>
    <sheet name="Corp balsht" sheetId="1" r:id="rId1"/>
    <sheet name="Corp cashflow" sheetId="5" r:id="rId2"/>
    <sheet name="Corp IncState" sheetId="6" r:id="rId3"/>
    <sheet name="Corp 18-19 qtr" sheetId="31558" r:id="rId4"/>
    <sheet name="Corp 20-21 qtr" sheetId="31566" r:id="rId5"/>
    <sheet name="Capital" sheetId="52" r:id="rId6"/>
    <sheet name="Express incstate" sheetId="31549" r:id="rId7"/>
    <sheet name="Express18-19qtr" sheetId="31559" r:id="rId8"/>
    <sheet name="Express 20-21qtr" sheetId="31567" r:id="rId9"/>
    <sheet name="Express annopstats" sheetId="31552" r:id="rId10"/>
    <sheet name="Express fuel surcharge" sheetId="31570" r:id="rId11"/>
    <sheet name="Express 18-19opstats" sheetId="31555" r:id="rId12"/>
    <sheet name="Express 20-21opstats" sheetId="31563" r:id="rId13"/>
    <sheet name="Express 22 opstats" sheetId="31575" r:id="rId14"/>
    <sheet name="Express 18-21 fuel surcharge" sheetId="31571" r:id="rId15"/>
    <sheet name="Express 18-19 fuel surcharge" sheetId="31572" state="hidden" r:id="rId16"/>
    <sheet name="Express 20-21 fuel surcharge" sheetId="31573" state="hidden" r:id="rId17"/>
    <sheet name="jetfuel" sheetId="31557" r:id="rId18"/>
    <sheet name="fleet " sheetId="31574" r:id="rId19"/>
    <sheet name="Grd IncState" sheetId="116" r:id="rId20"/>
    <sheet name="Grd 18-19qtr" sheetId="31560" r:id="rId21"/>
    <sheet name="Grd 20-21qtr" sheetId="31568" r:id="rId22"/>
    <sheet name="Grd annopstats" sheetId="31541" r:id="rId23"/>
    <sheet name="Grd 18-22opstats" sheetId="66" r:id="rId24"/>
    <sheet name="Frt IncState" sheetId="31515" r:id="rId25"/>
    <sheet name="Frt 18-19qtr" sheetId="31561" r:id="rId26"/>
    <sheet name="Frt 20-21qtr " sheetId="31569" r:id="rId27"/>
    <sheet name="Frt annopstats" sheetId="31516" r:id="rId28"/>
    <sheet name="Frt 18-21opstats" sheetId="107" r:id="rId29"/>
    <sheet name="Frt 22 opstats " sheetId="31576" r:id="rId30"/>
  </sheets>
  <definedNames>
    <definedName name="Corpbalsht">'Corp balsht'!$A$1:$H$85</definedName>
    <definedName name="Monthlies_printarea" localSheetId="3">#REF!</definedName>
    <definedName name="Monthlies_printarea" localSheetId="4">#REF!</definedName>
    <definedName name="Monthlies_printarea" localSheetId="15">#REF!</definedName>
    <definedName name="Monthlies_printarea" localSheetId="11">#REF!</definedName>
    <definedName name="Monthlies_printarea" localSheetId="14">#REF!</definedName>
    <definedName name="Monthlies_printarea" localSheetId="16">#REF!</definedName>
    <definedName name="Monthlies_printarea" localSheetId="8">#REF!</definedName>
    <definedName name="Monthlies_printarea" localSheetId="10">#REF!</definedName>
    <definedName name="Monthlies_printarea" localSheetId="7">#REF!</definedName>
    <definedName name="Monthlies_printarea" localSheetId="18">#REF!</definedName>
    <definedName name="Monthlies_printarea" localSheetId="25">#REF!</definedName>
    <definedName name="Monthlies_printarea" localSheetId="26">#REF!</definedName>
    <definedName name="Monthlies_printarea" localSheetId="20">#REF!</definedName>
    <definedName name="Monthlies_printarea" localSheetId="21">#REF!</definedName>
    <definedName name="Monthlies_printarea">#REF!</definedName>
    <definedName name="Monthlies_title">#N/A</definedName>
    <definedName name="OpDay_printarea">#N/A</definedName>
    <definedName name="_xlnm.Print_Area" localSheetId="5">Capital!$A$1:$K$38</definedName>
    <definedName name="_xlnm.Print_Area" localSheetId="3">'Corp 18-19 qtr'!$A$1:$Q$90</definedName>
    <definedName name="_xlnm.Print_Area" localSheetId="4">'Corp 20-21 qtr'!$A$1:$Q$81</definedName>
    <definedName name="_xlnm.Print_Area" localSheetId="0">'Corp balsht'!$A$1:$J$84</definedName>
    <definedName name="_xlnm.Print_Area" localSheetId="1">'Corp cashflow'!$A$1:$K$72</definedName>
    <definedName name="_xlnm.Print_Area" localSheetId="2">'Corp IncState'!$A$1:$K$86</definedName>
    <definedName name="_xlnm.Print_Area" localSheetId="15">'Express 18-19 fuel surcharge'!$A$1:$Q$30</definedName>
    <definedName name="_xlnm.Print_Area" localSheetId="11">'Express 18-19opstats'!$A$1:$Q$89</definedName>
    <definedName name="_xlnm.Print_Area" localSheetId="14">'Express 18-21 fuel surcharge'!$A$1:$Q$49</definedName>
    <definedName name="_xlnm.Print_Area" localSheetId="16">'Express 20-21 fuel surcharge'!$A$1:$Q$22</definedName>
    <definedName name="_xlnm.Print_Area" localSheetId="12">'Express 20-21opstats'!$A$1:$Q$88</definedName>
    <definedName name="_xlnm.Print_Area" localSheetId="8">'Express 20-21qtr'!$A$1:$Q$65</definedName>
    <definedName name="_xlnm.Print_Area" localSheetId="13">'Express 22 opstats'!$A$1:$P$88</definedName>
    <definedName name="_xlnm.Print_Area" localSheetId="9">'Express annopstats'!$A$1:$L$87</definedName>
    <definedName name="_xlnm.Print_Area" localSheetId="10">'Express fuel surcharge'!$A$1:$L$25</definedName>
    <definedName name="_xlnm.Print_Area" localSheetId="6">'Express incstate'!$A$1:$L$71</definedName>
    <definedName name="_xlnm.Print_Area" localSheetId="7">'Express18-19qtr'!$A$1:$Q$69</definedName>
    <definedName name="_xlnm.Print_Area" localSheetId="18">'fleet '!$A$1:$P$80</definedName>
    <definedName name="_xlnm.Print_Area" localSheetId="25">'Frt 18-19qtr'!$A$1:$Q$44</definedName>
    <definedName name="_xlnm.Print_Area" localSheetId="28">'Frt 18-21opstats'!$A$1:$K$92</definedName>
    <definedName name="_xlnm.Print_Area" localSheetId="26">'Frt 20-21qtr '!$A$1:$Q$40</definedName>
    <definedName name="_xlnm.Print_Area" localSheetId="29">'Frt 22 opstats '!$A$1:$G$50</definedName>
    <definedName name="_xlnm.Print_Area" localSheetId="27">'Frt annopstats'!$A$1:$K$48</definedName>
    <definedName name="_xlnm.Print_Area" localSheetId="24">'Frt IncState'!$A$1:$J$43</definedName>
    <definedName name="_xlnm.Print_Area" localSheetId="20">'Grd 18-19qtr'!$A$1:$Q$45</definedName>
    <definedName name="_xlnm.Print_Area" localSheetId="23">'Grd 18-22opstats'!$A$1:$K$82</definedName>
    <definedName name="_xlnm.Print_Area" localSheetId="21">'Grd 20-21qtr'!$A$1:$Q$42</definedName>
    <definedName name="_xlnm.Print_Area" localSheetId="22">'Grd annopstats'!$A$1:$K$33</definedName>
    <definedName name="_xlnm.Print_Area" localSheetId="19">'Grd IncState'!$A$1:$J$41</definedName>
    <definedName name="_xlnm.Print_Area" localSheetId="17">jetfuel!$A$1:$K$31</definedName>
    <definedName name="YearQtr_printarea" localSheetId="3">#REF!</definedName>
    <definedName name="YearQtr_printarea" localSheetId="4">#REF!</definedName>
    <definedName name="YearQtr_printarea" localSheetId="15">#REF!</definedName>
    <definedName name="YearQtr_printarea" localSheetId="11">#REF!</definedName>
    <definedName name="YearQtr_printarea" localSheetId="14">#REF!</definedName>
    <definedName name="YearQtr_printarea" localSheetId="16">#REF!</definedName>
    <definedName name="YearQtr_printarea" localSheetId="8">#REF!</definedName>
    <definedName name="YearQtr_printarea" localSheetId="10">#REF!</definedName>
    <definedName name="YearQtr_printarea" localSheetId="7">#REF!</definedName>
    <definedName name="YearQtr_printarea" localSheetId="18">#REF!</definedName>
    <definedName name="YearQtr_printarea" localSheetId="25">#REF!</definedName>
    <definedName name="YearQtr_printarea" localSheetId="26">#REF!</definedName>
    <definedName name="YearQtr_printarea" localSheetId="20">#REF!</definedName>
    <definedName name="YearQtr_printarea" localSheetId="21">#REF!</definedName>
    <definedName name="YearQtr_printarea">#REF!</definedName>
    <definedName name="YearQtr_title">#N/A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2" i="31561" l="1"/>
  <c r="C24" i="31561" s="1"/>
  <c r="E22" i="31561"/>
  <c r="E24" i="31561" s="1"/>
  <c r="G22" i="31561"/>
  <c r="G24" i="31561" s="1"/>
  <c r="I22" i="31561"/>
  <c r="I24" i="31561" s="1"/>
  <c r="K22" i="31561"/>
  <c r="K24" i="31561" s="1"/>
  <c r="M22" i="31561"/>
  <c r="M24" i="31561" s="1"/>
  <c r="O22" i="31561"/>
  <c r="O24" i="31561" s="1"/>
  <c r="H21" i="31515"/>
  <c r="H23" i="31515" s="1"/>
  <c r="M44" i="31559"/>
  <c r="O44" i="31559"/>
  <c r="M33" i="31559"/>
  <c r="M29" i="31559"/>
  <c r="E29" i="31559"/>
  <c r="C21" i="31559"/>
  <c r="E21" i="31559"/>
  <c r="G21" i="31559"/>
  <c r="I21" i="31559"/>
  <c r="K21" i="31559"/>
  <c r="M21" i="31559"/>
  <c r="O21" i="31559"/>
  <c r="Q19" i="31559"/>
  <c r="O19" i="31559"/>
  <c r="M19" i="31559"/>
  <c r="K19" i="31559"/>
  <c r="I19" i="31559"/>
  <c r="G19" i="31559"/>
  <c r="E19" i="31559"/>
  <c r="M16" i="31559"/>
  <c r="K16" i="31559"/>
  <c r="E14" i="31559"/>
  <c r="G14" i="31559"/>
  <c r="I14" i="31559"/>
  <c r="K14" i="31559"/>
  <c r="M14" i="31559"/>
  <c r="I55" i="107" l="1"/>
  <c r="M18" i="31563" l="1"/>
  <c r="M28" i="31563"/>
  <c r="M22" i="31569"/>
  <c r="M24" i="31569" s="1"/>
  <c r="M23" i="31568"/>
  <c r="M25" i="31568" s="1"/>
  <c r="M13" i="31563"/>
  <c r="M44" i="31566" l="1"/>
  <c r="M31" i="31566"/>
  <c r="M38" i="31566"/>
  <c r="M20" i="31566"/>
  <c r="M19" i="31567"/>
  <c r="M45" i="31567"/>
  <c r="M29" i="31567"/>
  <c r="M15" i="31563"/>
  <c r="M14" i="31567"/>
  <c r="M46" i="31566" l="1"/>
  <c r="M16" i="31567"/>
  <c r="M20" i="31563"/>
  <c r="M50" i="31566" l="1"/>
  <c r="M21" i="31567"/>
  <c r="F55" i="107"/>
  <c r="E55" i="107"/>
  <c r="D55" i="107"/>
  <c r="C55" i="107"/>
  <c r="K13" i="107"/>
  <c r="J13" i="107"/>
  <c r="I13" i="107"/>
  <c r="H13" i="107"/>
  <c r="F13" i="107"/>
  <c r="E13" i="107"/>
  <c r="D13" i="107"/>
  <c r="C13" i="107"/>
  <c r="E13" i="31516"/>
  <c r="G13" i="31516"/>
  <c r="I13" i="31516"/>
  <c r="F21" i="31515"/>
  <c r="F23" i="31515" s="1"/>
  <c r="D21" i="31515"/>
  <c r="D23" i="31515" s="1"/>
  <c r="I61" i="31574"/>
  <c r="I45" i="31574"/>
  <c r="I30" i="31574"/>
  <c r="F18" i="31549"/>
  <c r="E53" i="5"/>
  <c r="G53" i="5"/>
  <c r="I53" i="5"/>
  <c r="D59" i="1"/>
  <c r="F59" i="1"/>
  <c r="H59" i="1"/>
  <c r="M33" i="31567" l="1"/>
  <c r="M47" i="31567" s="1"/>
  <c r="K53" i="5"/>
  <c r="K23" i="31568"/>
  <c r="K25" i="31568" s="1"/>
  <c r="K14" i="31567"/>
  <c r="K18" i="31563"/>
  <c r="K22" i="31569"/>
  <c r="K24" i="31569" s="1"/>
  <c r="K28" i="31563"/>
  <c r="J59" i="1"/>
  <c r="K13" i="31563"/>
  <c r="H55" i="107"/>
  <c r="I47" i="31574"/>
  <c r="K45" i="31567"/>
  <c r="K29" i="31567"/>
  <c r="K19" i="31567"/>
  <c r="K20" i="31566"/>
  <c r="K31" i="31566"/>
  <c r="K38" i="31566"/>
  <c r="K44" i="31566"/>
  <c r="K16" i="31567" l="1"/>
  <c r="K46" i="31566"/>
  <c r="K15" i="31563"/>
  <c r="K21" i="31567" l="1"/>
  <c r="K50" i="31566"/>
  <c r="K20" i="31563"/>
  <c r="H34" i="1"/>
  <c r="K33" i="31567" l="1"/>
  <c r="K47" i="31567" s="1"/>
  <c r="I28" i="31563"/>
  <c r="I18" i="31563"/>
  <c r="I13" i="31563"/>
  <c r="I15" i="31563" s="1"/>
  <c r="I20" i="31563" l="1"/>
  <c r="L17" i="31552"/>
  <c r="I29" i="31567"/>
  <c r="I19" i="31567"/>
  <c r="I22" i="31569"/>
  <c r="I24" i="31569" s="1"/>
  <c r="I23" i="31568"/>
  <c r="I25" i="31568" s="1"/>
  <c r="I14" i="31567"/>
  <c r="I16" i="31567" l="1"/>
  <c r="I21" i="31567" l="1"/>
  <c r="I33" i="31567" l="1"/>
  <c r="I31" i="31566" l="1"/>
  <c r="I44" i="31566"/>
  <c r="I20" i="31566" l="1"/>
  <c r="I38" i="31566"/>
  <c r="I46" i="31566" l="1"/>
  <c r="I50" i="31566" l="1"/>
  <c r="G18" i="31563" l="1"/>
  <c r="G23" i="31568"/>
  <c r="G25" i="31568" s="1"/>
  <c r="G29" i="31567"/>
  <c r="G14" i="31567"/>
  <c r="G19" i="31567"/>
  <c r="G13" i="31563"/>
  <c r="G22" i="31569"/>
  <c r="G24" i="31569" s="1"/>
  <c r="G28" i="31563"/>
  <c r="G44" i="31566"/>
  <c r="G20" i="31566" l="1"/>
  <c r="G38" i="31566"/>
  <c r="G46" i="31566" s="1"/>
  <c r="G15" i="31563"/>
  <c r="G16" i="31567"/>
  <c r="G20" i="31563" l="1"/>
  <c r="G21" i="31567"/>
  <c r="G61" i="31574"/>
  <c r="P45" i="31574"/>
  <c r="O45" i="31574"/>
  <c r="N45" i="31574"/>
  <c r="M45" i="31574"/>
  <c r="L45" i="31574"/>
  <c r="K45" i="31574"/>
  <c r="G45" i="31574"/>
  <c r="F45" i="31574"/>
  <c r="E45" i="31574"/>
  <c r="P30" i="31574"/>
  <c r="O30" i="31574"/>
  <c r="N30" i="31574"/>
  <c r="M30" i="31574"/>
  <c r="L30" i="31574"/>
  <c r="K30" i="31574"/>
  <c r="G30" i="31574"/>
  <c r="F30" i="31574"/>
  <c r="E30" i="31574"/>
  <c r="E47" i="31574" l="1"/>
  <c r="F47" i="31574"/>
  <c r="G47" i="31574"/>
  <c r="P47" i="31574"/>
  <c r="K47" i="31574"/>
  <c r="O47" i="31574"/>
  <c r="G33" i="31567"/>
  <c r="L47" i="31574"/>
  <c r="M47" i="31574"/>
  <c r="N47" i="31574"/>
  <c r="D47" i="1" l="1"/>
  <c r="F47" i="1"/>
  <c r="H47" i="1"/>
  <c r="J47" i="1" l="1"/>
  <c r="G31" i="31566" l="1"/>
  <c r="G45" i="31567" l="1"/>
  <c r="G47" i="31567" s="1"/>
  <c r="I45" i="31567"/>
  <c r="I47" i="31567" s="1"/>
  <c r="C28" i="31563"/>
  <c r="C13" i="31563"/>
  <c r="C18" i="31563"/>
  <c r="C15" i="31563" l="1"/>
  <c r="E28" i="31563"/>
  <c r="E18" i="31563"/>
  <c r="E13" i="31563"/>
  <c r="C20" i="31563" l="1"/>
  <c r="E15" i="31563"/>
  <c r="E20" i="31563" l="1"/>
  <c r="E22" i="31569" l="1"/>
  <c r="E24" i="31569" s="1"/>
  <c r="E23" i="31568"/>
  <c r="E25" i="31568" s="1"/>
  <c r="C38" i="31566" l="1"/>
  <c r="E45" i="31567" l="1"/>
  <c r="E44" i="31566"/>
  <c r="E29" i="31567"/>
  <c r="E38" i="31566"/>
  <c r="E19" i="31567"/>
  <c r="E14" i="31567"/>
  <c r="E31" i="31566"/>
  <c r="E20" i="31566"/>
  <c r="E16" i="31567" l="1"/>
  <c r="E46" i="31566"/>
  <c r="E50" i="31566" l="1"/>
  <c r="E21" i="31567"/>
  <c r="E33" i="31567" l="1"/>
  <c r="E47" i="31567" s="1"/>
  <c r="J34" i="1"/>
  <c r="C23" i="31560" l="1"/>
  <c r="C25" i="31560" s="1"/>
  <c r="E23" i="31560"/>
  <c r="E25" i="31560" s="1"/>
  <c r="G23" i="31560"/>
  <c r="G25" i="31560" s="1"/>
  <c r="I23" i="31560"/>
  <c r="I25" i="31560" s="1"/>
  <c r="K23" i="31560"/>
  <c r="K25" i="31560" s="1"/>
  <c r="M23" i="31560"/>
  <c r="M25" i="31560" s="1"/>
  <c r="M46" i="31559"/>
  <c r="K44" i="31559"/>
  <c r="M20" i="31558" l="1"/>
  <c r="K20" i="31558"/>
  <c r="I20" i="31558"/>
  <c r="C14" i="31567" l="1"/>
  <c r="C22" i="31569"/>
  <c r="C24" i="31569" s="1"/>
  <c r="C20" i="31566"/>
  <c r="C23" i="31568"/>
  <c r="C25" i="31568" s="1"/>
  <c r="C19" i="31567"/>
  <c r="C31" i="31566"/>
  <c r="C44" i="31566"/>
  <c r="C45" i="31567"/>
  <c r="C29" i="31567"/>
  <c r="C46" i="31566" l="1"/>
  <c r="C16" i="31567"/>
  <c r="C50" i="31566" l="1"/>
  <c r="C21" i="31567"/>
  <c r="C33" i="31567" l="1"/>
  <c r="C47" i="31567" s="1"/>
  <c r="Q28" i="31555" l="1"/>
  <c r="Q18" i="31555"/>
  <c r="Q13" i="31555"/>
  <c r="Q15" i="31555" l="1"/>
  <c r="Q20" i="31555" l="1"/>
  <c r="E40" i="6"/>
  <c r="Q22" i="31561" l="1"/>
  <c r="Q24" i="31561" s="1"/>
  <c r="Q23" i="31560" l="1"/>
  <c r="Q25" i="31560" s="1"/>
  <c r="Q29" i="31559" l="1"/>
  <c r="Q44" i="31559"/>
  <c r="Q14" i="31559"/>
  <c r="Q16" i="31559" l="1"/>
  <c r="O32" i="31558" l="1"/>
  <c r="K27" i="6" l="1"/>
  <c r="O28" i="31555"/>
  <c r="O23" i="31560"/>
  <c r="O25" i="31560" s="1"/>
  <c r="O29" i="31559"/>
  <c r="O13" i="31555"/>
  <c r="O39" i="31558"/>
  <c r="O14" i="31559"/>
  <c r="O18" i="31555"/>
  <c r="O45" i="31558"/>
  <c r="O20" i="31558"/>
  <c r="O16" i="31559" l="1"/>
  <c r="O15" i="31555"/>
  <c r="O51" i="31558" l="1"/>
  <c r="O20" i="31555"/>
  <c r="K28" i="31555" l="1"/>
  <c r="K13" i="31555"/>
  <c r="K18" i="31555"/>
  <c r="K15" i="31555" l="1"/>
  <c r="K29" i="31559"/>
  <c r="K33" i="31559" l="1"/>
  <c r="K46" i="31559" s="1"/>
  <c r="K20" i="31555"/>
  <c r="K51" i="31558"/>
  <c r="I51" i="31558"/>
  <c r="F44" i="31549" l="1"/>
  <c r="K45" i="31558"/>
  <c r="C45" i="31558"/>
  <c r="E45" i="31558"/>
  <c r="G45" i="31558"/>
  <c r="I40" i="6"/>
  <c r="G40" i="6"/>
  <c r="I15" i="6"/>
  <c r="I34" i="6"/>
  <c r="G34" i="6"/>
  <c r="I27" i="6"/>
  <c r="I42" i="6" l="1"/>
  <c r="I46" i="6" s="1"/>
  <c r="G42" i="6"/>
  <c r="L27" i="31552" l="1"/>
  <c r="L12" i="31552"/>
  <c r="Q45" i="31558"/>
  <c r="Q39" i="31558"/>
  <c r="Q32" i="31558"/>
  <c r="Q20" i="31558"/>
  <c r="Q47" i="31558" l="1"/>
  <c r="J16" i="1"/>
  <c r="L14" i="31552"/>
  <c r="Q51" i="31558" l="1"/>
  <c r="L19" i="31552"/>
  <c r="K13" i="31516"/>
  <c r="D21" i="116"/>
  <c r="D23" i="116" s="1"/>
  <c r="J44" i="31549"/>
  <c r="J28" i="31549"/>
  <c r="J18" i="31549"/>
  <c r="J13" i="31549"/>
  <c r="J15" i="31549" s="1"/>
  <c r="H28" i="31549"/>
  <c r="H18" i="31549"/>
  <c r="H13" i="31549"/>
  <c r="H15" i="31549" s="1"/>
  <c r="F28" i="31549"/>
  <c r="F13" i="31549"/>
  <c r="F15" i="31549" s="1"/>
  <c r="F20" i="31549" s="1"/>
  <c r="I25" i="52"/>
  <c r="I16" i="52"/>
  <c r="G25" i="52"/>
  <c r="G16" i="52"/>
  <c r="E25" i="52"/>
  <c r="E16" i="52"/>
  <c r="G46" i="6"/>
  <c r="G27" i="6"/>
  <c r="G15" i="6"/>
  <c r="E34" i="6"/>
  <c r="E27" i="6"/>
  <c r="E15" i="6"/>
  <c r="I61" i="5"/>
  <c r="I41" i="5"/>
  <c r="I33" i="5"/>
  <c r="G61" i="5"/>
  <c r="G41" i="5"/>
  <c r="G33" i="5"/>
  <c r="E61" i="5"/>
  <c r="E41" i="5"/>
  <c r="E33" i="5"/>
  <c r="H69" i="1"/>
  <c r="H24" i="1"/>
  <c r="H28" i="1" s="1"/>
  <c r="H16" i="1"/>
  <c r="F69" i="1"/>
  <c r="F34" i="1"/>
  <c r="F24" i="1"/>
  <c r="F28" i="1" s="1"/>
  <c r="F16" i="1"/>
  <c r="D69" i="1"/>
  <c r="D34" i="1"/>
  <c r="D24" i="1"/>
  <c r="D28" i="1" s="1"/>
  <c r="D16" i="1"/>
  <c r="F32" i="31549" l="1"/>
  <c r="F46" i="31549" s="1"/>
  <c r="E42" i="6"/>
  <c r="E46" i="6" s="1"/>
  <c r="D71" i="1"/>
  <c r="D36" i="1"/>
  <c r="F71" i="1"/>
  <c r="H20" i="31549"/>
  <c r="H32" i="31549" s="1"/>
  <c r="H71" i="1"/>
  <c r="H36" i="1"/>
  <c r="H44" i="31549"/>
  <c r="F21" i="116"/>
  <c r="F23" i="116" s="1"/>
  <c r="H21" i="116"/>
  <c r="H23" i="116" s="1"/>
  <c r="J20" i="31549"/>
  <c r="J32" i="31549" s="1"/>
  <c r="J46" i="31549" s="1"/>
  <c r="F36" i="1"/>
  <c r="H46" i="31549" l="1"/>
  <c r="G28" i="31555" l="1"/>
  <c r="E28" i="31555"/>
  <c r="C28" i="31555"/>
  <c r="G18" i="31555"/>
  <c r="E18" i="31555"/>
  <c r="C18" i="31555"/>
  <c r="G13" i="31555"/>
  <c r="G15" i="31555" s="1"/>
  <c r="E13" i="31555"/>
  <c r="E15" i="31555" s="1"/>
  <c r="C13" i="31555"/>
  <c r="H27" i="31552"/>
  <c r="F27" i="31552"/>
  <c r="H17" i="31552"/>
  <c r="F17" i="31552"/>
  <c r="H12" i="31552"/>
  <c r="H14" i="31552" s="1"/>
  <c r="F12" i="31552"/>
  <c r="F14" i="31552" s="1"/>
  <c r="G29" i="31559"/>
  <c r="C29" i="31559"/>
  <c r="C19" i="31559"/>
  <c r="G16" i="31559"/>
  <c r="E16" i="31559"/>
  <c r="C14" i="31559"/>
  <c r="G51" i="31558"/>
  <c r="E51" i="31558"/>
  <c r="C51" i="31558"/>
  <c r="G32" i="31558"/>
  <c r="E32" i="31558"/>
  <c r="C32" i="31558"/>
  <c r="C15" i="31555" l="1"/>
  <c r="C20" i="31555" s="1"/>
  <c r="C16" i="31559"/>
  <c r="E20" i="31558"/>
  <c r="I45" i="31558"/>
  <c r="K40" i="6"/>
  <c r="I18" i="31555"/>
  <c r="F19" i="31552"/>
  <c r="G33" i="31559"/>
  <c r="L18" i="31549"/>
  <c r="J17" i="31552"/>
  <c r="E33" i="31559"/>
  <c r="J27" i="31552"/>
  <c r="J21" i="31515"/>
  <c r="J23" i="31515" s="1"/>
  <c r="L13" i="31549"/>
  <c r="L15" i="31549" s="1"/>
  <c r="K34" i="6"/>
  <c r="I28" i="31555"/>
  <c r="G20" i="31555"/>
  <c r="I13" i="31555"/>
  <c r="J12" i="31552"/>
  <c r="J69" i="1"/>
  <c r="E20" i="31555"/>
  <c r="H19" i="31552"/>
  <c r="K16" i="52"/>
  <c r="K25" i="52"/>
  <c r="C39" i="31558"/>
  <c r="E39" i="31558"/>
  <c r="G39" i="31558"/>
  <c r="I32" i="31558"/>
  <c r="J28" i="1"/>
  <c r="G20" i="31558"/>
  <c r="G44" i="31559"/>
  <c r="L44" i="31549"/>
  <c r="J21" i="116"/>
  <c r="J23" i="116" s="1"/>
  <c r="K15" i="6"/>
  <c r="C44" i="31559"/>
  <c r="E44" i="31559"/>
  <c r="C20" i="31558"/>
  <c r="I29" i="31559"/>
  <c r="L28" i="31549"/>
  <c r="J71" i="1" l="1"/>
  <c r="K42" i="6"/>
  <c r="I15" i="31555"/>
  <c r="C33" i="31559"/>
  <c r="C46" i="31559" s="1"/>
  <c r="L20" i="31549"/>
  <c r="L32" i="31549" s="1"/>
  <c r="L46" i="31549" s="1"/>
  <c r="E46" i="31559"/>
  <c r="G46" i="31559"/>
  <c r="J14" i="31552"/>
  <c r="J36" i="1"/>
  <c r="I44" i="31559"/>
  <c r="I39" i="31558"/>
  <c r="I16" i="31559"/>
  <c r="G50" i="31566" l="1"/>
  <c r="I20" i="31555"/>
  <c r="Q21" i="31559"/>
  <c r="K46" i="6"/>
  <c r="O33" i="31559"/>
  <c r="O46" i="31559" s="1"/>
  <c r="J19" i="31552"/>
  <c r="Q33" i="31559" l="1"/>
  <c r="I33" i="31559"/>
  <c r="I46" i="31559" s="1"/>
  <c r="Q46" i="31559" l="1"/>
  <c r="K41" i="5"/>
  <c r="K33" i="5" l="1"/>
  <c r="K61" i="5"/>
</calcChain>
</file>

<file path=xl/sharedStrings.xml><?xml version="1.0" encoding="utf-8"?>
<sst xmlns="http://schemas.openxmlformats.org/spreadsheetml/2006/main" count="1623" uniqueCount="403">
  <si>
    <t>ASSETS</t>
  </si>
  <si>
    <t>Cash and cash equivalents</t>
  </si>
  <si>
    <t xml:space="preserve">     Total current assets</t>
  </si>
  <si>
    <t>Other</t>
  </si>
  <si>
    <t xml:space="preserve">     Net property and equipment</t>
  </si>
  <si>
    <t>Goodwill</t>
  </si>
  <si>
    <t>Current portion of long-term debt</t>
  </si>
  <si>
    <t xml:space="preserve">     Total current liabilities</t>
  </si>
  <si>
    <t>Additional paid-in capital</t>
  </si>
  <si>
    <t xml:space="preserve">    Total Revenue</t>
  </si>
  <si>
    <t>Operating Expenses:</t>
  </si>
  <si>
    <t>Other Income (Expense):</t>
  </si>
  <si>
    <t>Interest, net</t>
  </si>
  <si>
    <t>Other, net</t>
  </si>
  <si>
    <t>Provision for Income Taxes</t>
  </si>
  <si>
    <t>Net Income</t>
  </si>
  <si>
    <t>SELECTED STATISTICS</t>
  </si>
  <si>
    <t>Years ended May 31</t>
  </si>
  <si>
    <t>FIRST</t>
  </si>
  <si>
    <t>SECOND</t>
  </si>
  <si>
    <t>THIRD</t>
  </si>
  <si>
    <t>FOURTH</t>
  </si>
  <si>
    <t>QUARTER</t>
  </si>
  <si>
    <t>Rentals and landing fees</t>
  </si>
  <si>
    <t>Depreciation and amortization</t>
  </si>
  <si>
    <t>Fuel</t>
  </si>
  <si>
    <t>Maintenance and repairs</t>
  </si>
  <si>
    <t>Freight Revenue:</t>
  </si>
  <si>
    <t xml:space="preserve">    Total Freight Revenue</t>
  </si>
  <si>
    <t>AVG DAILY VOLUME / POUNDS</t>
  </si>
  <si>
    <t>Average Daily Freight Pounds (000s):</t>
  </si>
  <si>
    <t>YIELD</t>
  </si>
  <si>
    <t>Revenue Per Freight Pound:</t>
  </si>
  <si>
    <t xml:space="preserve">    Total Composite Freight Yield</t>
  </si>
  <si>
    <t>OPERATING WEEKDAYS</t>
  </si>
  <si>
    <t>Cessna 208B</t>
  </si>
  <si>
    <t>Aircraft Fleet Total</t>
  </si>
  <si>
    <t>Long-Haul Tractors</t>
  </si>
  <si>
    <t>Vehicle Fleet Total</t>
  </si>
  <si>
    <t>Total Package Volume (000s)</t>
  </si>
  <si>
    <t>Price Per Gallon</t>
  </si>
  <si>
    <t>Package Revenue:</t>
  </si>
  <si>
    <t xml:space="preserve">    Total Package Revenue</t>
  </si>
  <si>
    <t xml:space="preserve">    Total Avg Daily Packages</t>
  </si>
  <si>
    <t>Revenue Per Package:</t>
  </si>
  <si>
    <t>AVG POUNDS PER PACKAGE</t>
  </si>
  <si>
    <t>AVG REVENUE PER PACKAGE LB.</t>
  </si>
  <si>
    <t>Jet Fuel Expense ($000s)</t>
  </si>
  <si>
    <t>Jet Fuel Gallons (000s)</t>
  </si>
  <si>
    <t>Purchased transportation</t>
  </si>
  <si>
    <t xml:space="preserve">Unaudited.  Differences may result due to rounding.  </t>
  </si>
  <si>
    <t>In millions</t>
  </si>
  <si>
    <t>Shipments Per Day</t>
  </si>
  <si>
    <t>Weighted Avg. Common Shares</t>
  </si>
  <si>
    <t>Revenue Growth:</t>
  </si>
  <si>
    <t xml:space="preserve">     Total U.S. Packages</t>
  </si>
  <si>
    <t xml:space="preserve">    Total Package Volume Growth</t>
  </si>
  <si>
    <t xml:space="preserve">    Total Package Revenue Growth</t>
  </si>
  <si>
    <t>Average Daily YOY Volume Growth Rate</t>
  </si>
  <si>
    <t xml:space="preserve">    Total U.S. Package Revenue</t>
  </si>
  <si>
    <t>Average Daily Volume Growth:</t>
  </si>
  <si>
    <t>Rentals</t>
  </si>
  <si>
    <t xml:space="preserve">    Total U.S. Packages</t>
  </si>
  <si>
    <t xml:space="preserve">   Business acquisitions, net of cash acquired</t>
  </si>
  <si>
    <t>Cash and cash equivalents at beginning of period</t>
  </si>
  <si>
    <t>Cash and cash equivalents at end of period</t>
  </si>
  <si>
    <t>All Other Motorized Vehicles</t>
  </si>
  <si>
    <t>Total Revenue</t>
  </si>
  <si>
    <t>U.S. Deferred</t>
  </si>
  <si>
    <t>U.S.</t>
  </si>
  <si>
    <t>U.S. Overnight Box</t>
  </si>
  <si>
    <t>U.S. Overnight Envelope</t>
  </si>
  <si>
    <t xml:space="preserve">     Total U.S. Overnight</t>
  </si>
  <si>
    <t xml:space="preserve">Current period financial results are unaudited.  Differences may result due to rounding.  </t>
  </si>
  <si>
    <t xml:space="preserve">   Depreciation and amortization</t>
  </si>
  <si>
    <t>Dividends paid</t>
  </si>
  <si>
    <t>Principal payments on debt</t>
  </si>
  <si>
    <t>Proceeds from debt issuances</t>
  </si>
  <si>
    <t>Proceeds from stock issuances</t>
  </si>
  <si>
    <t>FedEx Express segment</t>
  </si>
  <si>
    <t>FedEx Ground segment</t>
  </si>
  <si>
    <t>In millions (except share data)</t>
  </si>
  <si>
    <t>Average Daily Package Volume (000s):</t>
  </si>
  <si>
    <t>Average Daily Package Volume (000s)</t>
  </si>
  <si>
    <t>Aircraft and related equipment</t>
  </si>
  <si>
    <t>FedEx Freight segment</t>
  </si>
  <si>
    <t xml:space="preserve">     Total other long-term assets</t>
  </si>
  <si>
    <t>Other Long-Term Liabilities</t>
  </si>
  <si>
    <t>Dividends Paid Per Common Share</t>
  </si>
  <si>
    <t>Self-insurance accruals</t>
  </si>
  <si>
    <t>Deferred lease obligations</t>
  </si>
  <si>
    <t>Accrued salaries and employee benefits</t>
  </si>
  <si>
    <t>Accounts payable</t>
  </si>
  <si>
    <t xml:space="preserve">     Total other long-term liabilities</t>
  </si>
  <si>
    <t>Other Long-Term Assets</t>
  </si>
  <si>
    <t>Property and Equipment, at Cost</t>
  </si>
  <si>
    <t>Current Assets</t>
  </si>
  <si>
    <t>Current Liabilities</t>
  </si>
  <si>
    <t>Commitments and Contingencies</t>
  </si>
  <si>
    <t>Common Stockholders' Investment</t>
  </si>
  <si>
    <t>Common stock $0.10 par value; 800 million shares auth.</t>
  </si>
  <si>
    <t>Receivables, less allowances</t>
  </si>
  <si>
    <t>Spare parts, supplies and fuel, less allowances</t>
  </si>
  <si>
    <t>Prepaid expenses and other</t>
  </si>
  <si>
    <t xml:space="preserve">   Provision for uncollectible accounts</t>
  </si>
  <si>
    <t xml:space="preserve">      Receivables</t>
  </si>
  <si>
    <t xml:space="preserve">      Other current assets</t>
  </si>
  <si>
    <t xml:space="preserve">      Accounts payable and other operating liabilities</t>
  </si>
  <si>
    <t xml:space="preserve">      Other, net</t>
  </si>
  <si>
    <t>Cash provided by operating activities</t>
  </si>
  <si>
    <t>OPERATING ACTIVITIES</t>
  </si>
  <si>
    <t>INVESTING ACTIVITIES</t>
  </si>
  <si>
    <t>Cash used in investing activities</t>
  </si>
  <si>
    <t>FINANCING ACTIVITIES</t>
  </si>
  <si>
    <t>CASH AND CASH EQUIVALENTS</t>
  </si>
  <si>
    <r>
      <t xml:space="preserve">May 31  </t>
    </r>
    <r>
      <rPr>
        <sz val="2"/>
        <color indexed="8"/>
        <rFont val="Arial"/>
        <family val="2"/>
      </rPr>
      <t>.</t>
    </r>
  </si>
  <si>
    <r>
      <t xml:space="preserve">Years ended May 31  </t>
    </r>
    <r>
      <rPr>
        <sz val="2"/>
        <color indexed="8"/>
        <rFont val="Arial"/>
        <family val="2"/>
      </rPr>
      <t>.</t>
    </r>
  </si>
  <si>
    <r>
      <t>FedEx Freight</t>
    </r>
    <r>
      <rPr>
        <vertAlign val="superscript"/>
        <sz val="12"/>
        <rFont val="Arial"/>
        <family val="2"/>
      </rPr>
      <t xml:space="preserve"> </t>
    </r>
    <r>
      <rPr>
        <sz val="12"/>
        <rFont val="Arial"/>
        <family val="2"/>
      </rPr>
      <t>segment</t>
    </r>
  </si>
  <si>
    <t>Avg. Daily Package Vol. (000s)</t>
  </si>
  <si>
    <t>Avg. Daily YOY Pkg. Growth Rate</t>
  </si>
  <si>
    <t>Avg. Daily Package Volume (000s):</t>
  </si>
  <si>
    <t>Avg. Daily Freight Pounds (000s):</t>
  </si>
  <si>
    <t>AVG. DAILY VOLUME / POUNDS</t>
  </si>
  <si>
    <t>Avg. Daily Shipment Growth Rate</t>
  </si>
  <si>
    <t xml:space="preserve">   Capital expenditures</t>
  </si>
  <si>
    <t xml:space="preserve">   Proceeds from asset dispositions and other</t>
  </si>
  <si>
    <t xml:space="preserve">SECOND </t>
  </si>
  <si>
    <t>ATR-42</t>
  </si>
  <si>
    <t>Yield (Revenue Per Package)</t>
  </si>
  <si>
    <t>FedEx Services segment</t>
  </si>
  <si>
    <r>
      <t xml:space="preserve"> </t>
    </r>
    <r>
      <rPr>
        <b/>
        <u/>
        <sz val="12"/>
        <color indexed="8"/>
        <rFont val="Arial"/>
        <family val="2"/>
      </rPr>
      <t>QUARTER</t>
    </r>
  </si>
  <si>
    <t xml:space="preserve">   Stock-based compensation</t>
  </si>
  <si>
    <t>Total</t>
  </si>
  <si>
    <t>Unaudited.  Differences may result due to rounding.</t>
  </si>
  <si>
    <t>Boeing MD10-10</t>
  </si>
  <si>
    <t>Treasury stock, at cost</t>
  </si>
  <si>
    <t xml:space="preserve">3 - </t>
  </si>
  <si>
    <t>International Airfreight</t>
  </si>
  <si>
    <t>FedEx Corporation</t>
  </si>
  <si>
    <t>Condensed Consolidated Balance Sheets</t>
  </si>
  <si>
    <t>Condensed Consolidated Statements of Cash Flows</t>
  </si>
  <si>
    <t>Annual Consolidated Statements of Income</t>
  </si>
  <si>
    <t>Quarterly Consolidated Statements of Income</t>
  </si>
  <si>
    <t>FedEx Express Segment</t>
  </si>
  <si>
    <t>FedEx Express</t>
  </si>
  <si>
    <t>Aircraft and Vehicle Fleet Statistics</t>
  </si>
  <si>
    <t xml:space="preserve">Jet Fuel Statistics </t>
  </si>
  <si>
    <t>FedEx Ground Segment</t>
  </si>
  <si>
    <t>FedEx Freight Segment</t>
  </si>
  <si>
    <t>FedEx Freight</t>
  </si>
  <si>
    <t>Effect of exchange rate changes on cash</t>
  </si>
  <si>
    <t xml:space="preserve">    Total Composite Package Yield</t>
  </si>
  <si>
    <t xml:space="preserve">    Total Avg Daily Freight Pounds </t>
  </si>
  <si>
    <t>1 -</t>
  </si>
  <si>
    <t>Airbus A300-600</t>
  </si>
  <si>
    <t xml:space="preserve">     Total common stockholders' investment</t>
  </si>
  <si>
    <t>Boeing MD10-30</t>
  </si>
  <si>
    <t>Pension, postretirement healthcare and other benefit obligations</t>
  </si>
  <si>
    <t xml:space="preserve">4 - </t>
  </si>
  <si>
    <t>Purchase of treasury stock</t>
  </si>
  <si>
    <t>In millions, except EPS</t>
  </si>
  <si>
    <t>3 -</t>
  </si>
  <si>
    <t>2 -</t>
  </si>
  <si>
    <t>ATR-72</t>
  </si>
  <si>
    <t xml:space="preserve">    Total shipments per day</t>
  </si>
  <si>
    <t xml:space="preserve">     Total International Export Package 
     Revenue</t>
  </si>
  <si>
    <t xml:space="preserve">     Total International Export Packages</t>
  </si>
  <si>
    <t>(Lbs/Aircraft)</t>
  </si>
  <si>
    <t>International Priority</t>
  </si>
  <si>
    <t>International Economy</t>
  </si>
  <si>
    <t xml:space="preserve">   operating activities:</t>
  </si>
  <si>
    <t>Adjustments to reconcile net income to cash provided by</t>
  </si>
  <si>
    <t xml:space="preserve">      of businesses acquired:</t>
  </si>
  <si>
    <t>Priority</t>
  </si>
  <si>
    <t>Economy</t>
  </si>
  <si>
    <t>PACKAGE YOY GROWTH RATES</t>
  </si>
  <si>
    <t xml:space="preserve">U.S. Overnight Box </t>
  </si>
  <si>
    <t xml:space="preserve">U.S. Overnight Envelope </t>
  </si>
  <si>
    <t xml:space="preserve">U.S. Deferred </t>
  </si>
  <si>
    <t xml:space="preserve">U.S. </t>
  </si>
  <si>
    <r>
      <t>U.S. Overnight Box</t>
    </r>
    <r>
      <rPr>
        <i/>
        <sz val="12"/>
        <color indexed="8"/>
        <rFont val="Arial"/>
        <family val="2"/>
      </rPr>
      <t xml:space="preserve"> </t>
    </r>
  </si>
  <si>
    <t>Less accumulated depreciation and amortization</t>
  </si>
  <si>
    <t>Unaudited.</t>
  </si>
  <si>
    <t xml:space="preserve">    Total International Export Package Revenue</t>
  </si>
  <si>
    <t>Retained earnings</t>
  </si>
  <si>
    <t xml:space="preserve">   Retirement plans mark-to-market adjustment</t>
  </si>
  <si>
    <t>Net income</t>
  </si>
  <si>
    <t xml:space="preserve">QUARTER </t>
  </si>
  <si>
    <t xml:space="preserve">         and liabilities, net</t>
  </si>
  <si>
    <t xml:space="preserve">      Pension and postretirement assets </t>
  </si>
  <si>
    <t>FY 2018</t>
  </si>
  <si>
    <t>Boeing 747-400</t>
  </si>
  <si>
    <t>Yield YOY Growth Rate</t>
  </si>
  <si>
    <t>Package handling and ground support equipment</t>
  </si>
  <si>
    <t>Facilities and other</t>
  </si>
  <si>
    <t xml:space="preserve">   Changes in operating assets and liabilities, net of the effects</t>
  </si>
  <si>
    <t>Net Income (Loss)</t>
  </si>
  <si>
    <t>Accumulated other comprehensive (loss) income</t>
  </si>
  <si>
    <t>4 -</t>
  </si>
  <si>
    <t>Boeing 757-200</t>
  </si>
  <si>
    <t>Boeing MD11</t>
  </si>
  <si>
    <t>FY 2019</t>
  </si>
  <si>
    <t>FY 2018 - FY 2019</t>
  </si>
  <si>
    <t>FedEx Ground</t>
  </si>
  <si>
    <r>
      <t>Operating Expenses</t>
    </r>
    <r>
      <rPr>
        <sz val="12"/>
        <color indexed="8"/>
        <rFont val="Arial"/>
        <family val="2"/>
      </rPr>
      <t>:</t>
    </r>
  </si>
  <si>
    <t>Net (decrease) increase in cash and cash equivalents</t>
  </si>
  <si>
    <t>Information technology</t>
  </si>
  <si>
    <t>Deferred income taxes</t>
  </si>
  <si>
    <t>Accrued expenses</t>
  </si>
  <si>
    <r>
      <t>FedEx Freight</t>
    </r>
    <r>
      <rPr>
        <vertAlign val="superscript"/>
        <sz val="12"/>
        <rFont val="Arial"/>
        <family val="2"/>
      </rPr>
      <t xml:space="preserve">  </t>
    </r>
    <r>
      <rPr>
        <sz val="12"/>
        <rFont val="Arial"/>
        <family val="2"/>
      </rPr>
      <t>segment</t>
    </r>
  </si>
  <si>
    <t>5 -</t>
  </si>
  <si>
    <t>Other Revenue</t>
  </si>
  <si>
    <t>6 -</t>
  </si>
  <si>
    <t>Weight Per Shipment (lbs)</t>
  </si>
  <si>
    <t xml:space="preserve">    Composite Weight per Shipment</t>
  </si>
  <si>
    <t>Revenue/Shipment</t>
  </si>
  <si>
    <t xml:space="preserve">    Composite Revenue/Shipment</t>
  </si>
  <si>
    <t>Revenue/CWT</t>
  </si>
  <si>
    <t xml:space="preserve">    Composite Revenue/CWT</t>
  </si>
  <si>
    <t>Revenue/Shipment Growth Rate</t>
  </si>
  <si>
    <t xml:space="preserve">    Total Composite Revenue/Shipment</t>
  </si>
  <si>
    <t>Revenue/Shipment YOY Growth Rate</t>
  </si>
  <si>
    <t xml:space="preserve">   Gain from sale of business</t>
  </si>
  <si>
    <t xml:space="preserve">   Proceeds from sale of business</t>
  </si>
  <si>
    <t>Capital Expenditures</t>
  </si>
  <si>
    <t>Other and eliminations</t>
  </si>
  <si>
    <t>Revenue:</t>
  </si>
  <si>
    <t>FY 2020</t>
  </si>
  <si>
    <t>Trunk (Jet) Aircraft:</t>
  </si>
  <si>
    <t>Feeder (Turboprop) Aircraft:</t>
  </si>
  <si>
    <t xml:space="preserve">     Subtotal - Feeder Aircraft</t>
  </si>
  <si>
    <t>To Be Delivered/(Retired) in FY</t>
  </si>
  <si>
    <t xml:space="preserve">     Subtotal - Trunk Aircraft</t>
  </si>
  <si>
    <t>Scheduled Lease Expirations:</t>
  </si>
  <si>
    <t>Airbus A310-300</t>
  </si>
  <si>
    <t>Leased aircraft disposition determined at expiration.</t>
  </si>
  <si>
    <t xml:space="preserve">NOTE:  Aircraft fleet delivery and retirement schedule is subject to change.  </t>
  </si>
  <si>
    <t>Gross Max Structural Payload</t>
  </si>
  <si>
    <t>Q2 FY19 amounts include $46 million ($46 million, net of tax, or $0.17 per diluted share) of charges related to certain expected losses and professional fees related to an agreement in principle to settle a litigation matter involving FedEx Ground. Q1 FY18 amounts include legal charges of $7 million ($5 million, net of tax, or $0.02 per diluted share).</t>
  </si>
  <si>
    <t>Weighted Avg. Diluted Shares</t>
  </si>
  <si>
    <t xml:space="preserve">    Total Operating Income (Loss)</t>
  </si>
  <si>
    <t xml:space="preserve">    Total Operating Income</t>
  </si>
  <si>
    <t>Vehicles and trailers</t>
  </si>
  <si>
    <t xml:space="preserve">   Business realignment costs</t>
  </si>
  <si>
    <t>Income Before Income Taxes</t>
  </si>
  <si>
    <t>Basic Earnings Per Share</t>
  </si>
  <si>
    <t>Diluted Earnings Per Share</t>
  </si>
  <si>
    <t>Operating Margin</t>
  </si>
  <si>
    <t>Income (Loss) Before Income Taxes</t>
  </si>
  <si>
    <t>In 2018, we incurred goodwill and other asset impairment charges of $380 million ($379 million, net of tax, or $1.39 per diluted share) primarily for the impairment of goodwill ($374 million) related to FedEx Supply Chain, eliminating substantially all of the goodwill attributable to this reporting unit.</t>
  </si>
  <si>
    <t>Q4 FY19 amounts include a mark-to-market retirement plans loss of approximately $4 billion ($3 billion, net of tax, or $11.33 per diluted share). Q4 FY18 amounts include a mark-to-market retirement plans gain of approximately $10 million ($9 million, net of tax, or $0.03 per diluted share).</t>
  </si>
  <si>
    <t>Operating Income</t>
  </si>
  <si>
    <t>Pre-tax Margin</t>
  </si>
  <si>
    <t xml:space="preserve">   Goodwill and other asset impairment charges</t>
  </si>
  <si>
    <t>Salaries and employee benefits</t>
  </si>
  <si>
    <t xml:space="preserve">    Total Operating Expenses</t>
  </si>
  <si>
    <t>Corporate, other and eliminations</t>
  </si>
  <si>
    <t xml:space="preserve">    Total Other Income (Expense)</t>
  </si>
  <si>
    <t>Year ended May 31</t>
  </si>
  <si>
    <t>FY 2021</t>
  </si>
  <si>
    <t>Intercompany charges</t>
  </si>
  <si>
    <t>Cash provided by (used in) financing activities</t>
  </si>
  <si>
    <t>Other assets</t>
  </si>
  <si>
    <t>Long-Term Debt, Less Current Portion</t>
  </si>
  <si>
    <t xml:space="preserve">    Total Operating Income </t>
  </si>
  <si>
    <t>FY 2020 - FY 2021</t>
  </si>
  <si>
    <t xml:space="preserve">Operating lease liabilities </t>
  </si>
  <si>
    <t xml:space="preserve">FY19 includes $320 million ($243 million, net of tax, or $0.91 per diluted share) of costs associated with our U.S.-based voluntary employee buyout program. </t>
  </si>
  <si>
    <t>LIABILITIES AND COMMON STOCKHOLDERS' INVESTMENT</t>
  </si>
  <si>
    <t xml:space="preserve">Fuel Surcharge </t>
  </si>
  <si>
    <t>U.S. Domestic and Outbound Fuel Surcharge:</t>
  </si>
  <si>
    <t xml:space="preserve">Low </t>
  </si>
  <si>
    <t>High</t>
  </si>
  <si>
    <t>Weighted-average</t>
  </si>
  <si>
    <t>International Export and Freight Fuel Surcharge:</t>
  </si>
  <si>
    <t>International Domestic Fuel Surcharge:</t>
  </si>
  <si>
    <t>Fuel Surcharge</t>
  </si>
  <si>
    <t>Low</t>
  </si>
  <si>
    <t xml:space="preserve">High </t>
  </si>
  <si>
    <t>Proceeds from short-term borrowings, net</t>
  </si>
  <si>
    <t>Short-term borrowings</t>
  </si>
  <si>
    <t>FY19 amounts have been revised to conform to the current presentation of the FedEx Express segment.</t>
  </si>
  <si>
    <r>
      <t>International Export and Freight Fuel Surcharge</t>
    </r>
    <r>
      <rPr>
        <vertAlign val="superscript"/>
        <sz val="12"/>
        <color rgb="FF000000"/>
        <rFont val="Arial"/>
        <family val="2"/>
      </rPr>
      <t>1</t>
    </r>
    <r>
      <rPr>
        <sz val="12"/>
        <color indexed="8"/>
        <rFont val="Arial"/>
        <family val="2"/>
      </rPr>
      <t>:</t>
    </r>
  </si>
  <si>
    <r>
      <t>International Domestic Fuel Surcharge</t>
    </r>
    <r>
      <rPr>
        <vertAlign val="superscript"/>
        <sz val="12"/>
        <color rgb="FF000000"/>
        <rFont val="Arial"/>
        <family val="2"/>
      </rPr>
      <t>1</t>
    </r>
    <r>
      <rPr>
        <sz val="12"/>
        <color indexed="8"/>
        <rFont val="Arial"/>
        <family val="2"/>
      </rPr>
      <t>:</t>
    </r>
  </si>
  <si>
    <r>
      <t>International Fuel Surcharge</t>
    </r>
    <r>
      <rPr>
        <vertAlign val="superscript"/>
        <sz val="12"/>
        <color rgb="FF000000"/>
        <rFont val="Arial"/>
        <family val="2"/>
      </rPr>
      <t>1</t>
    </r>
    <r>
      <rPr>
        <sz val="12"/>
        <color indexed="8"/>
        <rFont val="Arial"/>
        <family val="2"/>
      </rPr>
      <t>:</t>
    </r>
  </si>
  <si>
    <t>Operating lease right-of-use-assets, net</t>
  </si>
  <si>
    <t xml:space="preserve">Unaudited.  </t>
  </si>
  <si>
    <t>Annual Operating Statistics</t>
  </si>
  <si>
    <t>Annual Fuel Surcharges</t>
  </si>
  <si>
    <t>Quarterly Operating Statistics</t>
  </si>
  <si>
    <t>Quarterly Fuel Surcharges</t>
  </si>
  <si>
    <t xml:space="preserve">Annual Operating Statistics </t>
  </si>
  <si>
    <t xml:space="preserve">Quarterly Operating Statistics </t>
  </si>
  <si>
    <t>Q2 FY20 amounts include asset impairment charges of $66 million associated with the decision to permanently retire certain aircraft and related engines at FedEx Express.</t>
  </si>
  <si>
    <t xml:space="preserve">   Other noncash items and deferred income taxes </t>
  </si>
  <si>
    <t xml:space="preserve">Revenue </t>
  </si>
  <si>
    <t>Revenue</t>
  </si>
  <si>
    <t xml:space="preserve">Q4 FY19 amounts include $316 million ($240 million, net of tax, or $0.91 per diluted share) of costs associated with our U.S.-based voluntary employee buyout program. Q3 FY19 includes $4 million ($3 million, net of tax, or $0.01 per diluted share) of costs associated with our U.S.-based voluntary employee buyout program. </t>
  </si>
  <si>
    <r>
      <t>FY20 amounts include asset impairment charges of</t>
    </r>
    <r>
      <rPr>
        <sz val="10"/>
        <rFont val="Arial"/>
        <family val="2"/>
      </rPr>
      <t xml:space="preserve"> $66 million associated with the decision to permanently retire certain aircraft and related engines at FedEx Express.</t>
    </r>
  </si>
  <si>
    <t>Leased aircraft will be returned at lease expiration.</t>
  </si>
  <si>
    <t>Other (Expense) Income:</t>
  </si>
  <si>
    <t xml:space="preserve">Q4 FY20 amounts include $369 million ($366 million, net of tax, or $1.40 per diluted share) of goodwill and other asset impairment charges associated with FedEx Office and FedEx Logistics. Q2 FY20 amounts include asset impairment charges of $66 million ($50 million, net of tax, or $0.19 per diluted share) associated with the decision to permanently retire certain aircraft and related engines at FedEx Express. </t>
  </si>
  <si>
    <t>FY20 amounts include $369 million ($366 million, net of tax, or $1.40 per diluted share) of goodwill and other asset impairment charges associated with the FedEx Office and FedEx Logistics operating segments and $66 million ($50 million, net of tax, or $0.19 per diluted share) of asset impairment charges associated with the decision to permanently retire certain aircraft and related engines at FedEx Express. In FY18, we incurred goodwill and other asset impairment charges of $380 million primarily for the impairment of goodwill ($374 million) related to FedEx Supply Chain, eliminating substantially all of the goodwill attributable to this reporting unit.</t>
  </si>
  <si>
    <t>FY 2018 – FY 2021</t>
  </si>
  <si>
    <t xml:space="preserve">FY19 amounts include $46 million ($43 million, net of tax, or $0.16 per diluted share) of costs incurred in connection with the settlement of a legal matter involving FedEx Ground. FY18 amounts include legal charges of $8 million ($6 million, net of tax, or $0.02 per diluted share) related to certain U.S. Customs and Border Protection matters involving FedEx Logistics. </t>
  </si>
  <si>
    <t>By Asset Type</t>
  </si>
  <si>
    <t>FY 2018 – FY 2026</t>
  </si>
  <si>
    <r>
      <t>Boeing 767F</t>
    </r>
    <r>
      <rPr>
        <vertAlign val="superscript"/>
        <sz val="15"/>
        <color indexed="8"/>
        <rFont val="Arial"/>
        <family val="2"/>
      </rPr>
      <t>1</t>
    </r>
  </si>
  <si>
    <r>
      <t>Boeing 777F</t>
    </r>
    <r>
      <rPr>
        <vertAlign val="superscript"/>
        <sz val="15"/>
        <color indexed="8"/>
        <rFont val="Arial"/>
        <family val="2"/>
      </rPr>
      <t>2</t>
    </r>
    <r>
      <rPr>
        <vertAlign val="superscript"/>
        <sz val="15"/>
        <color rgb="FF000000"/>
        <rFont val="Arial"/>
        <family val="2"/>
      </rPr>
      <t>,6</t>
    </r>
  </si>
  <si>
    <r>
      <t>Cessna 408</t>
    </r>
    <r>
      <rPr>
        <vertAlign val="superscript"/>
        <sz val="15"/>
        <color indexed="8"/>
        <rFont val="Arial"/>
        <family val="2"/>
      </rPr>
      <t>3</t>
    </r>
  </si>
  <si>
    <r>
      <t>ATR-72 600F</t>
    </r>
    <r>
      <rPr>
        <vertAlign val="superscript"/>
        <sz val="15"/>
        <color indexed="8"/>
        <rFont val="Arial"/>
        <family val="2"/>
      </rPr>
      <t>4</t>
    </r>
  </si>
  <si>
    <r>
      <t>Boeing MD11</t>
    </r>
    <r>
      <rPr>
        <vertAlign val="superscript"/>
        <sz val="15"/>
        <color indexed="8"/>
        <rFont val="Arial"/>
        <family val="2"/>
      </rPr>
      <t>5</t>
    </r>
  </si>
  <si>
    <r>
      <t>Airbus A300-600</t>
    </r>
    <r>
      <rPr>
        <vertAlign val="superscript"/>
        <sz val="15"/>
        <color indexed="8"/>
        <rFont val="Arial"/>
        <family val="2"/>
      </rPr>
      <t>5</t>
    </r>
  </si>
  <si>
    <r>
      <t>Boeing 777F</t>
    </r>
    <r>
      <rPr>
        <vertAlign val="superscript"/>
        <sz val="15"/>
        <color indexed="8"/>
        <rFont val="Arial"/>
        <family val="2"/>
      </rPr>
      <t>6</t>
    </r>
  </si>
  <si>
    <t>Vehicle Fleet (000s)</t>
  </si>
  <si>
    <t xml:space="preserve">    Total Avg Daily Freight Pounds</t>
  </si>
  <si>
    <t>FY 2022</t>
  </si>
  <si>
    <t>FY 2018 – FY 2022</t>
  </si>
  <si>
    <t>FY19 amounts also include $4 million ($0.02 per diluted share) of tax expense resulting in a decrease to the $1.15 billion ($4.22 per diluted share) provisional benefit recorded in FY18 from the remeasurement of the company's net U.S. deferred tax liability for lower tax rates.</t>
  </si>
  <si>
    <r>
      <t>U.S. Overnight Box</t>
    </r>
    <r>
      <rPr>
        <i/>
        <sz val="14"/>
        <color indexed="8"/>
        <rFont val="Arial"/>
        <family val="2"/>
      </rPr>
      <t xml:space="preserve"> </t>
    </r>
  </si>
  <si>
    <t xml:space="preserve"> May 31</t>
  </si>
  <si>
    <t>Nov. 30, 2020</t>
  </si>
  <si>
    <t>Q2 YTD FY 2021</t>
  </si>
  <si>
    <t>Q2 YTD FY2021</t>
  </si>
  <si>
    <t>As of Nov. 30, 2020</t>
  </si>
  <si>
    <r>
      <t>Other liabilities</t>
    </r>
    <r>
      <rPr>
        <vertAlign val="superscript"/>
        <sz val="12"/>
        <rFont val="Arial"/>
        <family val="2"/>
      </rPr>
      <t>1</t>
    </r>
  </si>
  <si>
    <t xml:space="preserve">In FY20, we collapsed the "Deferred gains" line into "Other liabilities." </t>
  </si>
  <si>
    <r>
      <t>FY 2018</t>
    </r>
    <r>
      <rPr>
        <b/>
        <vertAlign val="superscript"/>
        <sz val="12"/>
        <color indexed="8"/>
        <rFont val="Arial"/>
        <family val="2"/>
      </rPr>
      <t>1,2</t>
    </r>
  </si>
  <si>
    <r>
      <t>Business realignment costs</t>
    </r>
    <r>
      <rPr>
        <vertAlign val="superscript"/>
        <sz val="12"/>
        <color indexed="8"/>
        <rFont val="Arial"/>
        <family val="2"/>
      </rPr>
      <t>3</t>
    </r>
  </si>
  <si>
    <r>
      <t>Goodwill and other asset impairment charges</t>
    </r>
    <r>
      <rPr>
        <vertAlign val="superscript"/>
        <sz val="12"/>
        <rFont val="Arial"/>
        <family val="2"/>
      </rPr>
      <t>4</t>
    </r>
  </si>
  <si>
    <r>
      <t>Other</t>
    </r>
    <r>
      <rPr>
        <vertAlign val="superscript"/>
        <sz val="12"/>
        <rFont val="Arial"/>
        <family val="2"/>
      </rPr>
      <t>5,6</t>
    </r>
  </si>
  <si>
    <r>
      <t>Operating Income</t>
    </r>
    <r>
      <rPr>
        <vertAlign val="superscript"/>
        <sz val="12"/>
        <rFont val="Arial"/>
        <family val="2"/>
      </rPr>
      <t>7</t>
    </r>
    <r>
      <rPr>
        <sz val="12"/>
        <rFont val="Arial"/>
        <family val="2"/>
      </rPr>
      <t>:</t>
    </r>
  </si>
  <si>
    <r>
      <t>Corporate, other and eliminations</t>
    </r>
    <r>
      <rPr>
        <vertAlign val="superscript"/>
        <sz val="12"/>
        <rFont val="Arial"/>
        <family val="2"/>
      </rPr>
      <t>6</t>
    </r>
  </si>
  <si>
    <r>
      <t>Other retirement plan income</t>
    </r>
    <r>
      <rPr>
        <vertAlign val="superscript"/>
        <sz val="12"/>
        <rFont val="Arial"/>
        <family val="2"/>
      </rPr>
      <t>8</t>
    </r>
  </si>
  <si>
    <r>
      <t xml:space="preserve">    Total Other (Expense) Income</t>
    </r>
    <r>
      <rPr>
        <vertAlign val="superscript"/>
        <sz val="12"/>
        <rFont val="Arial"/>
        <family val="2"/>
      </rPr>
      <t>8</t>
    </r>
  </si>
  <si>
    <r>
      <t>Provision for Income Taxes (Benefit)</t>
    </r>
    <r>
      <rPr>
        <vertAlign val="superscript"/>
        <sz val="12"/>
        <rFont val="Arial"/>
        <family val="2"/>
      </rPr>
      <t>9</t>
    </r>
  </si>
  <si>
    <r>
      <t>Return on Assets</t>
    </r>
    <r>
      <rPr>
        <vertAlign val="superscript"/>
        <sz val="12"/>
        <color indexed="8"/>
        <rFont val="Arial"/>
        <family val="2"/>
      </rPr>
      <t>10</t>
    </r>
  </si>
  <si>
    <r>
      <t>Return on Equity</t>
    </r>
    <r>
      <rPr>
        <vertAlign val="superscript"/>
        <sz val="12"/>
        <color indexed="8"/>
        <rFont val="Arial"/>
        <family val="2"/>
      </rPr>
      <t>10</t>
    </r>
  </si>
  <si>
    <t xml:space="preserve">FY18 amounts have been recast to conform to the current year presentation reflecting new pension accounting rules in effect in FY19. </t>
  </si>
  <si>
    <t xml:space="preserve">FY18 - FY19 amounts have been revised to reflect the resegmentation of FedEx Office. Effective in the first quarter of 2020, the results of FedEx Office are included in "Corporate, other and eliminations" instead of the FedEx Services segment. </t>
  </si>
  <si>
    <t>7 -</t>
  </si>
  <si>
    <t>8 -</t>
  </si>
  <si>
    <t>9 -</t>
  </si>
  <si>
    <t>10 -</t>
  </si>
  <si>
    <t xml:space="preserve">Return on Assets and Return on Equity for the current year-to-date presentation are calculated on a rolling four quarter basis.  </t>
  </si>
  <si>
    <t>Effective in the fourth quarter of 2018, we realigned the specialty service companies FedEx Custom Critical and FedEx Supply Chain in a new organizational structure under FedEx Logistics. The FedEx Logistics operating results are included in "Corporate, other and eliminations." Prior quarter and year amounts and all operating statistics for the transportation segments have been revised to conform to the current year presentation.</t>
  </si>
  <si>
    <t>FY18 amounts have been recast to conform to the current year presentation reflecting new pension accounting rules in effect in FY19.</t>
  </si>
  <si>
    <r>
      <t>FY 2018</t>
    </r>
    <r>
      <rPr>
        <b/>
        <vertAlign val="superscript"/>
        <sz val="12"/>
        <color rgb="FF000000"/>
        <rFont val="Arial"/>
        <family val="2"/>
      </rPr>
      <t>1,2,3</t>
    </r>
  </si>
  <si>
    <r>
      <t>FY 2019</t>
    </r>
    <r>
      <rPr>
        <b/>
        <vertAlign val="superscript"/>
        <sz val="12"/>
        <color rgb="FF000000"/>
        <rFont val="Arial"/>
        <family val="2"/>
      </rPr>
      <t>2</t>
    </r>
  </si>
  <si>
    <r>
      <t>Business realignment costs</t>
    </r>
    <r>
      <rPr>
        <vertAlign val="superscript"/>
        <sz val="12"/>
        <rFont val="Arial"/>
        <family val="2"/>
      </rPr>
      <t>4</t>
    </r>
  </si>
  <si>
    <r>
      <t>Goodwill and other asset impairment charges</t>
    </r>
    <r>
      <rPr>
        <vertAlign val="superscript"/>
        <sz val="12"/>
        <rFont val="Arial"/>
        <family val="2"/>
      </rPr>
      <t>5</t>
    </r>
  </si>
  <si>
    <r>
      <t>Operating Income (Loss)</t>
    </r>
    <r>
      <rPr>
        <vertAlign val="superscript"/>
        <sz val="12"/>
        <rFont val="Arial"/>
        <family val="2"/>
      </rPr>
      <t>6</t>
    </r>
    <r>
      <rPr>
        <sz val="12"/>
        <rFont val="Arial"/>
        <family val="2"/>
      </rPr>
      <t>:</t>
    </r>
  </si>
  <si>
    <r>
      <t>Corporate, other and eliminations</t>
    </r>
    <r>
      <rPr>
        <vertAlign val="superscript"/>
        <sz val="12"/>
        <rFont val="Arial"/>
        <family val="2"/>
      </rPr>
      <t>7</t>
    </r>
  </si>
  <si>
    <r>
      <t xml:space="preserve">    Total Other Income (Expense)</t>
    </r>
    <r>
      <rPr>
        <vertAlign val="superscript"/>
        <sz val="12"/>
        <rFont val="Arial"/>
        <family val="2"/>
      </rPr>
      <t>8</t>
    </r>
  </si>
  <si>
    <r>
      <t>By Segment</t>
    </r>
    <r>
      <rPr>
        <b/>
        <u/>
        <vertAlign val="superscript"/>
        <sz val="12"/>
        <color indexed="8"/>
        <rFont val="Arial"/>
        <family val="2"/>
      </rPr>
      <t>1</t>
    </r>
  </si>
  <si>
    <r>
      <t>FedEx Express segment</t>
    </r>
    <r>
      <rPr>
        <vertAlign val="superscript"/>
        <sz val="12"/>
        <rFont val="Arial"/>
        <family val="2"/>
      </rPr>
      <t>2</t>
    </r>
  </si>
  <si>
    <t xml:space="preserve">1 - </t>
  </si>
  <si>
    <t xml:space="preserve">2 - </t>
  </si>
  <si>
    <t>FY21 amounts include the operations of FedEx Custom Critical and FedEx Cross Border. FY20 amounts include the operations of FedEx Custom Critical beginning in the fourth quarter of 2020.</t>
  </si>
  <si>
    <r>
      <t>International Domestic</t>
    </r>
    <r>
      <rPr>
        <vertAlign val="superscript"/>
        <sz val="12"/>
        <color indexed="8"/>
        <rFont val="Arial"/>
        <family val="2"/>
      </rPr>
      <t>3</t>
    </r>
  </si>
  <si>
    <r>
      <t>Other Revenue</t>
    </r>
    <r>
      <rPr>
        <vertAlign val="superscript"/>
        <sz val="12"/>
        <color rgb="FF000000"/>
        <rFont val="Arial"/>
        <family val="2"/>
      </rPr>
      <t>4</t>
    </r>
  </si>
  <si>
    <r>
      <t>Operating Expenses</t>
    </r>
    <r>
      <rPr>
        <vertAlign val="superscript"/>
        <sz val="12"/>
        <color indexed="8"/>
        <rFont val="Arial"/>
        <family val="2"/>
      </rPr>
      <t>5</t>
    </r>
    <r>
      <rPr>
        <sz val="12"/>
        <color indexed="8"/>
        <rFont val="Arial"/>
        <family val="2"/>
      </rPr>
      <t>:</t>
    </r>
  </si>
  <si>
    <r>
      <t>Asset impairment charges</t>
    </r>
    <r>
      <rPr>
        <vertAlign val="superscript"/>
        <sz val="12"/>
        <color rgb="FF000000"/>
        <rFont val="Arial"/>
        <family val="2"/>
      </rPr>
      <t>6</t>
    </r>
  </si>
  <si>
    <t>International domestic revenue relates to our international intra-country operations.</t>
  </si>
  <si>
    <t>Effective in the fourth quarter of 2018, we realigned the specialty service companies FedEx Custom Critical and FedEx Supply Chain in a new organizational structure under FedEx Logistics. The FedEx Logistics operating results are included in "Corporate, other and eliminations." Prior quarter amounts and all operating statistics for the transportation segments have been revised to conform to the current year presentation.</t>
  </si>
  <si>
    <r>
      <t>FY 2018</t>
    </r>
    <r>
      <rPr>
        <b/>
        <vertAlign val="superscript"/>
        <sz val="12"/>
        <color indexed="8"/>
        <rFont val="Arial"/>
        <family val="2"/>
      </rPr>
      <t>1,2,3</t>
    </r>
  </si>
  <si>
    <r>
      <t>FY 2019</t>
    </r>
    <r>
      <rPr>
        <b/>
        <vertAlign val="superscript"/>
        <sz val="12"/>
        <color indexed="8"/>
        <rFont val="Arial"/>
        <family val="2"/>
      </rPr>
      <t>2</t>
    </r>
  </si>
  <si>
    <r>
      <t>International Domestic</t>
    </r>
    <r>
      <rPr>
        <vertAlign val="superscript"/>
        <sz val="12"/>
        <color indexed="8"/>
        <rFont val="Arial"/>
        <family val="2"/>
      </rPr>
      <t>4</t>
    </r>
  </si>
  <si>
    <t xml:space="preserve">Q1 FY21 amounts include the operations of FedEx Custom Critical and FedEx Cross Border. Q4 FY20 amounts include the operations of FedEx Custom Critical. </t>
  </si>
  <si>
    <r>
      <t>International Domestic</t>
    </r>
    <r>
      <rPr>
        <vertAlign val="superscript"/>
        <sz val="12"/>
        <color rgb="FF000000"/>
        <rFont val="Arial"/>
        <family val="2"/>
      </rPr>
      <t>1</t>
    </r>
  </si>
  <si>
    <r>
      <t>Other Revenue</t>
    </r>
    <r>
      <rPr>
        <vertAlign val="superscript"/>
        <sz val="12"/>
        <color rgb="FF000000"/>
        <rFont val="Arial"/>
        <family val="2"/>
      </rPr>
      <t>2</t>
    </r>
  </si>
  <si>
    <r>
      <t>Operating Expenses</t>
    </r>
    <r>
      <rPr>
        <vertAlign val="superscript"/>
        <sz val="12"/>
        <color indexed="8"/>
        <rFont val="Arial"/>
        <family val="2"/>
      </rPr>
      <t>3</t>
    </r>
    <r>
      <rPr>
        <sz val="12"/>
        <color indexed="8"/>
        <rFont val="Arial"/>
        <family val="2"/>
      </rPr>
      <t>:</t>
    </r>
  </si>
  <si>
    <r>
      <t>Asset impairment charges</t>
    </r>
    <r>
      <rPr>
        <vertAlign val="superscript"/>
        <sz val="12"/>
        <color rgb="FF000000"/>
        <rFont val="Arial"/>
        <family val="2"/>
      </rPr>
      <t>4</t>
    </r>
  </si>
  <si>
    <t>International domestic statistics relate to our international intra-country operations.</t>
  </si>
  <si>
    <r>
      <t>International Domestic</t>
    </r>
    <r>
      <rPr>
        <vertAlign val="superscript"/>
        <sz val="12"/>
        <color indexed="8"/>
        <rFont val="Arial"/>
        <family val="2"/>
      </rPr>
      <t>1</t>
    </r>
  </si>
  <si>
    <t>FY18 and FY19 amounts have been revised to conform to the current presentation of the FedEx Express segment.</t>
  </si>
  <si>
    <r>
      <t>International Domestic</t>
    </r>
    <r>
      <rPr>
        <vertAlign val="superscript"/>
        <sz val="14"/>
        <color indexed="8"/>
        <rFont val="Arial"/>
        <family val="2"/>
      </rPr>
      <t>1</t>
    </r>
  </si>
  <si>
    <r>
      <t>FY 2019</t>
    </r>
    <r>
      <rPr>
        <b/>
        <vertAlign val="superscript"/>
        <sz val="12"/>
        <color indexed="8"/>
        <rFont val="Arial"/>
        <family val="2"/>
      </rPr>
      <t>3</t>
    </r>
  </si>
  <si>
    <r>
      <t>FY 2018</t>
    </r>
    <r>
      <rPr>
        <b/>
        <vertAlign val="superscript"/>
        <sz val="12"/>
        <color rgb="FF000000"/>
        <rFont val="Arial"/>
        <family val="2"/>
      </rPr>
      <t>1</t>
    </r>
  </si>
  <si>
    <r>
      <t>FY 2020</t>
    </r>
    <r>
      <rPr>
        <b/>
        <vertAlign val="superscript"/>
        <sz val="12"/>
        <color rgb="FF000000"/>
        <rFont val="Arial"/>
        <family val="2"/>
      </rPr>
      <t>1</t>
    </r>
  </si>
  <si>
    <t xml:space="preserve">Effective in the first quarter of 2020, the results of FedEx Office are included in "Corporate, other and eliminations" instead of the FedEx Services segment. </t>
  </si>
  <si>
    <r>
      <t>Goodwill and other asset impairment charges</t>
    </r>
    <r>
      <rPr>
        <vertAlign val="superscript"/>
        <sz val="12"/>
        <rFont val="Arial"/>
        <family val="2"/>
      </rPr>
      <t>2</t>
    </r>
  </si>
  <si>
    <r>
      <t>Operating Income (Loss)</t>
    </r>
    <r>
      <rPr>
        <vertAlign val="superscript"/>
        <sz val="12"/>
        <rFont val="Arial"/>
        <family val="2"/>
      </rPr>
      <t>3</t>
    </r>
    <r>
      <rPr>
        <sz val="12"/>
        <rFont val="Arial"/>
        <family val="2"/>
      </rPr>
      <t>:</t>
    </r>
  </si>
  <si>
    <r>
      <t>Other retirement plan income</t>
    </r>
    <r>
      <rPr>
        <vertAlign val="superscript"/>
        <sz val="12"/>
        <rFont val="Arial"/>
        <family val="2"/>
      </rPr>
      <t>4</t>
    </r>
  </si>
  <si>
    <t xml:space="preserve">As of November 30, 2020, we are committed to purchase 39 B767Fs. </t>
  </si>
  <si>
    <t>As of November 30, 2020, we are committed to purchase 13 B777Fs.</t>
  </si>
  <si>
    <t>As of November 30, 2020, we are committed to purchase 50 Cessna SkyCourier 408s.</t>
  </si>
  <si>
    <t>As of November 30, 2020, we are committed to purchase 30 ATR-72 600Fs.</t>
  </si>
  <si>
    <t xml:space="preserve">FY21 amounts include integration expenses of $80 million. FY20 amounts include integration expenses of $222 million. FY19 amounts include integration expenses of $325 million. FY18 amounts include integration expenses of $380 million. Integration expenses include any restructuring charges. </t>
  </si>
  <si>
    <t>Q4 FY19 amounts include integration expenses of $68 million. Q3 FY19 amounts include integration expenses of $56 million. Q2 FY19 amounts include integration expenses of $99 million. Q1 FY19 amounts include integration expenses of $102 million. Q4 FY18 amounts include integration expenses of $110 million. Q3 FY18 amounts include integration expenses of $86 million. Q2 FY18 amounts include integration expenses of $96 million. Q1 FY18 amounts include integration expenses of $88 million. Integration expenses include any restructuring charges.</t>
  </si>
  <si>
    <t>Includes a mark-to-market retirement plans net loss of approcimately $52 million ($41 million, net of tax, or $0.15 per diluted share) in FY21 associated with freezing our TNT Express Netherlands Pension Plan, a loss of approximately $794 million ($583 million, net of tax, or $2.22 per diluted share) in FY20, a loss of approximately $4 billion ($3 billion, net of tax, or $11.22 per diluted share) in FY19, and a gain of approximately $10 million ($9 million, net of tax, or $0.03 per diluted share) in FY18.</t>
  </si>
  <si>
    <t>FY 2018 – FY 2019</t>
  </si>
  <si>
    <t>FY 2020 – FY 2021</t>
  </si>
  <si>
    <t>Q2 FY19 amounts include $4 million ($0.02 per diluted share) of tax expense resulting from a decrease to the $1.15 billion ($4.22 per diluted share) provisional benefit recorded in FY18 from the remeasurement of the company's net U.S. deferred tax liability for lower tax rates.</t>
  </si>
  <si>
    <t xml:space="preserve">Q2 FY21 amounts include a mark-to-market retirement plan net loss of approximately $52 million ($41 million, net of tax, or $0.15 per diluted share) associated with freezing our TNT Express Netherlands Pension Plan. Q4 FY20 amounts include a mark-to-market retirement plans loss of approximately $794 million ($583 million, net of tax, or $2.22 per diluted share). </t>
  </si>
  <si>
    <t xml:space="preserve">FY18-FY19 amounts have been revised to reflect the resegmentation of FedEx Office. Effective in the first quarter of 2020, the results of FedEx Office are included in "Corporate, other and eliminations" instead of the FedEx Services segment. </t>
  </si>
  <si>
    <t>FY18-FY19 amounts have been revised to reflect the resegmentation of FedEx Office. Effective in the first quarter of 2020, the results of FedEx Office are included in "Corporate, other and eliminations" instead of the FedEx Services segment.</t>
  </si>
  <si>
    <t>FY 2020 –  FY 2021</t>
  </si>
  <si>
    <t xml:space="preserve">FY21 amounts include integration expenses of $97 million ($74 million, net of tax, or $0.28 per diluted share). FY20 amounts include integration expenses of $270 million ($209 million, net of tax, or $0.80 per diluted share). FY19 amounts include integration expenses of $388 million ($314 million, net of tax, or $1.18 per diluted share). FY18 amounts include integration expenses of $477 million ($372 million, net of tax, or $1.36 per diluted share). These expenses, which include any restructuring charges, are included in "Corporate, other and eliminations" and FedEx Express results.  </t>
  </si>
  <si>
    <t xml:space="preserve">Q4 FY19 amounts include integration expenses of $84 million ($68 million, net of tax, or $0.26 per diluted share). Q3 FY19 amounts include integration expenses of $69 million ($55 million, net of tax, or $0.21 per diluted share). Q2 FY19 amounts include integration expenses of $114 million ($90 million, net of tax, or $0.34 per diluted share). Q1 FY19 amounts include integration expenses of $121 million ($98 million, net of tax, or $0.36 per diluted share). Q4 FY18 amounts include integration expenses of $136 million ($106 million, net of tax, or $0.39 per diluted share). Q3 FY18 amounts include  integration expenses of $106 million ($92 million, net of tax, or $0.34 per diluted share). Q2 FY18 amounts include integration expenses of $122 million ($91 million, net of any tax, or $0.33 per diluted share). Q1 FY18 amounts include integration expenses of $112 million ($82 million, net of tax, or $0.30 per diluted share). These expenses, which include any restructuring charges, are included in "Corporate, other and eliminations" and FedEx Express results.  </t>
  </si>
  <si>
    <t xml:space="preserve">Q2 FY21 amounts include integration expenses of $48 million ($36 million, net of tax, or $0.13 per diluted share). Q1 FY21 amounts include integration expenses of $49 million ($38 million, net of tax, or $0.14 per diluted share). Q4 FY20 amounts include integration expenses of $63 million ($48 million, net of tax, or $0.18 per diluted share). Q3 FY20 amounts include integration expenses of $72 million ($56 million, net of tax, or $0.21 per diluted share). Q2 FY20 amounts include integration expenses of $64 million ($50 million, net of tax, or $0.19 per diluted share). Q1 FY20 amounts include integration expenses of $71 million ($55 million, net of tax, or $0.21 per diluted share). These expenses, which include any restructuring charges, are included in "Corporate, other and eliminations" and FedEx Express results.  </t>
  </si>
  <si>
    <t>Q2 FY21 amounts include integration expenses of $43 million. Q1 FY21 amounts include integration expenses of $37 million. Q4 FY20 amounts include integration expenses of $54 million. Q3 FY20 amounts include integration expenses of $62 million. Q2 FY20 amounts include integration expenses of $49 million. Q1 FY20 amounts include integration expenses of $57 million. Integration expenses include any restructuring charges.</t>
  </si>
  <si>
    <t>Predominantly includes costs associated with outside service contracts (such as facility services and cargo handling, temporary labor and security), insurance, uniforms and professional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</si>
</sst>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164" formatCode="#,##0.0_);\(#,##0.0\)"/>
    <numFmt numFmtId="165" formatCode="0.0%"/>
    <numFmt numFmtId="166" formatCode="#,##0_);\(#,##0\);\ \–\ "/>
    <numFmt numFmtId="167" formatCode="#,##0.0_);\(#,##0.0\);\ \–\ "/>
    <numFmt numFmtId="168" formatCode="#,##0.00_);\(#,##0.00\);\ \–\ "/>
    <numFmt numFmtId="169" formatCode="0.0%\ ;\(0.0%\);\ \–\ "/>
    <numFmt numFmtId="170" formatCode="0.0%_);\(0.0%\);\ \–\ "/>
    <numFmt numFmtId="171" formatCode="&quot;$&quot;#,##0.00_);\(&quot;$&quot;#,##0.00\);\ \–\ "/>
    <numFmt numFmtId="172" formatCode="0.000"/>
    <numFmt numFmtId="173" formatCode="#,##0.000_);[Red]\(#,##0.000\)"/>
    <numFmt numFmtId="174" formatCode="&quot;$&quot;#,##0_);\(&quot;$&quot;#,##0\);\ \–_;"/>
    <numFmt numFmtId="175" formatCode="#,##0_);\(#,##0\);\ \–_;"/>
    <numFmt numFmtId="176" formatCode="#,##0.00_);\(#,##0.00\);\ \ \ \ \ \ \ \ \ \ \ \ \ \–_;"/>
    <numFmt numFmtId="177" formatCode="\ \ #,##0_);\(#,##0\);\ \–_;"/>
    <numFmt numFmtId="178" formatCode="&quot;$&quot;#,##0.0_);[Red]\(&quot;$&quot;#,##0.0\)"/>
    <numFmt numFmtId="179" formatCode="&quot;$&quot;\ \ \ \ #,##0.00_);\(&quot;$&quot;\ \ \ \ #,##0.00\)"/>
    <numFmt numFmtId="180" formatCode="0__"/>
    <numFmt numFmtId="181" formatCode="#,##0.00_);\(#,##0.00\);\ \–_);"/>
    <numFmt numFmtId="182" formatCode="#,##0_);\(#,##0\);\ \ \ \ \ \ \ \ \ \ \ \ \ \ \–_;"/>
    <numFmt numFmtId="183" formatCode="\ \ #,##0.0_);\(#,##0.0\);\ \–_;"/>
    <numFmt numFmtId="184" formatCode="#,##0_);\(#,##0\);\ _;"/>
    <numFmt numFmtId="185" formatCode="#,##0_);\(#,##0\);\ \ \ \ \ \ \ \ \–_;"/>
    <numFmt numFmtId="186" formatCode="#,##0_);\(#,##0\);\ \ \ \ \ \ \ \–_;"/>
    <numFmt numFmtId="187" formatCode="#,##0\ \ \ \ \ \ \ \ _);[Red]\(#,##0\)"/>
    <numFmt numFmtId="188" formatCode="\ \ \ \ #,##0_);[Red]\(#,##0\)"/>
    <numFmt numFmtId="189" formatCode="&quot;$&quot;#,##0____;\(&quot;$&quot;#,##0___;\ \—____;"/>
    <numFmt numFmtId="190" formatCode="0______"/>
    <numFmt numFmtId="191" formatCode="&quot;$&quot;\ \ \ #,##0_);\(&quot;$&quot;#,##0\);\ \–_;"/>
    <numFmt numFmtId="192" formatCode="\ \ \ \ #,##0_);\ \ \ \ \(#,##0\);\ \ \ \ \ \–_;"/>
    <numFmt numFmtId="193" formatCode="\ \ \ \ #,##0_);\ \ \ \ \ \(#,##0\);\ \ \ \ \ \–_;"/>
    <numFmt numFmtId="194" formatCode="\ \ \ #,##0_);\ \ \(#,##0\);\ \ \ \ \–_;"/>
    <numFmt numFmtId="195" formatCode="&quot;$&quot;\ #,##0_);\(&quot;$&quot;#,##0\);\ \–_;"/>
    <numFmt numFmtId="196" formatCode="&quot;$&quot;\ \ #,##0_);\(&quot;$&quot;\ \ #,##0\);\ \–_;"/>
    <numFmt numFmtId="197" formatCode="&quot;$&quot;\ \ #,##0_);\(&quot;$&quot;\ \ #,##0\)"/>
    <numFmt numFmtId="198" formatCode="\ \ \ #,##0_);\ \ \ \(#,##0\)"/>
    <numFmt numFmtId="199" formatCode="#,##0.0_);\(#,##0.0\);\ \–_;"/>
    <numFmt numFmtId="200" formatCode="\ \ \ #,##0_);\ \ \ \ \(#,##0\);\ \ \ \ \ \–_;"/>
    <numFmt numFmtId="201" formatCode="&quot;$&quot;\ #,##0.00_);\(&quot;$&quot;#,##0.00\);\ \–_;"/>
    <numFmt numFmtId="202" formatCode="&quot;$&quot;\ #,##0.000_);\(&quot;$&quot;#,##0.000\);\ \–_;"/>
    <numFmt numFmtId="203" formatCode="_(* #,##0_);_(* \(#,##0\);_(* &quot;-&quot;??_);_(@_)"/>
    <numFmt numFmtId="204" formatCode="_(&quot;$&quot;* #,##0_);_(&quot;$&quot;* \(#,##0\);_(&quot;$&quot;* &quot;-&quot;??_);_(@_)"/>
    <numFmt numFmtId="205" formatCode="&quot;$&quot;\ \ \ \ #,##0_);\(&quot;$&quot;\ \ \ \ #,##0\)"/>
    <numFmt numFmtId="206" formatCode="0.0"/>
    <numFmt numFmtId="207" formatCode="_(\ #,##0_);_(\ \(#,##0\);_(\ &quot;—&quot;_);_(@_)"/>
    <numFmt numFmtId="208" formatCode="\ _(&quot;$&quot;* #,##0_);_(&quot;$&quot;* \(#,##0\);_(&quot;$&quot;* &quot;—&quot;_);_(@_)"/>
    <numFmt numFmtId="209" formatCode="0.0%_);\(0.0%\);\ \—\ "/>
  </numFmts>
  <fonts count="103">
    <font>
      <sz val="12"/>
      <name val="Times New Roman"/>
      <family val="1"/>
    </font>
    <font>
      <sz val="10"/>
      <name val="Geneva"/>
      <family val="2"/>
    </font>
    <font>
      <sz val="8"/>
      <name val="Times New Roman"/>
      <family val="1"/>
    </font>
    <font>
      <b/>
      <sz val="22"/>
      <color indexed="8"/>
      <name val="Arial"/>
      <family val="2"/>
    </font>
    <font>
      <sz val="12"/>
      <name val="Arial"/>
      <family val="2"/>
    </font>
    <font>
      <b/>
      <sz val="10"/>
      <color indexed="8"/>
      <name val="Arial"/>
      <family val="2"/>
    </font>
    <font>
      <b/>
      <sz val="12"/>
      <color indexed="8"/>
      <name val="Arial"/>
      <family val="2"/>
    </font>
    <font>
      <b/>
      <sz val="14"/>
      <color indexed="8"/>
      <name val="Arial"/>
      <family val="2"/>
    </font>
    <font>
      <u/>
      <sz val="12"/>
      <color indexed="8"/>
      <name val="Arial"/>
      <family val="2"/>
    </font>
    <font>
      <sz val="12"/>
      <color indexed="8"/>
      <name val="Arial"/>
      <family val="2"/>
    </font>
    <font>
      <b/>
      <u/>
      <sz val="12"/>
      <color indexed="8"/>
      <name val="Arial"/>
      <family val="2"/>
    </font>
    <font>
      <sz val="10"/>
      <name val="Arial"/>
      <family val="2"/>
    </font>
    <font>
      <i/>
      <sz val="12"/>
      <color indexed="8"/>
      <name val="Arial"/>
      <family val="2"/>
    </font>
    <font>
      <sz val="10"/>
      <color indexed="8"/>
      <name val="Arial"/>
      <family val="2"/>
    </font>
    <font>
      <sz val="12.5"/>
      <color indexed="8"/>
      <name val="Arial"/>
      <family val="2"/>
    </font>
    <font>
      <b/>
      <sz val="24"/>
      <color indexed="8"/>
      <name val="Arial"/>
      <family val="2"/>
    </font>
    <font>
      <b/>
      <sz val="18"/>
      <color indexed="8"/>
      <name val="Arial"/>
      <family val="2"/>
    </font>
    <font>
      <sz val="2"/>
      <color indexed="8"/>
      <name val="Arial"/>
      <family val="2"/>
    </font>
    <font>
      <b/>
      <sz val="12"/>
      <name val="Arial"/>
      <family val="2"/>
    </font>
    <font>
      <u val="double"/>
      <sz val="12"/>
      <name val="Arial"/>
      <family val="2"/>
    </font>
    <font>
      <u val="double"/>
      <sz val="12"/>
      <color indexed="8"/>
      <name val="Arial"/>
      <family val="2"/>
    </font>
    <font>
      <b/>
      <u/>
      <sz val="12"/>
      <name val="Arial"/>
      <family val="2"/>
    </font>
    <font>
      <u/>
      <sz val="12"/>
      <name val="Arial"/>
      <family val="2"/>
    </font>
    <font>
      <i/>
      <sz val="10"/>
      <color indexed="8"/>
      <name val="Arial"/>
      <family val="2"/>
    </font>
    <font>
      <sz val="14"/>
      <color indexed="8"/>
      <name val="Arial"/>
      <family val="2"/>
    </font>
    <font>
      <sz val="13"/>
      <color indexed="8"/>
      <name val="Arial"/>
      <family val="2"/>
    </font>
    <font>
      <sz val="13"/>
      <name val="Arial"/>
      <family val="2"/>
    </font>
    <font>
      <u val="double"/>
      <sz val="13"/>
      <color indexed="8"/>
      <name val="Arial"/>
      <family val="2"/>
    </font>
    <font>
      <b/>
      <sz val="23"/>
      <color indexed="8"/>
      <name val="Arial"/>
      <family val="2"/>
    </font>
    <font>
      <vertAlign val="superscript"/>
      <sz val="12"/>
      <name val="Arial"/>
      <family val="2"/>
    </font>
    <font>
      <i/>
      <u/>
      <sz val="12"/>
      <name val="Arial"/>
      <family val="2"/>
    </font>
    <font>
      <vertAlign val="superscript"/>
      <sz val="12"/>
      <color indexed="8"/>
      <name val="Arial"/>
      <family val="2"/>
    </font>
    <font>
      <u val="double"/>
      <sz val="10"/>
      <name val="Arial"/>
      <family val="2"/>
    </font>
    <font>
      <i/>
      <sz val="10"/>
      <name val="Arial"/>
      <family val="2"/>
    </font>
    <font>
      <b/>
      <sz val="18.5"/>
      <color indexed="8"/>
      <name val="Arial"/>
      <family val="2"/>
    </font>
    <font>
      <sz val="15"/>
      <color indexed="8"/>
      <name val="Arial"/>
      <family val="2"/>
    </font>
    <font>
      <i/>
      <sz val="12"/>
      <name val="Arial"/>
      <family val="2"/>
    </font>
    <font>
      <b/>
      <sz val="16"/>
      <color indexed="8"/>
      <name val="Arial"/>
      <family val="2"/>
    </font>
    <font>
      <b/>
      <sz val="17"/>
      <color indexed="8"/>
      <name val="Arial"/>
      <family val="2"/>
    </font>
    <font>
      <b/>
      <sz val="15"/>
      <color indexed="8"/>
      <name val="Arial"/>
      <family val="2"/>
    </font>
    <font>
      <sz val="15"/>
      <name val="Arial"/>
      <family val="2"/>
    </font>
    <font>
      <b/>
      <sz val="15"/>
      <name val="Arial"/>
      <family val="2"/>
    </font>
    <font>
      <b/>
      <u/>
      <sz val="15"/>
      <color indexed="8"/>
      <name val="Arial"/>
      <family val="2"/>
    </font>
    <font>
      <u/>
      <sz val="15"/>
      <color indexed="8"/>
      <name val="Arial"/>
      <family val="2"/>
    </font>
    <font>
      <vertAlign val="superscript"/>
      <sz val="15"/>
      <color indexed="8"/>
      <name val="Arial"/>
      <family val="2"/>
    </font>
    <font>
      <b/>
      <u val="double"/>
      <sz val="15"/>
      <color indexed="8"/>
      <name val="Arial"/>
      <family val="2"/>
    </font>
    <font>
      <sz val="13.5"/>
      <color indexed="8"/>
      <name val="Arial"/>
      <family val="2"/>
    </font>
    <font>
      <b/>
      <sz val="17.5"/>
      <color indexed="8"/>
      <name val="Arial"/>
      <family val="2"/>
    </font>
    <font>
      <b/>
      <sz val="19"/>
      <color indexed="8"/>
      <name val="Arial"/>
      <family val="2"/>
    </font>
    <font>
      <sz val="12"/>
      <color indexed="12"/>
      <name val="Arial"/>
      <family val="2"/>
    </font>
    <font>
      <sz val="8"/>
      <color indexed="8"/>
      <name val="Arial"/>
      <family val="2"/>
    </font>
    <font>
      <b/>
      <sz val="15"/>
      <color indexed="10"/>
      <name val="Arial"/>
      <family val="2"/>
    </font>
    <font>
      <b/>
      <sz val="12"/>
      <color indexed="10"/>
      <name val="Arial"/>
      <family val="2"/>
    </font>
    <font>
      <i/>
      <sz val="11"/>
      <color indexed="8"/>
      <name val="Arial"/>
      <family val="2"/>
    </font>
    <font>
      <sz val="10"/>
      <name val="Times New Roman"/>
      <family val="1"/>
    </font>
    <font>
      <b/>
      <sz val="15"/>
      <color rgb="FFFF0000"/>
      <name val="Arial"/>
      <family val="2"/>
    </font>
    <font>
      <b/>
      <sz val="14"/>
      <color indexed="10"/>
      <name val="Arial"/>
      <family val="2"/>
    </font>
    <font>
      <sz val="8"/>
      <name val="Arial"/>
      <family val="2"/>
    </font>
    <font>
      <b/>
      <sz val="10"/>
      <name val="Arial"/>
      <family val="2"/>
    </font>
    <font>
      <b/>
      <i/>
      <sz val="15"/>
      <color indexed="8"/>
      <name val="Arial"/>
      <family val="2"/>
    </font>
    <font>
      <b/>
      <u/>
      <sz val="15"/>
      <name val="Arial"/>
      <family val="2"/>
    </font>
    <font>
      <sz val="15"/>
      <color rgb="FFFF0000"/>
      <name val="Arial"/>
      <family val="2"/>
    </font>
    <font>
      <sz val="12"/>
      <color rgb="FFFF0000"/>
      <name val="Arial"/>
      <family val="2"/>
    </font>
    <font>
      <b/>
      <u/>
      <sz val="12"/>
      <color rgb="FFFF0000"/>
      <name val="Arial"/>
      <family val="2"/>
    </font>
    <font>
      <sz val="10"/>
      <color rgb="FFFF0000"/>
      <name val="Arial"/>
      <family val="2"/>
    </font>
    <font>
      <b/>
      <sz val="10"/>
      <color rgb="FFFF0000"/>
      <name val="Arial"/>
      <family val="2"/>
    </font>
    <font>
      <u/>
      <sz val="15"/>
      <name val="Arial"/>
      <family val="2"/>
    </font>
    <font>
      <u/>
      <sz val="15"/>
      <color rgb="FFFF0000"/>
      <name val="Arial"/>
      <family val="2"/>
    </font>
    <font>
      <b/>
      <u val="double"/>
      <sz val="15"/>
      <color rgb="FFFF0000"/>
      <name val="Arial"/>
      <family val="2"/>
    </font>
    <font>
      <b/>
      <u val="double"/>
      <sz val="15"/>
      <name val="Arial"/>
      <family val="2"/>
    </font>
    <font>
      <sz val="11"/>
      <color indexed="8"/>
      <name val="Arial"/>
      <family val="2"/>
    </font>
    <font>
      <b/>
      <sz val="9"/>
      <color indexed="8"/>
      <name val="Arial"/>
      <family val="2"/>
    </font>
    <font>
      <sz val="11"/>
      <name val="Arial"/>
      <family val="2"/>
    </font>
    <font>
      <sz val="11"/>
      <name val="Times New Roman"/>
      <family val="1"/>
    </font>
    <font>
      <sz val="9"/>
      <color indexed="8"/>
      <name val="Arial"/>
      <family val="2"/>
    </font>
    <font>
      <sz val="9"/>
      <name val="Arial"/>
      <family val="2"/>
    </font>
    <font>
      <i/>
      <sz val="9"/>
      <color indexed="8"/>
      <name val="Arial"/>
      <family val="2"/>
    </font>
    <font>
      <u val="double"/>
      <sz val="9"/>
      <color indexed="8"/>
      <name val="Arial"/>
      <family val="2"/>
    </font>
    <font>
      <sz val="9"/>
      <color rgb="FFFF0000"/>
      <name val="Arial"/>
      <family val="2"/>
    </font>
    <font>
      <u val="double"/>
      <sz val="9"/>
      <name val="Arial"/>
      <family val="2"/>
    </font>
    <font>
      <i/>
      <sz val="9"/>
      <name val="Arial"/>
      <family val="2"/>
    </font>
    <font>
      <vertAlign val="superscript"/>
      <sz val="12"/>
      <color rgb="FF000000"/>
      <name val="Arial"/>
      <family val="2"/>
    </font>
    <font>
      <vertAlign val="superscript"/>
      <sz val="15"/>
      <color rgb="FF000000"/>
      <name val="Arial"/>
      <family val="2"/>
    </font>
    <font>
      <b/>
      <sz val="15"/>
      <color theme="1"/>
      <name val="Arial"/>
      <family val="2"/>
    </font>
    <font>
      <b/>
      <u/>
      <sz val="15"/>
      <color theme="1"/>
      <name val="Arial"/>
      <family val="2"/>
    </font>
    <font>
      <sz val="15"/>
      <color theme="1"/>
      <name val="Arial"/>
      <family val="2"/>
    </font>
    <font>
      <u/>
      <sz val="15"/>
      <color theme="1"/>
      <name val="Arial"/>
      <family val="2"/>
    </font>
    <font>
      <b/>
      <u val="double"/>
      <sz val="15"/>
      <color theme="1"/>
      <name val="Arial"/>
      <family val="2"/>
    </font>
    <font>
      <sz val="12"/>
      <color theme="1"/>
      <name val="Arial"/>
      <family val="2"/>
    </font>
    <font>
      <u/>
      <sz val="14"/>
      <color indexed="8"/>
      <name val="Arial"/>
      <family val="2"/>
    </font>
    <font>
      <i/>
      <sz val="14"/>
      <color indexed="8"/>
      <name val="Arial"/>
      <family val="2"/>
    </font>
    <font>
      <b/>
      <sz val="22"/>
      <name val="Arial"/>
      <family val="2"/>
    </font>
    <font>
      <sz val="22"/>
      <name val="Arial"/>
      <family val="2"/>
    </font>
    <font>
      <b/>
      <sz val="20"/>
      <color indexed="8"/>
      <name val="Arial"/>
      <family val="2"/>
    </font>
    <font>
      <sz val="14"/>
      <name val="Arial"/>
      <family val="2"/>
    </font>
    <font>
      <b/>
      <u/>
      <sz val="14"/>
      <color indexed="8"/>
      <name val="Arial"/>
      <family val="2"/>
    </font>
    <font>
      <u/>
      <sz val="14"/>
      <name val="Arial"/>
      <family val="2"/>
    </font>
    <font>
      <u val="double"/>
      <sz val="14"/>
      <color indexed="8"/>
      <name val="Arial"/>
      <family val="2"/>
    </font>
    <font>
      <u val="double"/>
      <sz val="14"/>
      <name val="Arial"/>
      <family val="2"/>
    </font>
    <font>
      <b/>
      <u/>
      <vertAlign val="superscript"/>
      <sz val="12"/>
      <color indexed="8"/>
      <name val="Arial"/>
      <family val="2"/>
    </font>
    <font>
      <b/>
      <vertAlign val="superscript"/>
      <sz val="12"/>
      <color indexed="8"/>
      <name val="Arial"/>
      <family val="2"/>
    </font>
    <font>
      <b/>
      <vertAlign val="superscript"/>
      <sz val="12"/>
      <color rgb="FF000000"/>
      <name val="Arial"/>
      <family val="2"/>
    </font>
    <font>
      <vertAlign val="superscript"/>
      <sz val="14"/>
      <color indexed="8"/>
      <name val="Arial"/>
      <family val="2"/>
    </font>
  </fonts>
  <fills count="2">
    <fill>
      <patternFill patternType="none"/>
    </fill>
    <fill>
      <patternFill patternType="gray125"/>
    </fill>
  </fills>
  <borders count="7">
    <border>
      <left/>
      <right/>
      <top/>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top style="thin">
        <color indexed="64"/>
      </top>
      <bottom style="thin">
        <color indexed="64"/>
      </bottom>
      <diagonal/>
    </border>
  </borders>
  <cellStyleXfs count="4">
    <xf numFmtId="0" fontId="0" fillId="0" borderId="0"/>
    <xf numFmtId="40" fontId="1" fillId="0" borderId="0" applyFont="0" applyFill="0" applyBorder="0" applyAlignment="0" applyProtection="0"/>
    <xf numFmtId="8" fontId="1" fillId="0" borderId="0" applyFont="0" applyFill="0" applyBorder="0" applyAlignment="0" applyProtection="0"/>
    <xf numFmtId="9" fontId="1" fillId="0" borderId="0" applyFont="0" applyFill="0" applyBorder="0" applyAlignment="0" applyProtection="0"/>
  </cellStyleXfs>
  <cellXfs count="585">
    <xf numFmtId="0" fontId="0" fillId="0" borderId="0" xfId="0"/>
    <xf numFmtId="37" fontId="9" fillId="0" borderId="0" xfId="0" applyNumberFormat="1" applyFont="1" applyFill="1" applyBorder="1" applyProtection="1"/>
    <xf numFmtId="170" fontId="9" fillId="0" borderId="0" xfId="3" applyNumberFormat="1" applyFont="1" applyFill="1" applyBorder="1" applyProtection="1"/>
    <xf numFmtId="5" fontId="9" fillId="0" borderId="0" xfId="0" applyNumberFormat="1" applyFont="1" applyFill="1" applyBorder="1" applyProtection="1"/>
    <xf numFmtId="175" fontId="9" fillId="0" borderId="0" xfId="0" applyNumberFormat="1" applyFont="1" applyFill="1" applyBorder="1" applyProtection="1"/>
    <xf numFmtId="166" fontId="4" fillId="0" borderId="0" xfId="0" applyNumberFormat="1" applyFont="1" applyFill="1"/>
    <xf numFmtId="175" fontId="35" fillId="0" borderId="0" xfId="0" applyNumberFormat="1" applyFont="1" applyFill="1" applyBorder="1" applyAlignment="1" applyProtection="1">
      <alignment horizontal="right"/>
    </xf>
    <xf numFmtId="0" fontId="40" fillId="0" borderId="0" xfId="0" applyFont="1" applyFill="1" applyBorder="1"/>
    <xf numFmtId="175" fontId="40" fillId="0" borderId="0" xfId="0" applyNumberFormat="1" applyFont="1" applyFill="1" applyBorder="1" applyAlignment="1" applyProtection="1">
      <alignment horizontal="right"/>
    </xf>
    <xf numFmtId="175" fontId="40" fillId="0" borderId="0" xfId="0" applyNumberFormat="1" applyFont="1" applyFill="1" applyBorder="1" applyAlignment="1">
      <alignment horizontal="right"/>
    </xf>
    <xf numFmtId="38" fontId="8" fillId="0" borderId="0" xfId="1" applyNumberFormat="1" applyFont="1" applyFill="1" applyBorder="1" applyProtection="1"/>
    <xf numFmtId="38" fontId="9" fillId="0" borderId="0" xfId="1" applyNumberFormat="1" applyFont="1" applyFill="1" applyBorder="1" applyProtection="1"/>
    <xf numFmtId="0" fontId="9" fillId="0" borderId="0" xfId="0" applyFont="1" applyFill="1" applyBorder="1" applyAlignment="1" applyProtection="1">
      <alignment horizontal="left"/>
    </xf>
    <xf numFmtId="0" fontId="11" fillId="0" borderId="0" xfId="0" applyFont="1" applyFill="1"/>
    <xf numFmtId="0" fontId="10" fillId="0" borderId="0" xfId="0" applyFont="1" applyFill="1" applyBorder="1" applyAlignment="1" applyProtection="1">
      <alignment horizontal="center"/>
    </xf>
    <xf numFmtId="0" fontId="9" fillId="0" borderId="0" xfId="0" applyFont="1" applyFill="1" applyBorder="1"/>
    <xf numFmtId="168" fontId="9" fillId="0" borderId="0" xfId="0" applyNumberFormat="1" applyFont="1" applyFill="1" applyBorder="1" applyProtection="1"/>
    <xf numFmtId="164" fontId="9" fillId="0" borderId="0" xfId="0" applyNumberFormat="1" applyFont="1" applyFill="1" applyBorder="1" applyProtection="1"/>
    <xf numFmtId="165" fontId="9" fillId="0" borderId="0" xfId="3" applyNumberFormat="1" applyFont="1" applyFill="1" applyBorder="1" applyProtection="1"/>
    <xf numFmtId="183" fontId="35" fillId="0" borderId="0" xfId="0" applyNumberFormat="1" applyFont="1" applyFill="1" applyBorder="1" applyAlignment="1" applyProtection="1">
      <alignment horizontal="right"/>
    </xf>
    <xf numFmtId="183" fontId="43" fillId="0" borderId="0" xfId="0" applyNumberFormat="1" applyFont="1" applyFill="1" applyBorder="1" applyAlignment="1" applyProtection="1">
      <alignment horizontal="right"/>
    </xf>
    <xf numFmtId="199" fontId="45" fillId="0" borderId="0" xfId="0" applyNumberFormat="1" applyFont="1" applyFill="1" applyBorder="1" applyAlignment="1" applyProtection="1">
      <alignment horizontal="right"/>
    </xf>
    <xf numFmtId="175" fontId="9" fillId="0" borderId="3" xfId="0" applyNumberFormat="1" applyFont="1" applyFill="1" applyBorder="1" applyProtection="1"/>
    <xf numFmtId="37" fontId="9" fillId="0" borderId="3" xfId="0" applyNumberFormat="1" applyFont="1" applyFill="1" applyBorder="1" applyProtection="1"/>
    <xf numFmtId="37" fontId="9" fillId="0" borderId="0" xfId="0" applyNumberFormat="1" applyFont="1" applyFill="1" applyBorder="1" applyAlignment="1" applyProtection="1"/>
    <xf numFmtId="37" fontId="20" fillId="0" borderId="0" xfId="0" applyNumberFormat="1" applyFont="1" applyFill="1" applyBorder="1" applyProtection="1"/>
    <xf numFmtId="0" fontId="13" fillId="0" borderId="0" xfId="0" applyFont="1" applyFill="1"/>
    <xf numFmtId="168" fontId="9" fillId="0" borderId="3" xfId="0" applyNumberFormat="1" applyFont="1" applyFill="1" applyBorder="1" applyProtection="1"/>
    <xf numFmtId="170" fontId="9" fillId="0" borderId="0" xfId="3" applyNumberFormat="1" applyFont="1" applyFill="1" applyBorder="1" applyAlignment="1" applyProtection="1">
      <alignment horizontal="right"/>
    </xf>
    <xf numFmtId="195" fontId="9" fillId="0" borderId="0" xfId="0" applyNumberFormat="1" applyFont="1" applyFill="1" applyBorder="1" applyProtection="1"/>
    <xf numFmtId="0" fontId="6" fillId="0" borderId="0" xfId="0" applyFont="1" applyFill="1" applyBorder="1" applyAlignment="1" applyProtection="1">
      <alignment horizontal="center"/>
    </xf>
    <xf numFmtId="195" fontId="9" fillId="0" borderId="5" xfId="0" applyNumberFormat="1" applyFont="1" applyFill="1" applyBorder="1" applyProtection="1"/>
    <xf numFmtId="201" fontId="9" fillId="0" borderId="0" xfId="0" applyNumberFormat="1" applyFont="1" applyFill="1" applyBorder="1" applyProtection="1"/>
    <xf numFmtId="0" fontId="3" fillId="0" borderId="0" xfId="0" applyFont="1" applyFill="1" applyBorder="1" applyAlignment="1">
      <alignment horizontal="centerContinuous"/>
    </xf>
    <xf numFmtId="0" fontId="6" fillId="0" borderId="0" xfId="0" applyFont="1" applyFill="1" applyBorder="1" applyAlignment="1">
      <alignment horizontal="centerContinuous"/>
    </xf>
    <xf numFmtId="0" fontId="6" fillId="0" borderId="1" xfId="0" applyFont="1" applyFill="1" applyBorder="1" applyAlignment="1" applyProtection="1">
      <alignment horizontal="centerContinuous"/>
    </xf>
    <xf numFmtId="0" fontId="6" fillId="0" borderId="0" xfId="0" applyFont="1" applyFill="1" applyBorder="1" applyAlignment="1" applyProtection="1">
      <alignment horizontal="right"/>
    </xf>
    <xf numFmtId="0" fontId="6" fillId="0" borderId="0" xfId="0" applyFont="1" applyFill="1" applyBorder="1" applyAlignment="1" applyProtection="1">
      <alignment horizontal="centerContinuous"/>
    </xf>
    <xf numFmtId="0" fontId="8" fillId="0" borderId="0" xfId="0" applyFont="1" applyFill="1" applyBorder="1"/>
    <xf numFmtId="0" fontId="10" fillId="0" borderId="0" xfId="0" applyFont="1" applyFill="1" applyBorder="1" applyAlignment="1" applyProtection="1">
      <alignment horizontal="right"/>
    </xf>
    <xf numFmtId="0" fontId="8" fillId="0" borderId="0" xfId="0" applyFont="1" applyFill="1" applyBorder="1" applyAlignment="1" applyProtection="1">
      <alignment horizontal="left"/>
    </xf>
    <xf numFmtId="202" fontId="9" fillId="0" borderId="0" xfId="0" applyNumberFormat="1" applyFont="1" applyFill="1" applyBorder="1" applyProtection="1"/>
    <xf numFmtId="0" fontId="6" fillId="0" borderId="0" xfId="0" applyFont="1" applyFill="1" applyBorder="1" applyAlignment="1">
      <alignment horizontal="center"/>
    </xf>
    <xf numFmtId="195" fontId="9" fillId="0" borderId="0" xfId="0" applyNumberFormat="1" applyFont="1" applyFill="1" applyBorder="1"/>
    <xf numFmtId="180" fontId="6" fillId="0" borderId="3" xfId="0" applyNumberFormat="1" applyFont="1" applyFill="1" applyBorder="1" applyAlignment="1" applyProtection="1">
      <alignment horizontal="center" wrapText="1"/>
    </xf>
    <xf numFmtId="8" fontId="19" fillId="0" borderId="0" xfId="0" applyNumberFormat="1" applyFont="1" applyFill="1"/>
    <xf numFmtId="175" fontId="8" fillId="0" borderId="0" xfId="0" applyNumberFormat="1" applyFont="1" applyFill="1" applyBorder="1" applyProtection="1"/>
    <xf numFmtId="37" fontId="8" fillId="0" borderId="0" xfId="0" applyNumberFormat="1" applyFont="1" applyFill="1" applyBorder="1" applyProtection="1"/>
    <xf numFmtId="201" fontId="9" fillId="0" borderId="5" xfId="0" applyNumberFormat="1" applyFont="1" applyFill="1" applyBorder="1" applyProtection="1"/>
    <xf numFmtId="170" fontId="9" fillId="0" borderId="0" xfId="0" applyNumberFormat="1" applyFont="1" applyFill="1" applyBorder="1" applyProtection="1"/>
    <xf numFmtId="173" fontId="9" fillId="0" borderId="0" xfId="1" applyNumberFormat="1" applyFont="1" applyFill="1" applyBorder="1" applyProtection="1"/>
    <xf numFmtId="37" fontId="9" fillId="0" borderId="5" xfId="0" applyNumberFormat="1" applyFont="1" applyFill="1" applyBorder="1" applyProtection="1"/>
    <xf numFmtId="175" fontId="35" fillId="0" borderId="0" xfId="0" applyNumberFormat="1" applyFont="1" applyFill="1" applyBorder="1" applyAlignment="1">
      <alignment horizontal="right"/>
    </xf>
    <xf numFmtId="0" fontId="35" fillId="0" borderId="0" xfId="0" applyFont="1" applyFill="1" applyBorder="1" applyAlignment="1">
      <alignment horizontal="center"/>
    </xf>
    <xf numFmtId="187" fontId="35" fillId="0" borderId="0" xfId="1" applyNumberFormat="1" applyFont="1" applyFill="1" applyBorder="1" applyAlignment="1">
      <alignment horizontal="right"/>
    </xf>
    <xf numFmtId="41" fontId="26" fillId="0" borderId="0" xfId="0" applyNumberFormat="1" applyFont="1" applyFill="1"/>
    <xf numFmtId="0" fontId="43" fillId="0" borderId="0" xfId="0" applyFont="1" applyFill="1" applyBorder="1"/>
    <xf numFmtId="0" fontId="40" fillId="0" borderId="0" xfId="0" applyFont="1" applyFill="1" applyBorder="1" applyAlignment="1">
      <alignment vertical="top"/>
    </xf>
    <xf numFmtId="0" fontId="5" fillId="0" borderId="0" xfId="0" applyFont="1" applyFill="1" applyAlignment="1">
      <alignment horizontal="center"/>
    </xf>
    <xf numFmtId="0" fontId="42" fillId="0" borderId="0" xfId="0" applyFont="1" applyFill="1" applyBorder="1" applyAlignment="1" applyProtection="1">
      <alignment horizontal="center"/>
    </xf>
    <xf numFmtId="0" fontId="39" fillId="0" borderId="0" xfId="0" applyFont="1" applyFill="1" applyBorder="1" applyAlignment="1">
      <alignment horizontal="center"/>
    </xf>
    <xf numFmtId="7" fontId="9" fillId="0" borderId="0" xfId="0" applyNumberFormat="1" applyFont="1" applyFill="1" applyBorder="1" applyProtection="1"/>
    <xf numFmtId="7" fontId="20" fillId="0" borderId="0" xfId="0" applyNumberFormat="1" applyFont="1" applyFill="1" applyBorder="1" applyProtection="1"/>
    <xf numFmtId="8" fontId="9" fillId="0" borderId="0" xfId="0" applyNumberFormat="1" applyFont="1" applyFill="1" applyBorder="1" applyProtection="1"/>
    <xf numFmtId="0" fontId="51" fillId="0" borderId="0" xfId="0" applyFont="1" applyFill="1" applyBorder="1"/>
    <xf numFmtId="0" fontId="39" fillId="0" borderId="0" xfId="0" applyFont="1" applyFill="1" applyBorder="1"/>
    <xf numFmtId="6" fontId="20" fillId="0" borderId="0" xfId="2" applyNumberFormat="1" applyFont="1" applyFill="1" applyBorder="1" applyProtection="1"/>
    <xf numFmtId="37" fontId="9" fillId="0" borderId="6" xfId="0" applyNumberFormat="1" applyFont="1" applyFill="1" applyBorder="1" applyProtection="1"/>
    <xf numFmtId="37" fontId="9" fillId="0" borderId="3" xfId="0" applyNumberFormat="1" applyFont="1" applyFill="1" applyBorder="1" applyAlignment="1" applyProtection="1"/>
    <xf numFmtId="166" fontId="4" fillId="0" borderId="3" xfId="0" applyNumberFormat="1" applyFont="1" applyFill="1" applyBorder="1"/>
    <xf numFmtId="182" fontId="4" fillId="0" borderId="3" xfId="0" applyNumberFormat="1" applyFont="1" applyFill="1" applyBorder="1"/>
    <xf numFmtId="38" fontId="10" fillId="0" borderId="0" xfId="1" applyNumberFormat="1" applyFont="1" applyFill="1" applyBorder="1" applyAlignment="1" applyProtection="1">
      <alignment horizontal="center"/>
    </xf>
    <xf numFmtId="38" fontId="4" fillId="0" borderId="3" xfId="1" applyNumberFormat="1" applyFont="1" applyFill="1" applyBorder="1"/>
    <xf numFmtId="195" fontId="9" fillId="0" borderId="4" xfId="0" applyNumberFormat="1" applyFont="1" applyFill="1" applyBorder="1" applyProtection="1"/>
    <xf numFmtId="186" fontId="8" fillId="0" borderId="0" xfId="0" applyNumberFormat="1" applyFont="1" applyFill="1" applyBorder="1" applyProtection="1"/>
    <xf numFmtId="0" fontId="13" fillId="0" borderId="0" xfId="0" applyFont="1" applyFill="1" applyAlignment="1">
      <alignment vertical="top"/>
    </xf>
    <xf numFmtId="184" fontId="9" fillId="0" borderId="3" xfId="0" applyNumberFormat="1" applyFont="1" applyFill="1" applyBorder="1" applyAlignment="1" applyProtection="1">
      <alignment horizontal="right"/>
    </xf>
    <xf numFmtId="182" fontId="4" fillId="0" borderId="0" xfId="0" applyNumberFormat="1" applyFont="1" applyFill="1"/>
    <xf numFmtId="180" fontId="6" fillId="0" borderId="3" xfId="0" applyNumberFormat="1" applyFont="1" applyFill="1" applyBorder="1" applyAlignment="1" applyProtection="1">
      <alignment horizontal="center"/>
    </xf>
    <xf numFmtId="0" fontId="6" fillId="0" borderId="3" xfId="0" applyFont="1" applyFill="1" applyBorder="1" applyAlignment="1" applyProtection="1">
      <alignment horizontal="center" wrapText="1"/>
    </xf>
    <xf numFmtId="0" fontId="6" fillId="0" borderId="0" xfId="0" applyFont="1" applyFill="1" applyBorder="1"/>
    <xf numFmtId="6" fontId="9" fillId="0" borderId="0" xfId="2" applyNumberFormat="1" applyFont="1" applyFill="1" applyBorder="1" applyProtection="1"/>
    <xf numFmtId="171" fontId="35" fillId="0" borderId="0" xfId="0" applyNumberFormat="1" applyFont="1" applyFill="1" applyBorder="1" applyProtection="1"/>
    <xf numFmtId="0" fontId="6" fillId="0" borderId="2" xfId="0" applyFont="1" applyFill="1" applyBorder="1" applyAlignment="1" applyProtection="1">
      <alignment horizontal="center"/>
    </xf>
    <xf numFmtId="0" fontId="9" fillId="0" borderId="0" xfId="0" applyFont="1" applyFill="1" applyBorder="1" applyAlignment="1">
      <alignment vertical="center"/>
    </xf>
    <xf numFmtId="0" fontId="10" fillId="0" borderId="0" xfId="0" applyFont="1" applyFill="1" applyAlignment="1" applyProtection="1">
      <alignment horizontal="center"/>
    </xf>
    <xf numFmtId="0" fontId="9" fillId="0" borderId="0" xfId="0" applyFont="1" applyFill="1"/>
    <xf numFmtId="0" fontId="42" fillId="0" borderId="0" xfId="0" applyFont="1" applyFill="1" applyBorder="1" applyAlignment="1" applyProtection="1">
      <alignment horizontal="right"/>
    </xf>
    <xf numFmtId="42" fontId="26" fillId="0" borderId="0" xfId="0" applyNumberFormat="1" applyFont="1" applyFill="1"/>
    <xf numFmtId="37" fontId="35" fillId="0" borderId="0" xfId="0" applyNumberFormat="1" applyFont="1" applyFill="1" applyBorder="1" applyProtection="1"/>
    <xf numFmtId="0" fontId="55" fillId="0" borderId="0" xfId="0" applyFont="1" applyFill="1" applyBorder="1"/>
    <xf numFmtId="199" fontId="43" fillId="0" borderId="0" xfId="0" applyNumberFormat="1" applyFont="1" applyFill="1" applyBorder="1" applyAlignment="1" applyProtection="1">
      <alignment horizontal="right"/>
    </xf>
    <xf numFmtId="192" fontId="9" fillId="0" borderId="3" xfId="0" applyNumberFormat="1" applyFont="1" applyFill="1" applyBorder="1" applyProtection="1"/>
    <xf numFmtId="190" fontId="6" fillId="0" borderId="0" xfId="0" applyNumberFormat="1" applyFont="1" applyFill="1" applyBorder="1" applyAlignment="1" applyProtection="1">
      <alignment horizontal="center"/>
    </xf>
    <xf numFmtId="0" fontId="35" fillId="0" borderId="0" xfId="0" applyFont="1" applyFill="1" applyBorder="1"/>
    <xf numFmtId="0" fontId="35" fillId="0" borderId="0" xfId="0" applyFont="1" applyFill="1" applyBorder="1" applyAlignment="1" applyProtection="1">
      <alignment horizontal="left"/>
    </xf>
    <xf numFmtId="37" fontId="9" fillId="0" borderId="0" xfId="0" applyNumberFormat="1" applyFont="1" applyFill="1" applyBorder="1"/>
    <xf numFmtId="203" fontId="4" fillId="0" borderId="0" xfId="1" applyNumberFormat="1" applyFont="1" applyFill="1"/>
    <xf numFmtId="39" fontId="9" fillId="0" borderId="0" xfId="0" applyNumberFormat="1" applyFont="1" applyFill="1" applyBorder="1" applyProtection="1"/>
    <xf numFmtId="39" fontId="9" fillId="0" borderId="3" xfId="0" applyNumberFormat="1" applyFont="1" applyFill="1" applyBorder="1" applyProtection="1"/>
    <xf numFmtId="175" fontId="9" fillId="0" borderId="2" xfId="0" applyNumberFormat="1" applyFont="1" applyFill="1" applyBorder="1" applyProtection="1"/>
    <xf numFmtId="168" fontId="9" fillId="0" borderId="6" xfId="0" applyNumberFormat="1" applyFont="1" applyFill="1" applyBorder="1" applyProtection="1"/>
    <xf numFmtId="0" fontId="11" fillId="0" borderId="0" xfId="0" applyFont="1" applyFill="1" applyBorder="1" applyAlignment="1">
      <alignment horizontal="left" vertical="top"/>
    </xf>
    <xf numFmtId="0" fontId="5" fillId="0" borderId="0" xfId="0" applyFont="1" applyFill="1" applyBorder="1"/>
    <xf numFmtId="180" fontId="6" fillId="0" borderId="0" xfId="0" applyNumberFormat="1" applyFont="1" applyFill="1" applyBorder="1" applyAlignment="1" applyProtection="1">
      <alignment horizontal="center"/>
    </xf>
    <xf numFmtId="170" fontId="13" fillId="0" borderId="0" xfId="0" applyNumberFormat="1" applyFont="1" applyFill="1" applyBorder="1" applyProtection="1"/>
    <xf numFmtId="0" fontId="24" fillId="0" borderId="0" xfId="0" applyFont="1" applyFill="1" applyBorder="1" applyAlignment="1">
      <alignment horizontal="right"/>
    </xf>
    <xf numFmtId="0" fontId="7" fillId="0" borderId="0" xfId="0" applyFont="1" applyFill="1" applyBorder="1" applyAlignment="1" applyProtection="1">
      <alignment horizontal="centerContinuous"/>
    </xf>
    <xf numFmtId="169" fontId="33" fillId="0" borderId="0" xfId="0" applyNumberFormat="1" applyFont="1" applyFill="1" applyAlignment="1">
      <alignment horizontal="right"/>
    </xf>
    <xf numFmtId="172" fontId="15" fillId="0" borderId="0" xfId="0" applyNumberFormat="1" applyFont="1" applyFill="1" applyBorder="1"/>
    <xf numFmtId="172" fontId="18" fillId="0" borderId="0" xfId="0" applyNumberFormat="1" applyFont="1" applyFill="1" applyBorder="1" applyAlignment="1">
      <alignment horizontal="center"/>
    </xf>
    <xf numFmtId="174" fontId="20" fillId="0" borderId="0" xfId="0" applyNumberFormat="1" applyFont="1" applyFill="1" applyBorder="1" applyProtection="1"/>
    <xf numFmtId="172" fontId="4" fillId="0" borderId="0" xfId="0" applyNumberFormat="1" applyFont="1" applyFill="1" applyBorder="1"/>
    <xf numFmtId="0" fontId="13" fillId="0" borderId="0" xfId="0" applyFont="1" applyFill="1" applyBorder="1"/>
    <xf numFmtId="0" fontId="6" fillId="0" borderId="0" xfId="0" applyFont="1" applyFill="1"/>
    <xf numFmtId="42" fontId="11" fillId="0" borderId="0" xfId="0" applyNumberFormat="1" applyFont="1" applyFill="1" applyBorder="1"/>
    <xf numFmtId="38" fontId="11" fillId="0" borderId="0" xfId="0" applyNumberFormat="1" applyFont="1" applyFill="1" applyBorder="1"/>
    <xf numFmtId="37" fontId="22" fillId="0" borderId="0" xfId="0" applyNumberFormat="1" applyFont="1" applyFill="1" applyBorder="1" applyProtection="1"/>
    <xf numFmtId="37" fontId="19" fillId="0" borderId="0" xfId="0" applyNumberFormat="1" applyFont="1" applyFill="1" applyBorder="1" applyProtection="1"/>
    <xf numFmtId="168" fontId="8" fillId="0" borderId="0" xfId="0" applyNumberFormat="1" applyFont="1" applyFill="1" applyBorder="1" applyProtection="1"/>
    <xf numFmtId="0" fontId="18" fillId="0" borderId="0" xfId="0" applyFont="1" applyFill="1"/>
    <xf numFmtId="0" fontId="13" fillId="0" borderId="0" xfId="0" applyFont="1" applyFill="1" applyBorder="1" applyAlignment="1">
      <alignment horizontal="left" vertical="top"/>
    </xf>
    <xf numFmtId="0" fontId="0" fillId="0" borderId="0" xfId="0" applyFill="1"/>
    <xf numFmtId="0" fontId="9" fillId="0" borderId="0" xfId="0" applyFont="1" applyFill="1" applyBorder="1" applyAlignment="1" applyProtection="1">
      <alignment horizontal="left" vertical="top"/>
    </xf>
    <xf numFmtId="0" fontId="9" fillId="0" borderId="0" xfId="0" applyFont="1" applyFill="1" applyBorder="1" applyAlignment="1" applyProtection="1">
      <alignment horizontal="left" vertical="center"/>
    </xf>
    <xf numFmtId="7" fontId="20" fillId="0" borderId="0" xfId="0" applyNumberFormat="1" applyFont="1" applyFill="1" applyBorder="1" applyAlignment="1" applyProtection="1">
      <alignment horizontal="center"/>
    </xf>
    <xf numFmtId="0" fontId="5" fillId="0" borderId="0" xfId="0" applyFont="1" applyFill="1" applyBorder="1" applyAlignment="1">
      <alignment horizontal="centerContinuous"/>
    </xf>
    <xf numFmtId="0" fontId="5" fillId="0" borderId="0" xfId="0" applyFont="1" applyFill="1"/>
    <xf numFmtId="0" fontId="9" fillId="0" borderId="0" xfId="0" applyFont="1" applyFill="1" applyBorder="1" applyAlignment="1">
      <alignment horizontal="center"/>
    </xf>
    <xf numFmtId="0" fontId="6" fillId="0" borderId="0" xfId="0" applyFont="1" applyFill="1" applyAlignment="1">
      <alignment horizontal="center"/>
    </xf>
    <xf numFmtId="37" fontId="49" fillId="0" borderId="0" xfId="0" applyNumberFormat="1" applyFont="1" applyFill="1" applyBorder="1" applyProtection="1"/>
    <xf numFmtId="166" fontId="4" fillId="0" borderId="0" xfId="0" applyNumberFormat="1" applyFont="1" applyFill="1" applyBorder="1"/>
    <xf numFmtId="2" fontId="9" fillId="0" borderId="0" xfId="0" applyNumberFormat="1" applyFont="1" applyFill="1" applyBorder="1" applyProtection="1"/>
    <xf numFmtId="175" fontId="20" fillId="0" borderId="0" xfId="0" applyNumberFormat="1" applyFont="1" applyFill="1" applyBorder="1" applyProtection="1"/>
    <xf numFmtId="195" fontId="4" fillId="0" borderId="0" xfId="0" applyNumberFormat="1" applyFont="1" applyFill="1" applyBorder="1" applyProtection="1"/>
    <xf numFmtId="37" fontId="4" fillId="0" borderId="0" xfId="0" applyNumberFormat="1" applyFont="1" applyFill="1" applyBorder="1" applyProtection="1"/>
    <xf numFmtId="37" fontId="9" fillId="0" borderId="4" xfId="0" applyNumberFormat="1" applyFont="1" applyFill="1" applyBorder="1" applyProtection="1"/>
    <xf numFmtId="201" fontId="9" fillId="0" borderId="4" xfId="0" applyNumberFormat="1" applyFont="1" applyFill="1" applyBorder="1" applyProtection="1"/>
    <xf numFmtId="0" fontId="52" fillId="0" borderId="0" xfId="0" applyFont="1" applyFill="1" applyBorder="1"/>
    <xf numFmtId="192" fontId="9" fillId="0" borderId="0" xfId="0" applyNumberFormat="1" applyFont="1" applyFill="1" applyBorder="1" applyProtection="1"/>
    <xf numFmtId="180" fontId="6" fillId="0" borderId="0" xfId="0" applyNumberFormat="1" applyFont="1" applyFill="1" applyBorder="1" applyAlignment="1" applyProtection="1">
      <alignment horizontal="center" wrapText="1"/>
    </xf>
    <xf numFmtId="41" fontId="4" fillId="0" borderId="0" xfId="0" applyNumberFormat="1" applyFont="1" applyFill="1"/>
    <xf numFmtId="41" fontId="4" fillId="0" borderId="3" xfId="0" applyNumberFormat="1" applyFont="1" applyFill="1" applyBorder="1"/>
    <xf numFmtId="184" fontId="9" fillId="0" borderId="0" xfId="0" applyNumberFormat="1" applyFont="1" applyFill="1" applyBorder="1" applyAlignment="1" applyProtection="1">
      <alignment horizontal="right"/>
    </xf>
    <xf numFmtId="37" fontId="9" fillId="0" borderId="2" xfId="0" applyNumberFormat="1" applyFont="1" applyFill="1" applyBorder="1" applyProtection="1"/>
    <xf numFmtId="180" fontId="6" fillId="0" borderId="3" xfId="0" quotePrefix="1" applyNumberFormat="1" applyFont="1" applyFill="1" applyBorder="1" applyAlignment="1" applyProtection="1">
      <alignment horizontal="center" wrapText="1"/>
    </xf>
    <xf numFmtId="0" fontId="39" fillId="0" borderId="0" xfId="0" applyFont="1" applyFill="1" applyBorder="1" applyAlignment="1"/>
    <xf numFmtId="175" fontId="9" fillId="0" borderId="0" xfId="0" applyNumberFormat="1" applyFont="1" applyFill="1" applyBorder="1" applyAlignment="1" applyProtection="1">
      <alignment vertical="top"/>
    </xf>
    <xf numFmtId="0" fontId="5" fillId="0" borderId="0" xfId="0" applyFont="1" applyFill="1" applyBorder="1" applyAlignment="1">
      <alignment horizontal="center"/>
    </xf>
    <xf numFmtId="0" fontId="58" fillId="0" borderId="0" xfId="0" applyFont="1" applyFill="1"/>
    <xf numFmtId="0" fontId="59" fillId="0" borderId="0" xfId="0" applyFont="1" applyFill="1" applyBorder="1" applyAlignment="1" applyProtection="1">
      <alignment horizontal="left"/>
    </xf>
    <xf numFmtId="0" fontId="42" fillId="0" borderId="0" xfId="0" applyFont="1" applyFill="1" applyBorder="1" applyAlignment="1" applyProtection="1">
      <alignment horizontal="left"/>
    </xf>
    <xf numFmtId="0" fontId="59" fillId="0" borderId="0" xfId="0" applyFont="1" applyFill="1" applyBorder="1"/>
    <xf numFmtId="175" fontId="9" fillId="0" borderId="0" xfId="0" applyNumberFormat="1" applyFont="1" applyFill="1" applyBorder="1" applyAlignment="1" applyProtection="1">
      <alignment vertical="center"/>
    </xf>
    <xf numFmtId="169" fontId="36" fillId="0" borderId="0" xfId="0" applyNumberFormat="1" applyFont="1" applyFill="1" applyBorder="1" applyAlignment="1">
      <alignment horizontal="right" vertical="center"/>
    </xf>
    <xf numFmtId="37" fontId="9" fillId="0" borderId="0" xfId="0" applyNumberFormat="1" applyFont="1" applyFill="1" applyBorder="1" applyAlignment="1" applyProtection="1">
      <alignment vertical="center"/>
    </xf>
    <xf numFmtId="37" fontId="8" fillId="0" borderId="0" xfId="0" applyNumberFormat="1" applyFont="1" applyFill="1" applyBorder="1" applyAlignment="1" applyProtection="1">
      <alignment vertical="center"/>
    </xf>
    <xf numFmtId="195" fontId="9" fillId="0" borderId="0" xfId="0" applyNumberFormat="1" applyFont="1" applyFill="1" applyBorder="1" applyAlignment="1" applyProtection="1">
      <alignment vertical="center"/>
    </xf>
    <xf numFmtId="5" fontId="9" fillId="0" borderId="0" xfId="0" applyNumberFormat="1" applyFont="1" applyFill="1" applyBorder="1" applyAlignment="1" applyProtection="1">
      <alignment vertical="center"/>
    </xf>
    <xf numFmtId="175" fontId="9" fillId="0" borderId="3" xfId="0" applyNumberFormat="1" applyFont="1" applyFill="1" applyBorder="1" applyAlignment="1" applyProtection="1">
      <alignment vertical="center"/>
    </xf>
    <xf numFmtId="193" fontId="9" fillId="0" borderId="0" xfId="0" applyNumberFormat="1" applyFont="1" applyFill="1" applyBorder="1" applyAlignment="1" applyProtection="1">
      <alignment vertical="center"/>
    </xf>
    <xf numFmtId="193" fontId="8" fillId="0" borderId="0" xfId="0" applyNumberFormat="1" applyFont="1" applyFill="1" applyBorder="1" applyAlignment="1" applyProtection="1">
      <alignment vertical="center"/>
    </xf>
    <xf numFmtId="175" fontId="8" fillId="0" borderId="0" xfId="0" applyNumberFormat="1" applyFont="1" applyFill="1" applyBorder="1" applyAlignment="1" applyProtection="1">
      <alignment vertical="center"/>
    </xf>
    <xf numFmtId="175" fontId="9" fillId="0" borderId="2" xfId="0" applyNumberFormat="1" applyFont="1" applyFill="1" applyBorder="1" applyAlignment="1" applyProtection="1">
      <alignment vertical="center"/>
    </xf>
    <xf numFmtId="0" fontId="4" fillId="0" borderId="0" xfId="0" applyFont="1" applyFill="1" applyBorder="1" applyAlignment="1">
      <alignment vertical="center"/>
    </xf>
    <xf numFmtId="179" fontId="20" fillId="0" borderId="0" xfId="2" applyNumberFormat="1" applyFont="1" applyFill="1" applyBorder="1" applyAlignment="1" applyProtection="1">
      <alignment vertical="center"/>
    </xf>
    <xf numFmtId="37" fontId="9" fillId="0" borderId="6" xfId="0" applyNumberFormat="1" applyFont="1" applyFill="1" applyBorder="1" applyAlignment="1" applyProtection="1">
      <alignment vertical="center"/>
    </xf>
    <xf numFmtId="194" fontId="8" fillId="0" borderId="0" xfId="0" applyNumberFormat="1" applyFont="1" applyFill="1" applyBorder="1" applyAlignment="1" applyProtection="1">
      <alignment vertical="center"/>
    </xf>
    <xf numFmtId="195" fontId="9" fillId="0" borderId="5" xfId="0" applyNumberFormat="1" applyFont="1" applyFill="1" applyBorder="1" applyAlignment="1" applyProtection="1">
      <alignment vertical="center"/>
    </xf>
    <xf numFmtId="174" fontId="20" fillId="0" borderId="0" xfId="0" applyNumberFormat="1" applyFont="1" applyFill="1" applyBorder="1" applyAlignment="1" applyProtection="1">
      <alignment vertical="center"/>
    </xf>
    <xf numFmtId="201" fontId="9" fillId="0" borderId="5" xfId="0" applyNumberFormat="1" applyFont="1" applyFill="1" applyBorder="1" applyAlignment="1" applyProtection="1">
      <alignment vertical="center"/>
    </xf>
    <xf numFmtId="8" fontId="19" fillId="0" borderId="0" xfId="0" applyNumberFormat="1" applyFont="1" applyFill="1" applyBorder="1" applyAlignment="1">
      <alignment vertical="center"/>
    </xf>
    <xf numFmtId="8" fontId="4" fillId="0" borderId="0" xfId="0" applyNumberFormat="1" applyFont="1" applyFill="1" applyAlignment="1">
      <alignment vertical="center"/>
    </xf>
    <xf numFmtId="8" fontId="4" fillId="0" borderId="0" xfId="0" applyNumberFormat="1" applyFont="1" applyFill="1" applyBorder="1" applyAlignment="1">
      <alignment vertical="center"/>
    </xf>
    <xf numFmtId="203" fontId="4" fillId="0" borderId="0" xfId="1" applyNumberFormat="1" applyFont="1" applyFill="1" applyAlignment="1">
      <alignment vertical="center"/>
    </xf>
    <xf numFmtId="166" fontId="4" fillId="0" borderId="0" xfId="0" applyNumberFormat="1" applyFont="1" applyFill="1" applyBorder="1" applyAlignment="1">
      <alignment vertical="center"/>
    </xf>
    <xf numFmtId="203" fontId="4" fillId="0" borderId="0" xfId="1" applyNumberFormat="1" applyFont="1" applyFill="1" applyBorder="1" applyAlignment="1">
      <alignment vertical="center"/>
    </xf>
    <xf numFmtId="8" fontId="19" fillId="0" borderId="0" xfId="0" applyNumberFormat="1" applyFont="1" applyFill="1" applyAlignment="1">
      <alignment vertical="center"/>
    </xf>
    <xf numFmtId="170" fontId="9" fillId="0" borderId="0" xfId="0" applyNumberFormat="1" applyFont="1" applyFill="1" applyBorder="1" applyAlignment="1" applyProtection="1">
      <alignment vertical="center"/>
    </xf>
    <xf numFmtId="201" fontId="9" fillId="0" borderId="0" xfId="0" applyNumberFormat="1" applyFont="1" applyFill="1" applyBorder="1" applyAlignment="1" applyProtection="1">
      <alignment vertical="center"/>
    </xf>
    <xf numFmtId="175" fontId="9" fillId="0" borderId="6" xfId="0" applyNumberFormat="1" applyFont="1" applyFill="1" applyBorder="1" applyAlignment="1" applyProtection="1">
      <alignment vertical="center"/>
    </xf>
    <xf numFmtId="7" fontId="9" fillId="0" borderId="0" xfId="0" applyNumberFormat="1" applyFont="1" applyFill="1" applyBorder="1" applyAlignment="1" applyProtection="1">
      <alignment vertical="top"/>
    </xf>
    <xf numFmtId="168" fontId="9" fillId="0" borderId="0" xfId="0" applyNumberFormat="1" applyFont="1" applyFill="1" applyBorder="1" applyAlignment="1" applyProtection="1">
      <alignment vertical="top"/>
    </xf>
    <xf numFmtId="37" fontId="8" fillId="0" borderId="0" xfId="0" applyNumberFormat="1" applyFont="1" applyFill="1" applyBorder="1" applyAlignment="1" applyProtection="1">
      <alignment vertical="top"/>
    </xf>
    <xf numFmtId="37" fontId="9" fillId="0" borderId="0" xfId="0" applyNumberFormat="1" applyFont="1" applyFill="1" applyBorder="1" applyAlignment="1" applyProtection="1">
      <alignment vertical="top"/>
    </xf>
    <xf numFmtId="37" fontId="9" fillId="0" borderId="3" xfId="0" applyNumberFormat="1" applyFont="1" applyFill="1" applyBorder="1" applyAlignment="1" applyProtection="1">
      <alignment vertical="top"/>
    </xf>
    <xf numFmtId="168" fontId="8" fillId="0" borderId="0" xfId="0" applyNumberFormat="1" applyFont="1" applyFill="1" applyBorder="1" applyAlignment="1" applyProtection="1">
      <alignment vertical="top"/>
    </xf>
    <xf numFmtId="168" fontId="9" fillId="0" borderId="3" xfId="0" applyNumberFormat="1" applyFont="1" applyFill="1" applyBorder="1" applyAlignment="1" applyProtection="1">
      <alignment vertical="top"/>
    </xf>
    <xf numFmtId="195" fontId="9" fillId="0" borderId="0" xfId="0" applyNumberFormat="1" applyFont="1" applyFill="1" applyBorder="1" applyAlignment="1" applyProtection="1">
      <alignment vertical="top"/>
    </xf>
    <xf numFmtId="175" fontId="9" fillId="0" borderId="0" xfId="0" applyNumberFormat="1" applyFont="1" applyFill="1" applyBorder="1" applyAlignment="1" applyProtection="1"/>
    <xf numFmtId="38" fontId="50" fillId="0" borderId="0" xfId="0" applyNumberFormat="1" applyFont="1" applyFill="1" applyBorder="1" applyAlignment="1">
      <alignment vertical="top"/>
    </xf>
    <xf numFmtId="170" fontId="9" fillId="0" borderId="0" xfId="0" applyNumberFormat="1" applyFont="1" applyFill="1" applyBorder="1" applyAlignment="1" applyProtection="1">
      <alignment vertical="top"/>
    </xf>
    <xf numFmtId="168" fontId="8" fillId="0" borderId="0" xfId="0" applyNumberFormat="1" applyFont="1" applyFill="1" applyBorder="1" applyAlignment="1" applyProtection="1">
      <alignment vertical="center"/>
    </xf>
    <xf numFmtId="168" fontId="9" fillId="0" borderId="0" xfId="0" applyNumberFormat="1" applyFont="1" applyFill="1" applyBorder="1" applyAlignment="1" applyProtection="1">
      <alignment vertical="center"/>
    </xf>
    <xf numFmtId="0" fontId="11" fillId="0" borderId="0" xfId="0" applyFont="1" applyFill="1" applyAlignment="1">
      <alignment vertical="center"/>
    </xf>
    <xf numFmtId="170" fontId="9" fillId="0" borderId="0" xfId="3" applyNumberFormat="1" applyFont="1" applyFill="1" applyBorder="1" applyAlignment="1" applyProtection="1">
      <alignment vertical="center"/>
    </xf>
    <xf numFmtId="42" fontId="11" fillId="0" borderId="0" xfId="0" applyNumberFormat="1" applyFont="1" applyFill="1" applyBorder="1" applyAlignment="1">
      <alignment vertical="center"/>
    </xf>
    <xf numFmtId="2" fontId="35" fillId="0" borderId="0" xfId="0" applyNumberFormat="1" applyFont="1" applyFill="1" applyBorder="1" applyProtection="1"/>
    <xf numFmtId="177" fontId="35" fillId="0" borderId="0" xfId="0" applyNumberFormat="1" applyFont="1" applyFill="1" applyBorder="1" applyAlignment="1" applyProtection="1">
      <alignment horizontal="right"/>
    </xf>
    <xf numFmtId="177" fontId="43" fillId="0" borderId="0" xfId="0" applyNumberFormat="1" applyFont="1" applyFill="1" applyBorder="1" applyAlignment="1" applyProtection="1">
      <alignment horizontal="right"/>
    </xf>
    <xf numFmtId="177" fontId="45" fillId="0" borderId="0" xfId="0" applyNumberFormat="1" applyFont="1" applyFill="1" applyBorder="1" applyAlignment="1" applyProtection="1">
      <alignment horizontal="right"/>
    </xf>
    <xf numFmtId="170" fontId="62" fillId="0" borderId="0" xfId="3" applyNumberFormat="1" applyFont="1" applyFill="1" applyBorder="1" applyProtection="1"/>
    <xf numFmtId="170" fontId="62" fillId="0" borderId="0" xfId="3" applyNumberFormat="1" applyFont="1" applyFill="1" applyBorder="1" applyAlignment="1" applyProtection="1">
      <alignment vertical="center"/>
    </xf>
    <xf numFmtId="164" fontId="62" fillId="0" borderId="0" xfId="0" applyNumberFormat="1" applyFont="1" applyFill="1" applyBorder="1" applyProtection="1"/>
    <xf numFmtId="201" fontId="62" fillId="0" borderId="0" xfId="0" applyNumberFormat="1" applyFont="1" applyFill="1" applyBorder="1" applyProtection="1"/>
    <xf numFmtId="37" fontId="62" fillId="0" borderId="0" xfId="0" applyNumberFormat="1" applyFont="1" applyFill="1" applyBorder="1" applyProtection="1"/>
    <xf numFmtId="0" fontId="63" fillId="0" borderId="0" xfId="0" applyFont="1" applyFill="1" applyBorder="1" applyAlignment="1" applyProtection="1">
      <alignment horizontal="center"/>
    </xf>
    <xf numFmtId="0" fontId="64" fillId="0" borderId="0" xfId="0" applyFont="1" applyFill="1" applyBorder="1"/>
    <xf numFmtId="42" fontId="64" fillId="0" borderId="0" xfId="0" applyNumberFormat="1" applyFont="1" applyFill="1" applyBorder="1"/>
    <xf numFmtId="38" fontId="64" fillId="0" borderId="0" xfId="0" applyNumberFormat="1" applyFont="1" applyFill="1" applyBorder="1"/>
    <xf numFmtId="38" fontId="64" fillId="0" borderId="0" xfId="0" applyNumberFormat="1" applyFont="1" applyFill="1" applyBorder="1" applyAlignment="1">
      <alignment vertical="center"/>
    </xf>
    <xf numFmtId="170" fontId="62" fillId="0" borderId="0" xfId="3" applyNumberFormat="1" applyFont="1" applyFill="1" applyBorder="1" applyAlignment="1" applyProtection="1">
      <alignment horizontal="right"/>
    </xf>
    <xf numFmtId="0" fontId="64" fillId="0" borderId="0" xfId="0" applyFont="1" applyFill="1"/>
    <xf numFmtId="0" fontId="65" fillId="0" borderId="0" xfId="0" applyFont="1" applyFill="1" applyAlignment="1">
      <alignment horizontal="center"/>
    </xf>
    <xf numFmtId="0" fontId="64" fillId="0" borderId="0" xfId="0" applyFont="1" applyFill="1" applyAlignment="1">
      <alignment vertical="center"/>
    </xf>
    <xf numFmtId="170" fontId="4" fillId="0" borderId="0" xfId="3" applyNumberFormat="1" applyFont="1" applyFill="1" applyBorder="1" applyProtection="1"/>
    <xf numFmtId="170" fontId="4" fillId="0" borderId="0" xfId="3" applyNumberFormat="1" applyFont="1" applyFill="1" applyBorder="1" applyAlignment="1" applyProtection="1">
      <alignment vertical="center"/>
    </xf>
    <xf numFmtId="164" fontId="4" fillId="0" borderId="0" xfId="0" applyNumberFormat="1" applyFont="1" applyFill="1" applyBorder="1" applyProtection="1"/>
    <xf numFmtId="201" fontId="4" fillId="0" borderId="0" xfId="0" applyNumberFormat="1" applyFont="1" applyFill="1" applyBorder="1" applyProtection="1"/>
    <xf numFmtId="168" fontId="4" fillId="0" borderId="0" xfId="0" applyNumberFormat="1" applyFont="1" applyFill="1" applyBorder="1" applyProtection="1"/>
    <xf numFmtId="8" fontId="4" fillId="0" borderId="0" xfId="0" applyNumberFormat="1" applyFont="1" applyFill="1" applyBorder="1" applyProtection="1"/>
    <xf numFmtId="0" fontId="50" fillId="0" borderId="0" xfId="0" applyFont="1" applyFill="1" applyBorder="1"/>
    <xf numFmtId="0" fontId="4" fillId="0" borderId="0" xfId="0" applyFont="1" applyFill="1"/>
    <xf numFmtId="0" fontId="11" fillId="0" borderId="0" xfId="0" applyFont="1" applyFill="1" applyBorder="1"/>
    <xf numFmtId="0" fontId="4" fillId="0" borderId="0" xfId="0" applyFont="1" applyFill="1" applyBorder="1"/>
    <xf numFmtId="38" fontId="11" fillId="0" borderId="0" xfId="1" applyNumberFormat="1" applyFont="1" applyFill="1" applyBorder="1"/>
    <xf numFmtId="175" fontId="66" fillId="0" borderId="0" xfId="0" applyNumberFormat="1" applyFont="1" applyFill="1" applyBorder="1" applyAlignment="1" applyProtection="1">
      <alignment horizontal="right"/>
    </xf>
    <xf numFmtId="187" fontId="61" fillId="0" borderId="0" xfId="1" applyNumberFormat="1" applyFont="1" applyFill="1" applyBorder="1" applyAlignment="1">
      <alignment horizontal="right"/>
    </xf>
    <xf numFmtId="0" fontId="62" fillId="0" borderId="0" xfId="0" applyFont="1" applyFill="1" applyBorder="1"/>
    <xf numFmtId="175" fontId="61" fillId="0" borderId="0" xfId="0" applyNumberFormat="1" applyFont="1" applyFill="1" applyBorder="1" applyAlignment="1" applyProtection="1">
      <alignment horizontal="right"/>
    </xf>
    <xf numFmtId="175" fontId="61" fillId="0" borderId="0" xfId="0" applyNumberFormat="1" applyFont="1" applyFill="1" applyBorder="1" applyAlignment="1">
      <alignment horizontal="right"/>
    </xf>
    <xf numFmtId="0" fontId="62" fillId="0" borderId="0" xfId="0" applyFont="1" applyFill="1"/>
    <xf numFmtId="175" fontId="67" fillId="0" borderId="0" xfId="0" applyNumberFormat="1" applyFont="1" applyFill="1" applyBorder="1" applyAlignment="1" applyProtection="1">
      <alignment horizontal="right"/>
    </xf>
    <xf numFmtId="175" fontId="55" fillId="0" borderId="0" xfId="0" applyNumberFormat="1" applyFont="1" applyFill="1" applyBorder="1" applyAlignment="1" applyProtection="1">
      <alignment horizontal="right"/>
    </xf>
    <xf numFmtId="37" fontId="68" fillId="0" borderId="0" xfId="0" applyNumberFormat="1" applyFont="1" applyFill="1" applyBorder="1" applyProtection="1"/>
    <xf numFmtId="175" fontId="41" fillId="0" borderId="0" xfId="0" applyNumberFormat="1" applyFont="1" applyFill="1" applyBorder="1" applyAlignment="1" applyProtection="1">
      <alignment horizontal="right"/>
    </xf>
    <xf numFmtId="175" fontId="60" fillId="0" borderId="0" xfId="0" applyNumberFormat="1" applyFont="1" applyFill="1" applyBorder="1" applyAlignment="1">
      <alignment horizontal="right"/>
    </xf>
    <xf numFmtId="37" fontId="69" fillId="0" borderId="0" xfId="0" applyNumberFormat="1" applyFont="1" applyFill="1" applyBorder="1" applyProtection="1"/>
    <xf numFmtId="204" fontId="9" fillId="0" borderId="0" xfId="0" applyNumberFormat="1" applyFont="1" applyFill="1" applyBorder="1" applyProtection="1"/>
    <xf numFmtId="187" fontId="40" fillId="0" borderId="0" xfId="1" applyNumberFormat="1" applyFont="1" applyFill="1" applyBorder="1" applyAlignment="1">
      <alignment horizontal="right"/>
    </xf>
    <xf numFmtId="183" fontId="40" fillId="0" borderId="0" xfId="0" applyNumberFormat="1" applyFont="1" applyFill="1" applyBorder="1" applyAlignment="1" applyProtection="1">
      <alignment horizontal="right"/>
    </xf>
    <xf numFmtId="199" fontId="66" fillId="0" borderId="0" xfId="0" applyNumberFormat="1" applyFont="1" applyFill="1" applyBorder="1" applyAlignment="1" applyProtection="1">
      <alignment horizontal="right"/>
    </xf>
    <xf numFmtId="183" fontId="66" fillId="0" borderId="0" xfId="0" applyNumberFormat="1" applyFont="1" applyFill="1" applyBorder="1" applyAlignment="1" applyProtection="1">
      <alignment horizontal="right"/>
    </xf>
    <xf numFmtId="199" fontId="69" fillId="0" borderId="0" xfId="0" applyNumberFormat="1" applyFont="1" applyFill="1" applyBorder="1" applyAlignment="1" applyProtection="1">
      <alignment horizontal="right"/>
    </xf>
    <xf numFmtId="0" fontId="28" fillId="0" borderId="0" xfId="0" applyFont="1" applyFill="1" applyBorder="1"/>
    <xf numFmtId="166" fontId="11" fillId="0" borderId="0" xfId="0" applyNumberFormat="1" applyFont="1" applyFill="1" applyBorder="1"/>
    <xf numFmtId="173" fontId="11" fillId="0" borderId="0" xfId="1" applyNumberFormat="1" applyFont="1" applyFill="1" applyBorder="1"/>
    <xf numFmtId="166" fontId="11" fillId="0" borderId="0" xfId="0" applyNumberFormat="1" applyFont="1" applyFill="1" applyBorder="1" applyAlignment="1">
      <alignment vertical="center"/>
    </xf>
    <xf numFmtId="0" fontId="11" fillId="0" borderId="0" xfId="0" applyFont="1" applyFill="1" applyBorder="1" applyAlignment="1">
      <alignment vertical="center"/>
    </xf>
    <xf numFmtId="0" fontId="3" fillId="0" borderId="0" xfId="0" applyFont="1" applyFill="1" applyBorder="1"/>
    <xf numFmtId="38" fontId="4" fillId="0" borderId="0" xfId="1" applyNumberFormat="1" applyFont="1" applyFill="1" applyBorder="1"/>
    <xf numFmtId="0" fontId="4" fillId="0" borderId="0" xfId="0" applyFont="1" applyFill="1" applyBorder="1" applyAlignment="1">
      <alignment horizontal="left" vertical="top"/>
    </xf>
    <xf numFmtId="170" fontId="70" fillId="0" borderId="0" xfId="0" applyNumberFormat="1" applyFont="1" applyFill="1" applyBorder="1" applyAlignment="1" applyProtection="1">
      <alignment horizontal="right"/>
    </xf>
    <xf numFmtId="0" fontId="73" fillId="0" borderId="0" xfId="0" applyFont="1" applyFill="1" applyBorder="1" applyAlignment="1">
      <alignment vertical="top" wrapText="1"/>
    </xf>
    <xf numFmtId="37" fontId="74" fillId="0" borderId="0" xfId="0" applyNumberFormat="1" applyFont="1" applyFill="1" applyBorder="1" applyProtection="1"/>
    <xf numFmtId="0" fontId="74" fillId="0" borderId="0" xfId="0" applyFont="1" applyFill="1" applyBorder="1" applyAlignment="1" applyProtection="1">
      <alignment horizontal="left"/>
    </xf>
    <xf numFmtId="175" fontId="74" fillId="0" borderId="0" xfId="0" applyNumberFormat="1" applyFont="1" applyFill="1" applyBorder="1" applyProtection="1"/>
    <xf numFmtId="175" fontId="13" fillId="0" borderId="0" xfId="0" applyNumberFormat="1" applyFont="1" applyFill="1" applyBorder="1" applyProtection="1"/>
    <xf numFmtId="0" fontId="74" fillId="0" borderId="0" xfId="0" applyFont="1" applyFill="1" applyBorder="1"/>
    <xf numFmtId="0" fontId="71" fillId="0" borderId="0" xfId="0" applyFont="1" applyFill="1" applyBorder="1"/>
    <xf numFmtId="6" fontId="77" fillId="0" borderId="0" xfId="2" applyNumberFormat="1" applyFont="1" applyFill="1" applyBorder="1" applyProtection="1"/>
    <xf numFmtId="170" fontId="74" fillId="0" borderId="0" xfId="0" applyNumberFormat="1" applyFont="1" applyFill="1" applyBorder="1" applyProtection="1"/>
    <xf numFmtId="6" fontId="74" fillId="0" borderId="0" xfId="2" applyNumberFormat="1" applyFont="1" applyFill="1" applyBorder="1" applyProtection="1"/>
    <xf numFmtId="0" fontId="75" fillId="0" borderId="0" xfId="0" applyFont="1" applyFill="1"/>
    <xf numFmtId="165" fontId="9" fillId="0" borderId="0" xfId="3" applyNumberFormat="1" applyFont="1" applyFill="1" applyBorder="1" applyAlignment="1" applyProtection="1">
      <alignment vertical="center"/>
    </xf>
    <xf numFmtId="10" fontId="9" fillId="0" borderId="0" xfId="3" applyNumberFormat="1" applyFont="1" applyFill="1" applyBorder="1" applyAlignment="1" applyProtection="1">
      <alignment vertical="center"/>
    </xf>
    <xf numFmtId="2" fontId="9" fillId="0" borderId="0" xfId="3" applyNumberFormat="1" applyFont="1" applyFill="1" applyBorder="1" applyAlignment="1" applyProtection="1">
      <alignment horizontal="center" vertical="center"/>
    </xf>
    <xf numFmtId="37" fontId="9" fillId="0" borderId="0" xfId="0" applyNumberFormat="1" applyFont="1" applyFill="1" applyBorder="1" applyAlignment="1" applyProtection="1">
      <alignment horizontal="right"/>
    </xf>
    <xf numFmtId="37" fontId="9" fillId="0" borderId="0" xfId="0" applyNumberFormat="1" applyFont="1" applyFill="1" applyBorder="1" applyAlignment="1" applyProtection="1">
      <alignment horizontal="right" vertical="center"/>
    </xf>
    <xf numFmtId="2" fontId="9" fillId="0" borderId="0" xfId="3" applyNumberFormat="1" applyFont="1" applyFill="1" applyBorder="1" applyAlignment="1" applyProtection="1">
      <alignment horizontal="right" vertical="center"/>
    </xf>
    <xf numFmtId="165" fontId="9" fillId="0" borderId="0" xfId="3" applyNumberFormat="1" applyFont="1" applyFill="1" applyBorder="1" applyAlignment="1" applyProtection="1">
      <alignment horizontal="right" vertical="center"/>
    </xf>
    <xf numFmtId="165" fontId="9" fillId="0" borderId="0" xfId="0" applyNumberFormat="1" applyFont="1" applyFill="1" applyBorder="1" applyAlignment="1" applyProtection="1">
      <alignment horizontal="right"/>
    </xf>
    <xf numFmtId="206" fontId="9" fillId="0" borderId="0" xfId="3" applyNumberFormat="1" applyFont="1" applyFill="1" applyBorder="1" applyAlignment="1" applyProtection="1">
      <alignment horizontal="right" vertical="center"/>
    </xf>
    <xf numFmtId="206" fontId="9" fillId="0" borderId="0" xfId="0" applyNumberFormat="1" applyFont="1" applyFill="1" applyBorder="1" applyAlignment="1" applyProtection="1">
      <alignment horizontal="right"/>
    </xf>
    <xf numFmtId="206" fontId="8" fillId="0" borderId="0" xfId="0" applyNumberFormat="1" applyFont="1" applyFill="1" applyBorder="1" applyAlignment="1" applyProtection="1">
      <alignment horizontal="right"/>
    </xf>
    <xf numFmtId="165" fontId="9" fillId="0" borderId="0" xfId="0" applyNumberFormat="1" applyFont="1" applyFill="1" applyBorder="1" applyAlignment="1" applyProtection="1">
      <alignment vertical="center"/>
    </xf>
    <xf numFmtId="165" fontId="9" fillId="0" borderId="0" xfId="3" applyNumberFormat="1" applyFont="1" applyFill="1" applyBorder="1" applyAlignment="1" applyProtection="1">
      <alignment horizontal="right"/>
    </xf>
    <xf numFmtId="164" fontId="9" fillId="0" borderId="0" xfId="0" applyNumberFormat="1" applyFont="1" applyFill="1" applyBorder="1" applyAlignment="1" applyProtection="1">
      <alignment horizontal="right"/>
    </xf>
    <xf numFmtId="9" fontId="9" fillId="0" borderId="0" xfId="3" applyFont="1" applyFill="1" applyBorder="1" applyAlignment="1" applyProtection="1">
      <alignment horizontal="right" vertical="center"/>
    </xf>
    <xf numFmtId="177" fontId="66" fillId="0" borderId="0" xfId="0" applyNumberFormat="1" applyFont="1" applyFill="1" applyBorder="1" applyAlignment="1" applyProtection="1">
      <alignment horizontal="right"/>
    </xf>
    <xf numFmtId="207" fontId="4" fillId="0" borderId="0" xfId="3" applyNumberFormat="1" applyFont="1" applyFill="1" applyBorder="1" applyProtection="1"/>
    <xf numFmtId="207" fontId="9" fillId="0" borderId="0" xfId="2" applyNumberFormat="1" applyFont="1" applyFill="1" applyBorder="1" applyProtection="1"/>
    <xf numFmtId="208" fontId="9" fillId="0" borderId="0" xfId="2" applyNumberFormat="1" applyFont="1" applyFill="1" applyBorder="1" applyProtection="1"/>
    <xf numFmtId="209" fontId="4" fillId="0" borderId="0" xfId="3" applyNumberFormat="1" applyFont="1" applyFill="1" applyBorder="1" applyProtection="1"/>
    <xf numFmtId="207" fontId="9" fillId="0" borderId="0" xfId="2" applyNumberFormat="1" applyFont="1" applyFill="1" applyBorder="1" applyAlignment="1" applyProtection="1">
      <alignment vertical="top"/>
    </xf>
    <xf numFmtId="0" fontId="13" fillId="0" borderId="0" xfId="0" applyFont="1" applyFill="1" applyBorder="1" applyAlignment="1">
      <alignment horizontal="left" vertical="top" wrapText="1"/>
    </xf>
    <xf numFmtId="0" fontId="73" fillId="0" borderId="0" xfId="0" applyFont="1" applyFill="1" applyAlignment="1">
      <alignment vertical="top" wrapText="1"/>
    </xf>
    <xf numFmtId="0" fontId="35" fillId="0" borderId="0" xfId="0" applyFont="1" applyFill="1" applyBorder="1" applyAlignment="1">
      <alignment horizontal="left"/>
    </xf>
    <xf numFmtId="0" fontId="56" fillId="0" borderId="0" xfId="0" applyFont="1" applyFill="1" applyBorder="1"/>
    <xf numFmtId="40" fontId="40" fillId="0" borderId="0" xfId="1" applyFont="1" applyFill="1" applyBorder="1"/>
    <xf numFmtId="0" fontId="41" fillId="0" borderId="0" xfId="0" applyFont="1" applyFill="1" applyBorder="1"/>
    <xf numFmtId="37" fontId="41" fillId="0" borderId="0" xfId="0" applyNumberFormat="1" applyFont="1" applyFill="1" applyBorder="1"/>
    <xf numFmtId="0" fontId="16" fillId="0" borderId="0" xfId="0" applyFont="1" applyFill="1" applyBorder="1" applyAlignment="1">
      <alignment horizontal="centerContinuous"/>
    </xf>
    <xf numFmtId="0" fontId="9" fillId="0" borderId="0" xfId="0" applyFont="1" applyFill="1" applyBorder="1" applyAlignment="1">
      <alignment horizontal="centerContinuous"/>
    </xf>
    <xf numFmtId="180" fontId="6" fillId="0" borderId="0" xfId="0" applyNumberFormat="1" applyFont="1" applyFill="1" applyBorder="1" applyAlignment="1" applyProtection="1">
      <alignment horizontal="right"/>
    </xf>
    <xf numFmtId="16" fontId="18" fillId="0" borderId="0" xfId="0" applyNumberFormat="1" applyFont="1" applyFill="1"/>
    <xf numFmtId="180" fontId="10" fillId="0" borderId="0" xfId="0" applyNumberFormat="1" applyFont="1" applyFill="1" applyBorder="1" applyAlignment="1" applyProtection="1">
      <alignment horizontal="right"/>
    </xf>
    <xf numFmtId="191" fontId="9" fillId="0" borderId="0" xfId="0" applyNumberFormat="1" applyFont="1" applyFill="1" applyBorder="1" applyProtection="1"/>
    <xf numFmtId="192" fontId="8" fillId="0" borderId="0" xfId="0" applyNumberFormat="1" applyFont="1" applyFill="1" applyBorder="1" applyProtection="1"/>
    <xf numFmtId="8" fontId="19" fillId="0" borderId="0" xfId="0" applyNumberFormat="1" applyFont="1" applyFill="1" applyBorder="1"/>
    <xf numFmtId="200" fontId="9" fillId="0" borderId="3" xfId="0" applyNumberFormat="1" applyFont="1" applyFill="1" applyBorder="1" applyProtection="1"/>
    <xf numFmtId="200" fontId="8" fillId="0" borderId="0" xfId="0" applyNumberFormat="1" applyFont="1" applyFill="1" applyBorder="1" applyProtection="1"/>
    <xf numFmtId="0" fontId="0" fillId="0" borderId="0" xfId="0" applyFill="1" applyBorder="1"/>
    <xf numFmtId="191" fontId="20" fillId="0" borderId="0" xfId="0" applyNumberFormat="1" applyFont="1" applyFill="1" applyBorder="1" applyProtection="1"/>
    <xf numFmtId="0" fontId="26" fillId="0" borderId="0" xfId="0" applyFont="1" applyFill="1"/>
    <xf numFmtId="189" fontId="27" fillId="0" borderId="0" xfId="0" applyNumberFormat="1" applyFont="1" applyFill="1" applyBorder="1" applyProtection="1"/>
    <xf numFmtId="0" fontId="23" fillId="0" borderId="0" xfId="0" applyFont="1" applyFill="1" applyBorder="1" applyAlignment="1" applyProtection="1">
      <alignment horizontal="left"/>
    </xf>
    <xf numFmtId="190" fontId="6" fillId="0" borderId="0" xfId="0" applyNumberFormat="1" applyFont="1" applyFill="1" applyBorder="1" applyAlignment="1" applyProtection="1">
      <alignment horizontal="right"/>
    </xf>
    <xf numFmtId="180" fontId="10" fillId="0" borderId="0" xfId="0" applyNumberFormat="1" applyFont="1" applyFill="1" applyBorder="1" applyAlignment="1" applyProtection="1">
      <alignment horizontal="center" wrapText="1"/>
    </xf>
    <xf numFmtId="175" fontId="4" fillId="0" borderId="0" xfId="0" applyNumberFormat="1" applyFont="1" applyFill="1"/>
    <xf numFmtId="184" fontId="8" fillId="0" borderId="0" xfId="0" applyNumberFormat="1" applyFont="1" applyFill="1" applyBorder="1" applyAlignment="1" applyProtection="1">
      <alignment horizontal="right"/>
    </xf>
    <xf numFmtId="41" fontId="4" fillId="0" borderId="0" xfId="0" applyNumberFormat="1" applyFont="1" applyFill="1" applyBorder="1"/>
    <xf numFmtId="0" fontId="21" fillId="0" borderId="0" xfId="0" applyFont="1" applyFill="1"/>
    <xf numFmtId="204" fontId="4" fillId="0" borderId="0" xfId="0" applyNumberFormat="1" applyFont="1" applyFill="1"/>
    <xf numFmtId="37" fontId="8" fillId="0" borderId="0" xfId="0" applyNumberFormat="1" applyFont="1" applyFill="1" applyBorder="1" applyAlignment="1" applyProtection="1"/>
    <xf numFmtId="166" fontId="22" fillId="0" borderId="0" xfId="0" applyNumberFormat="1" applyFont="1" applyFill="1"/>
    <xf numFmtId="181" fontId="4" fillId="0" borderId="0" xfId="1" applyNumberFormat="1" applyFont="1" applyFill="1"/>
    <xf numFmtId="182" fontId="22" fillId="0" borderId="0" xfId="0" applyNumberFormat="1" applyFont="1" applyFill="1"/>
    <xf numFmtId="181" fontId="22" fillId="0" borderId="0" xfId="1" applyNumberFormat="1" applyFont="1" applyFill="1"/>
    <xf numFmtId="0" fontId="11" fillId="0" borderId="0" xfId="0" applyFont="1" applyFill="1" applyBorder="1" applyAlignment="1">
      <alignment vertical="top" wrapText="1"/>
    </xf>
    <xf numFmtId="0" fontId="16" fillId="0" borderId="0" xfId="0" applyFont="1" applyFill="1" applyBorder="1" applyAlignment="1">
      <alignment horizontal="left"/>
    </xf>
    <xf numFmtId="172" fontId="4" fillId="0" borderId="0" xfId="0" applyNumberFormat="1" applyFont="1" applyFill="1"/>
    <xf numFmtId="0" fontId="6" fillId="0" borderId="0" xfId="0" applyFont="1" applyFill="1" applyBorder="1" applyAlignment="1">
      <alignment horizontal="right"/>
    </xf>
    <xf numFmtId="178" fontId="4" fillId="0" borderId="0" xfId="0" applyNumberFormat="1" applyFont="1" applyFill="1"/>
    <xf numFmtId="0" fontId="54" fillId="0" borderId="0" xfId="0" applyFont="1" applyFill="1" applyAlignment="1">
      <alignment horizontal="right"/>
    </xf>
    <xf numFmtId="0" fontId="4" fillId="0" borderId="0" xfId="0" applyFont="1" applyFill="1" applyAlignment="1">
      <alignment vertical="top"/>
    </xf>
    <xf numFmtId="5" fontId="9" fillId="0" borderId="0" xfId="0" applyNumberFormat="1" applyFont="1" applyFill="1" applyBorder="1" applyAlignment="1" applyProtection="1">
      <alignment vertical="top"/>
    </xf>
    <xf numFmtId="178" fontId="4" fillId="0" borderId="0" xfId="0" applyNumberFormat="1" applyFont="1" applyFill="1" applyAlignment="1">
      <alignment vertical="top"/>
    </xf>
    <xf numFmtId="0" fontId="4" fillId="0" borderId="0" xfId="0" applyFont="1" applyFill="1" applyAlignment="1"/>
    <xf numFmtId="178" fontId="4" fillId="0" borderId="0" xfId="0" applyNumberFormat="1" applyFont="1" applyFill="1" applyAlignment="1"/>
    <xf numFmtId="0" fontId="54" fillId="0" borderId="0" xfId="0" applyFont="1" applyFill="1"/>
    <xf numFmtId="167" fontId="30" fillId="0" borderId="0" xfId="0" applyNumberFormat="1" applyFont="1" applyFill="1"/>
    <xf numFmtId="203" fontId="0" fillId="0" borderId="0" xfId="1" applyNumberFormat="1" applyFont="1" applyFill="1" applyBorder="1"/>
    <xf numFmtId="41" fontId="0" fillId="0" borderId="0" xfId="0" applyNumberFormat="1" applyFont="1" applyFill="1"/>
    <xf numFmtId="41" fontId="54" fillId="0" borderId="0" xfId="0" applyNumberFormat="1" applyFont="1" applyFill="1" applyAlignment="1">
      <alignment horizontal="right"/>
    </xf>
    <xf numFmtId="167" fontId="22" fillId="0" borderId="0" xfId="0" applyNumberFormat="1" applyFont="1" applyFill="1"/>
    <xf numFmtId="4" fontId="4" fillId="0" borderId="0" xfId="0" applyNumberFormat="1" applyFont="1" applyFill="1"/>
    <xf numFmtId="167" fontId="8" fillId="0" borderId="0" xfId="0" applyNumberFormat="1" applyFont="1" applyFill="1"/>
    <xf numFmtId="167" fontId="4" fillId="0" borderId="0" xfId="0" applyNumberFormat="1" applyFont="1" applyFill="1"/>
    <xf numFmtId="179" fontId="20" fillId="0" borderId="0" xfId="2" applyNumberFormat="1" applyFont="1" applyFill="1" applyBorder="1" applyProtection="1"/>
    <xf numFmtId="38" fontId="20" fillId="0" borderId="0" xfId="1" applyNumberFormat="1" applyFont="1" applyFill="1" applyBorder="1" applyProtection="1"/>
    <xf numFmtId="205" fontId="20" fillId="0" borderId="0" xfId="2" applyNumberFormat="1" applyFont="1" applyFill="1" applyBorder="1" applyProtection="1"/>
    <xf numFmtId="178" fontId="20" fillId="0" borderId="0" xfId="0" applyNumberFormat="1" applyFont="1" applyFill="1"/>
    <xf numFmtId="170" fontId="4" fillId="0" borderId="0" xfId="0" applyNumberFormat="1" applyFont="1" applyFill="1" applyBorder="1" applyProtection="1"/>
    <xf numFmtId="0" fontId="23" fillId="0" borderId="0" xfId="0" applyFont="1" applyFill="1" applyBorder="1" applyAlignment="1" applyProtection="1">
      <alignment horizontal="left" vertical="top"/>
    </xf>
    <xf numFmtId="0" fontId="4" fillId="0" borderId="0" xfId="0" applyFont="1" applyFill="1" applyBorder="1" applyAlignment="1">
      <alignment horizontal="centerContinuous"/>
    </xf>
    <xf numFmtId="0" fontId="4" fillId="0" borderId="0" xfId="0" applyFont="1" applyFill="1" applyAlignment="1">
      <alignment horizontal="centerContinuous"/>
    </xf>
    <xf numFmtId="169" fontId="36" fillId="0" borderId="0" xfId="0" applyNumberFormat="1" applyFont="1" applyFill="1" applyBorder="1" applyAlignment="1">
      <alignment horizontal="centerContinuous"/>
    </xf>
    <xf numFmtId="169" fontId="36" fillId="0" borderId="0" xfId="0" applyNumberFormat="1" applyFont="1" applyFill="1" applyBorder="1" applyAlignment="1">
      <alignment horizontal="right"/>
    </xf>
    <xf numFmtId="4" fontId="4" fillId="0" borderId="0" xfId="0" applyNumberFormat="1" applyFont="1" applyFill="1" applyAlignment="1">
      <alignment vertical="center"/>
    </xf>
    <xf numFmtId="175" fontId="4" fillId="0" borderId="0" xfId="0" applyNumberFormat="1" applyFont="1" applyFill="1" applyAlignment="1">
      <alignment vertical="center"/>
    </xf>
    <xf numFmtId="195" fontId="4" fillId="0" borderId="0" xfId="0" applyNumberFormat="1" applyFont="1" applyFill="1" applyAlignment="1">
      <alignment vertical="center"/>
    </xf>
    <xf numFmtId="0" fontId="8" fillId="0" borderId="0" xfId="0" applyFont="1" applyFill="1" applyBorder="1" applyAlignment="1" applyProtection="1">
      <alignment horizontal="left" vertical="center"/>
    </xf>
    <xf numFmtId="2" fontId="9" fillId="0" borderId="0" xfId="0" applyNumberFormat="1" applyFont="1" applyFill="1" applyBorder="1" applyAlignment="1" applyProtection="1">
      <alignment vertical="center"/>
    </xf>
    <xf numFmtId="0" fontId="8" fillId="0" borderId="0" xfId="0" applyFont="1" applyFill="1" applyBorder="1" applyAlignment="1">
      <alignment vertical="center"/>
    </xf>
    <xf numFmtId="38" fontId="9" fillId="0" borderId="0" xfId="1" applyNumberFormat="1" applyFont="1" applyFill="1" applyBorder="1" applyAlignment="1" applyProtection="1">
      <alignment horizontal="left" vertical="center"/>
    </xf>
    <xf numFmtId="0" fontId="13" fillId="0" borderId="0" xfId="0" applyFont="1" applyFill="1" applyBorder="1" applyAlignment="1" applyProtection="1">
      <alignment horizontal="left"/>
    </xf>
    <xf numFmtId="0" fontId="70" fillId="0" borderId="0" xfId="0" applyFont="1" applyFill="1" applyBorder="1" applyAlignment="1" applyProtection="1">
      <alignment horizontal="left" vertical="top"/>
    </xf>
    <xf numFmtId="0" fontId="70" fillId="0" borderId="0" xfId="0" applyFont="1" applyFill="1" applyBorder="1" applyAlignment="1" applyProtection="1">
      <alignment horizontal="left"/>
    </xf>
    <xf numFmtId="0" fontId="70" fillId="0" borderId="0" xfId="0" applyFont="1" applyFill="1" applyBorder="1"/>
    <xf numFmtId="170" fontId="70" fillId="0" borderId="0" xfId="0" applyNumberFormat="1" applyFont="1" applyFill="1" applyBorder="1" applyProtection="1"/>
    <xf numFmtId="0" fontId="72" fillId="0" borderId="0" xfId="0" applyFont="1" applyFill="1" applyBorder="1" applyAlignment="1">
      <alignment vertical="top"/>
    </xf>
    <xf numFmtId="0" fontId="53" fillId="0" borderId="0" xfId="0" applyFont="1" applyFill="1" applyBorder="1"/>
    <xf numFmtId="0" fontId="48" fillId="0" borderId="0" xfId="0" applyFont="1" applyFill="1" applyBorder="1" applyAlignment="1">
      <alignment horizontal="left"/>
    </xf>
    <xf numFmtId="0" fontId="23" fillId="0" borderId="0" xfId="0" applyFont="1" applyFill="1" applyBorder="1"/>
    <xf numFmtId="38" fontId="6" fillId="0" borderId="0" xfId="1" applyNumberFormat="1" applyFont="1" applyFill="1" applyBorder="1"/>
    <xf numFmtId="38" fontId="9" fillId="0" borderId="0" xfId="1" applyNumberFormat="1" applyFont="1" applyFill="1" applyBorder="1"/>
    <xf numFmtId="38" fontId="6" fillId="0" borderId="0" xfId="1" applyNumberFormat="1" applyFont="1" applyFill="1" applyBorder="1" applyAlignment="1">
      <alignment horizontal="right"/>
    </xf>
    <xf numFmtId="38" fontId="10" fillId="0" borderId="0" xfId="1" applyNumberFormat="1" applyFont="1" applyFill="1" applyBorder="1" applyAlignment="1" applyProtection="1">
      <alignment horizontal="right"/>
    </xf>
    <xf numFmtId="5" fontId="4" fillId="0" borderId="0" xfId="1" applyNumberFormat="1" applyFont="1" applyFill="1"/>
    <xf numFmtId="197" fontId="4" fillId="0" borderId="0" xfId="1" applyNumberFormat="1" applyFont="1" applyFill="1"/>
    <xf numFmtId="38" fontId="22" fillId="0" borderId="0" xfId="1" applyNumberFormat="1" applyFont="1" applyFill="1"/>
    <xf numFmtId="185" fontId="9" fillId="0" borderId="0" xfId="0" applyNumberFormat="1" applyFont="1" applyFill="1" applyBorder="1" applyProtection="1"/>
    <xf numFmtId="198" fontId="22" fillId="0" borderId="0" xfId="1" applyNumberFormat="1" applyFont="1" applyFill="1"/>
    <xf numFmtId="38" fontId="4" fillId="0" borderId="0" xfId="1" applyNumberFormat="1" applyFont="1" applyFill="1" applyAlignment="1">
      <alignment horizontal="right"/>
    </xf>
    <xf numFmtId="188" fontId="22" fillId="0" borderId="0" xfId="1" applyNumberFormat="1" applyFont="1" applyFill="1"/>
    <xf numFmtId="38" fontId="11" fillId="0" borderId="0" xfId="1" applyNumberFormat="1" applyFont="1" applyFill="1"/>
    <xf numFmtId="0" fontId="11" fillId="0" borderId="0" xfId="0" applyFont="1" applyFill="1" applyAlignment="1">
      <alignment horizontal="left" vertical="top" wrapText="1"/>
    </xf>
    <xf numFmtId="0" fontId="37" fillId="0" borderId="0" xfId="0" applyFont="1" applyFill="1" applyBorder="1" applyAlignment="1">
      <alignment horizontal="left"/>
    </xf>
    <xf numFmtId="0" fontId="9" fillId="0" borderId="0" xfId="0" applyFont="1" applyFill="1" applyBorder="1" applyAlignment="1">
      <alignment horizontal="right"/>
    </xf>
    <xf numFmtId="5" fontId="10" fillId="0" borderId="0" xfId="0" applyNumberFormat="1" applyFont="1" applyFill="1" applyAlignment="1" applyProtection="1">
      <alignment horizontal="center"/>
    </xf>
    <xf numFmtId="9" fontId="6" fillId="0" borderId="0" xfId="3" applyFont="1" applyFill="1" applyBorder="1" applyAlignment="1">
      <alignment horizontal="centerContinuous"/>
    </xf>
    <xf numFmtId="9" fontId="13" fillId="0" borderId="0" xfId="3" applyFont="1" applyFill="1" applyBorder="1"/>
    <xf numFmtId="0" fontId="37" fillId="0" borderId="0" xfId="0" applyFont="1" applyFill="1" applyBorder="1" applyAlignment="1">
      <alignment horizontal="centerContinuous"/>
    </xf>
    <xf numFmtId="0" fontId="76" fillId="0" borderId="0" xfId="0" applyFont="1" applyFill="1" applyBorder="1"/>
    <xf numFmtId="0" fontId="3" fillId="0" borderId="0" xfId="0" applyFont="1" applyFill="1" applyAlignment="1">
      <alignment horizontal="centerContinuous"/>
    </xf>
    <xf numFmtId="0" fontId="5" fillId="0" borderId="0" xfId="0" applyFont="1" applyFill="1" applyAlignment="1">
      <alignment horizontal="centerContinuous"/>
    </xf>
    <xf numFmtId="0" fontId="8" fillId="0" borderId="0" xfId="0" applyFont="1" applyFill="1" applyBorder="1" applyAlignment="1">
      <alignment horizontal="center"/>
    </xf>
    <xf numFmtId="37" fontId="9" fillId="0" borderId="0" xfId="0" applyNumberFormat="1" applyFont="1" applyFill="1" applyProtection="1"/>
    <xf numFmtId="0" fontId="25" fillId="0" borderId="0" xfId="0" applyFont="1" applyFill="1" applyBorder="1" applyAlignment="1">
      <alignment horizontal="right"/>
    </xf>
    <xf numFmtId="37" fontId="11" fillId="0" borderId="0" xfId="0" applyNumberFormat="1" applyFont="1" applyFill="1"/>
    <xf numFmtId="165" fontId="11" fillId="0" borderId="0" xfId="0" applyNumberFormat="1" applyFont="1" applyFill="1" applyAlignment="1">
      <alignment horizontal="right"/>
    </xf>
    <xf numFmtId="0" fontId="39" fillId="0" borderId="0" xfId="0" applyFont="1" applyFill="1" applyBorder="1" applyAlignment="1" applyProtection="1">
      <alignment horizontal="centerContinuous"/>
    </xf>
    <xf numFmtId="0" fontId="39" fillId="0" borderId="0" xfId="0" applyFont="1" applyFill="1" applyBorder="1" applyAlignment="1">
      <alignment horizontal="centerContinuous"/>
    </xf>
    <xf numFmtId="0" fontId="41" fillId="0" borderId="0" xfId="0" applyFont="1" applyFill="1" applyBorder="1" applyAlignment="1"/>
    <xf numFmtId="0" fontId="39" fillId="0" borderId="0" xfId="0" applyFont="1" applyFill="1" applyBorder="1" applyAlignment="1">
      <alignment horizontal="center" wrapText="1"/>
    </xf>
    <xf numFmtId="0" fontId="42" fillId="0" borderId="0" xfId="0" applyFont="1" applyFill="1" applyBorder="1" applyAlignment="1">
      <alignment horizontal="left"/>
    </xf>
    <xf numFmtId="0" fontId="42" fillId="0" borderId="0" xfId="0" applyFont="1" applyFill="1" applyBorder="1" applyAlignment="1" applyProtection="1">
      <alignment horizontal="centerContinuous"/>
    </xf>
    <xf numFmtId="0" fontId="42" fillId="0" borderId="0" xfId="0" applyFont="1" applyFill="1" applyBorder="1"/>
    <xf numFmtId="177" fontId="35" fillId="0" borderId="0" xfId="0" applyNumberFormat="1" applyFont="1" applyFill="1" applyBorder="1" applyAlignment="1" applyProtection="1">
      <alignment horizontal="left"/>
    </xf>
    <xf numFmtId="177" fontId="39" fillId="0" borderId="0" xfId="0" applyNumberFormat="1" applyFont="1" applyFill="1" applyBorder="1" applyAlignment="1" applyProtection="1">
      <alignment horizontal="left"/>
    </xf>
    <xf numFmtId="0" fontId="43" fillId="0" borderId="0" xfId="0" applyFont="1" applyFill="1" applyBorder="1" applyAlignment="1" applyProtection="1">
      <alignment horizontal="left"/>
    </xf>
    <xf numFmtId="0" fontId="61" fillId="0" borderId="0" xfId="0" applyFont="1" applyFill="1" applyBorder="1" applyAlignment="1" applyProtection="1">
      <alignment horizontal="left"/>
    </xf>
    <xf numFmtId="0" fontId="38" fillId="0" borderId="0" xfId="0" applyFont="1" applyFill="1" applyBorder="1" applyAlignment="1">
      <alignment horizontal="left"/>
    </xf>
    <xf numFmtId="195" fontId="11" fillId="0" borderId="0" xfId="0" applyNumberFormat="1" applyFont="1" applyFill="1" applyBorder="1"/>
    <xf numFmtId="0" fontId="3" fillId="0" borderId="0" xfId="0" applyFont="1" applyFill="1" applyBorder="1" applyAlignment="1" applyProtection="1">
      <alignment horizontal="centerContinuous"/>
    </xf>
    <xf numFmtId="0" fontId="47" fillId="0" borderId="0" xfId="0" applyFont="1" applyFill="1" applyBorder="1" applyAlignment="1">
      <alignment horizontal="left"/>
    </xf>
    <xf numFmtId="0" fontId="46" fillId="0" borderId="0" xfId="0" applyFont="1" applyFill="1" applyBorder="1" applyAlignment="1">
      <alignment horizontal="right"/>
    </xf>
    <xf numFmtId="0" fontId="78" fillId="0" borderId="0" xfId="0" applyFont="1" applyFill="1" applyBorder="1" applyAlignment="1" applyProtection="1">
      <alignment horizontal="left"/>
    </xf>
    <xf numFmtId="0" fontId="74" fillId="0" borderId="0" xfId="0" applyFont="1" applyFill="1"/>
    <xf numFmtId="176" fontId="8" fillId="0" borderId="0" xfId="0" applyNumberFormat="1" applyFont="1" applyFill="1" applyBorder="1" applyProtection="1"/>
    <xf numFmtId="0" fontId="34" fillId="0" borderId="0" xfId="0" applyFont="1" applyFill="1" applyBorder="1" applyAlignment="1">
      <alignment horizontal="left"/>
    </xf>
    <xf numFmtId="8" fontId="79" fillId="0" borderId="0" xfId="0" applyNumberFormat="1" applyFont="1" applyFill="1"/>
    <xf numFmtId="169" fontId="80" fillId="0" borderId="0" xfId="0" applyNumberFormat="1" applyFont="1" applyFill="1" applyAlignment="1">
      <alignment horizontal="right"/>
    </xf>
    <xf numFmtId="0" fontId="71" fillId="0" borderId="0" xfId="0" applyFont="1" applyFill="1" applyBorder="1" applyAlignment="1">
      <alignment horizontal="left"/>
    </xf>
    <xf numFmtId="0" fontId="23" fillId="0" borderId="0" xfId="0" applyFont="1" applyFill="1" applyBorder="1" applyAlignment="1"/>
    <xf numFmtId="0" fontId="13" fillId="0" borderId="0" xfId="0" applyFont="1" applyFill="1" applyAlignment="1">
      <alignment horizontal="left" vertical="top"/>
    </xf>
    <xf numFmtId="0" fontId="12" fillId="0" borderId="0" xfId="0" applyFont="1" applyFill="1" applyBorder="1"/>
    <xf numFmtId="0" fontId="14" fillId="0" borderId="0" xfId="0" applyFont="1" applyFill="1" applyBorder="1" applyAlignment="1">
      <alignment horizontal="right"/>
    </xf>
    <xf numFmtId="14" fontId="11" fillId="0" borderId="0" xfId="0" applyNumberFormat="1" applyFont="1" applyFill="1"/>
    <xf numFmtId="175" fontId="60" fillId="0" borderId="0" xfId="0" applyNumberFormat="1" applyFont="1" applyFill="1" applyBorder="1"/>
    <xf numFmtId="175" fontId="69" fillId="0" borderId="0" xfId="0" applyNumberFormat="1" applyFont="1" applyFill="1" applyBorder="1" applyAlignment="1" applyProtection="1">
      <alignment horizontal="right"/>
    </xf>
    <xf numFmtId="204" fontId="9" fillId="0" borderId="0" xfId="2" applyNumberFormat="1" applyFont="1" applyFill="1" applyBorder="1" applyProtection="1"/>
    <xf numFmtId="0" fontId="9" fillId="0" borderId="0" xfId="0" applyFont="1" applyFill="1" applyBorder="1" applyAlignment="1">
      <alignment horizontal="left" vertical="top" wrapText="1"/>
    </xf>
    <xf numFmtId="165" fontId="11" fillId="0" borderId="0" xfId="3" applyNumberFormat="1" applyFont="1" applyFill="1" applyBorder="1"/>
    <xf numFmtId="0" fontId="83" fillId="0" borderId="0" xfId="0" applyFont="1" applyFill="1" applyBorder="1" applyAlignment="1" applyProtection="1">
      <alignment horizontal="centerContinuous"/>
    </xf>
    <xf numFmtId="0" fontId="83" fillId="0" borderId="0" xfId="0" applyFont="1" applyFill="1" applyBorder="1"/>
    <xf numFmtId="0" fontId="84" fillId="0" borderId="0" xfId="0" applyFont="1" applyFill="1" applyBorder="1" applyAlignment="1" applyProtection="1">
      <alignment horizontal="right"/>
    </xf>
    <xf numFmtId="0" fontId="84" fillId="0" borderId="0" xfId="0" applyFont="1" applyFill="1" applyBorder="1" applyAlignment="1" applyProtection="1">
      <alignment horizontal="center"/>
    </xf>
    <xf numFmtId="175" fontId="85" fillId="0" borderId="0" xfId="0" applyNumberFormat="1" applyFont="1" applyFill="1" applyBorder="1" applyAlignment="1">
      <alignment horizontal="right"/>
    </xf>
    <xf numFmtId="175" fontId="85" fillId="0" borderId="0" xfId="0" applyNumberFormat="1" applyFont="1" applyFill="1" applyBorder="1" applyAlignment="1" applyProtection="1">
      <alignment horizontal="right"/>
    </xf>
    <xf numFmtId="175" fontId="83" fillId="0" borderId="0" xfId="0" applyNumberFormat="1" applyFont="1" applyFill="1" applyBorder="1" applyAlignment="1" applyProtection="1">
      <alignment horizontal="right"/>
    </xf>
    <xf numFmtId="175" fontId="84" fillId="0" borderId="0" xfId="0" applyNumberFormat="1" applyFont="1" applyFill="1" applyBorder="1" applyAlignment="1">
      <alignment horizontal="right"/>
    </xf>
    <xf numFmtId="37" fontId="87" fillId="0" borderId="0" xfId="0" applyNumberFormat="1" applyFont="1" applyFill="1" applyBorder="1" applyProtection="1"/>
    <xf numFmtId="37" fontId="85" fillId="0" borderId="0" xfId="0" applyNumberFormat="1" applyFont="1" applyFill="1" applyBorder="1" applyProtection="1"/>
    <xf numFmtId="177" fontId="86" fillId="0" borderId="0" xfId="0" applyNumberFormat="1" applyFont="1" applyFill="1" applyBorder="1" applyAlignment="1" applyProtection="1">
      <alignment horizontal="right"/>
    </xf>
    <xf numFmtId="171" fontId="85" fillId="0" borderId="0" xfId="0" applyNumberFormat="1" applyFont="1" applyFill="1" applyBorder="1" applyProtection="1"/>
    <xf numFmtId="0" fontId="85" fillId="0" borderId="0" xfId="0" applyFont="1" applyFill="1" applyBorder="1"/>
    <xf numFmtId="0" fontId="88" fillId="0" borderId="0" xfId="0" applyFont="1" applyFill="1" applyBorder="1" applyAlignment="1">
      <alignment horizontal="left" vertical="top" wrapText="1"/>
    </xf>
    <xf numFmtId="173" fontId="4" fillId="0" borderId="0" xfId="1" applyNumberFormat="1" applyFont="1" applyFill="1" applyBorder="1"/>
    <xf numFmtId="195" fontId="4" fillId="0" borderId="0" xfId="0" applyNumberFormat="1" applyFont="1" applyFill="1" applyBorder="1"/>
    <xf numFmtId="199" fontId="87" fillId="0" borderId="0" xfId="0" applyNumberFormat="1" applyFont="1" applyFill="1" applyBorder="1" applyAlignment="1" applyProtection="1">
      <alignment horizontal="right"/>
    </xf>
    <xf numFmtId="0" fontId="83" fillId="0" borderId="1" xfId="0" applyFont="1" applyFill="1" applyBorder="1" applyAlignment="1">
      <alignment horizontal="center" wrapText="1"/>
    </xf>
    <xf numFmtId="0" fontId="91" fillId="0" borderId="0" xfId="0" applyFont="1" applyFill="1" applyBorder="1"/>
    <xf numFmtId="0" fontId="92" fillId="0" borderId="0" xfId="0" applyFont="1" applyFill="1" applyBorder="1"/>
    <xf numFmtId="0" fontId="93" fillId="0" borderId="0" xfId="0" applyFont="1" applyFill="1" applyBorder="1"/>
    <xf numFmtId="0" fontId="16" fillId="0" borderId="0" xfId="0" applyFont="1" applyFill="1" applyBorder="1"/>
    <xf numFmtId="0" fontId="93" fillId="0" borderId="0" xfId="0" applyFont="1" applyFill="1" applyBorder="1" applyAlignment="1">
      <alignment horizontal="centerContinuous"/>
    </xf>
    <xf numFmtId="0" fontId="93" fillId="0" borderId="0" xfId="0" applyFont="1" applyFill="1" applyBorder="1" applyAlignment="1" applyProtection="1">
      <alignment horizontal="centerContinuous"/>
    </xf>
    <xf numFmtId="0" fontId="7" fillId="0" borderId="0" xfId="0" applyFont="1" applyFill="1" applyBorder="1" applyAlignment="1">
      <alignment horizontal="centerContinuous"/>
    </xf>
    <xf numFmtId="0" fontId="7" fillId="0" borderId="0" xfId="0" applyFont="1" applyFill="1" applyBorder="1"/>
    <xf numFmtId="0" fontId="7" fillId="0" borderId="1" xfId="0" applyFont="1" applyFill="1" applyBorder="1" applyAlignment="1" applyProtection="1">
      <alignment horizontal="centerContinuous"/>
    </xf>
    <xf numFmtId="0" fontId="7" fillId="0" borderId="0" xfId="0" applyFont="1" applyFill="1"/>
    <xf numFmtId="0" fontId="89" fillId="0" borderId="0" xfId="0" applyFont="1" applyFill="1" applyBorder="1" applyAlignment="1">
      <alignment horizontal="center"/>
    </xf>
    <xf numFmtId="0" fontId="24" fillId="0" borderId="0" xfId="0" applyFont="1" applyFill="1" applyBorder="1" applyAlignment="1">
      <alignment horizontal="center"/>
    </xf>
    <xf numFmtId="0" fontId="7" fillId="0" borderId="0" xfId="0" applyFont="1" applyFill="1" applyBorder="1" applyAlignment="1" applyProtection="1">
      <alignment horizontal="center"/>
    </xf>
    <xf numFmtId="0" fontId="7" fillId="0" borderId="2" xfId="0" applyFont="1" applyFill="1" applyBorder="1" applyAlignment="1" applyProtection="1">
      <alignment horizontal="center"/>
    </xf>
    <xf numFmtId="0" fontId="95" fillId="0" borderId="0" xfId="0" applyFont="1" applyFill="1" applyBorder="1" applyAlignment="1" applyProtection="1">
      <alignment horizontal="center"/>
    </xf>
    <xf numFmtId="0" fontId="7" fillId="0" borderId="0" xfId="0" applyFont="1" applyFill="1" applyAlignment="1">
      <alignment horizontal="center"/>
    </xf>
    <xf numFmtId="37" fontId="24" fillId="0" borderId="0" xfId="0" applyNumberFormat="1" applyFont="1" applyFill="1" applyBorder="1" applyProtection="1"/>
    <xf numFmtId="0" fontId="94" fillId="0" borderId="0" xfId="0" applyFont="1" applyFill="1" applyBorder="1"/>
    <xf numFmtId="37" fontId="89" fillId="0" borderId="0" xfId="0" applyNumberFormat="1" applyFont="1" applyFill="1" applyBorder="1" applyProtection="1"/>
    <xf numFmtId="37" fontId="24" fillId="0" borderId="0" xfId="0" applyNumberFormat="1" applyFont="1" applyFill="1" applyBorder="1" applyAlignment="1" applyProtection="1">
      <alignment vertical="center"/>
    </xf>
    <xf numFmtId="37" fontId="96" fillId="0" borderId="0" xfId="0" applyNumberFormat="1" applyFont="1" applyFill="1" applyBorder="1" applyProtection="1"/>
    <xf numFmtId="37" fontId="97" fillId="0" borderId="0" xfId="0" applyNumberFormat="1" applyFont="1" applyFill="1" applyBorder="1" applyProtection="1"/>
    <xf numFmtId="37" fontId="98" fillId="0" borderId="0" xfId="0" applyNumberFormat="1" applyFont="1" applyFill="1" applyBorder="1" applyProtection="1"/>
    <xf numFmtId="201" fontId="24" fillId="0" borderId="0" xfId="0" applyNumberFormat="1" applyFont="1" applyFill="1" applyBorder="1" applyProtection="1"/>
    <xf numFmtId="7" fontId="24" fillId="0" borderId="0" xfId="0" applyNumberFormat="1" applyFont="1" applyFill="1" applyBorder="1" applyProtection="1"/>
    <xf numFmtId="168" fontId="24" fillId="0" borderId="0" xfId="0" applyNumberFormat="1" applyFont="1" applyFill="1" applyBorder="1" applyProtection="1"/>
    <xf numFmtId="168" fontId="89" fillId="0" borderId="0" xfId="0" applyNumberFormat="1" applyFont="1" applyFill="1" applyBorder="1" applyProtection="1"/>
    <xf numFmtId="168" fontId="24" fillId="0" borderId="0" xfId="0" applyNumberFormat="1" applyFont="1" applyFill="1" applyBorder="1" applyAlignment="1" applyProtection="1">
      <alignment vertical="center"/>
    </xf>
    <xf numFmtId="7" fontId="97" fillId="0" borderId="0" xfId="0" applyNumberFormat="1" applyFont="1" applyFill="1" applyBorder="1" applyProtection="1"/>
    <xf numFmtId="170" fontId="94" fillId="0" borderId="0" xfId="3" applyNumberFormat="1" applyFont="1" applyFill="1" applyBorder="1" applyProtection="1"/>
    <xf numFmtId="170" fontId="24" fillId="0" borderId="0" xfId="3" applyNumberFormat="1" applyFont="1" applyFill="1" applyBorder="1" applyProtection="1"/>
    <xf numFmtId="170" fontId="24" fillId="0" borderId="0" xfId="3" applyNumberFormat="1" applyFont="1" applyFill="1" applyBorder="1" applyAlignment="1" applyProtection="1">
      <alignment horizontal="right"/>
    </xf>
    <xf numFmtId="207" fontId="94" fillId="0" borderId="0" xfId="3" applyNumberFormat="1" applyFont="1" applyFill="1" applyBorder="1" applyProtection="1"/>
    <xf numFmtId="0" fontId="7" fillId="0" borderId="0" xfId="0" applyFont="1" applyFill="1" applyBorder="1" applyAlignment="1">
      <alignment horizontal="center"/>
    </xf>
    <xf numFmtId="42" fontId="94" fillId="0" borderId="0" xfId="0" applyNumberFormat="1" applyFont="1" applyFill="1" applyBorder="1"/>
    <xf numFmtId="164" fontId="24" fillId="0" borderId="0" xfId="0" applyNumberFormat="1" applyFont="1" applyFill="1" applyBorder="1" applyProtection="1"/>
    <xf numFmtId="201" fontId="94" fillId="0" borderId="0" xfId="0" applyNumberFormat="1" applyFont="1" applyFill="1" applyBorder="1" applyProtection="1"/>
    <xf numFmtId="8" fontId="24" fillId="0" borderId="0" xfId="0" applyNumberFormat="1" applyFont="1" applyFill="1" applyBorder="1" applyProtection="1"/>
    <xf numFmtId="0" fontId="90" fillId="0" borderId="0" xfId="0" applyFont="1" applyFill="1" applyBorder="1"/>
    <xf numFmtId="0" fontId="24" fillId="0" borderId="0" xfId="0" applyFont="1" applyFill="1"/>
    <xf numFmtId="0" fontId="37" fillId="0" borderId="0" xfId="0" applyFont="1" applyFill="1" applyBorder="1"/>
    <xf numFmtId="0" fontId="37" fillId="0" borderId="0" xfId="0" applyFont="1" applyFill="1" applyBorder="1" applyAlignment="1" applyProtection="1">
      <alignment horizontal="centerContinuous"/>
    </xf>
    <xf numFmtId="0" fontId="48" fillId="0" borderId="0" xfId="0" applyFont="1" applyFill="1" applyBorder="1" applyAlignment="1">
      <alignment horizontal="centerContinuous"/>
    </xf>
    <xf numFmtId="0" fontId="48" fillId="0" borderId="0" xfId="0" applyFont="1" applyFill="1" applyAlignment="1">
      <alignment horizontal="centerContinuous"/>
    </xf>
    <xf numFmtId="0" fontId="48" fillId="0" borderId="0" xfId="0" applyFont="1" applyFill="1" applyBorder="1"/>
    <xf numFmtId="8" fontId="4" fillId="0" borderId="0" xfId="0" applyNumberFormat="1" applyFont="1" applyFill="1"/>
    <xf numFmtId="0" fontId="9" fillId="0" borderId="0" xfId="0" applyFont="1" applyFill="1" applyBorder="1" applyAlignment="1">
      <alignment vertical="top"/>
    </xf>
    <xf numFmtId="201" fontId="9" fillId="0" borderId="0" xfId="0" applyNumberFormat="1" applyFont="1" applyFill="1" applyBorder="1" applyProtection="1"/>
    <xf numFmtId="170" fontId="9" fillId="0" borderId="0" xfId="0" applyNumberFormat="1" applyFont="1" applyFill="1" applyBorder="1" applyProtection="1"/>
    <xf numFmtId="0" fontId="4" fillId="0" borderId="0" xfId="0" applyFont="1" applyFill="1" applyBorder="1"/>
    <xf numFmtId="0" fontId="57" fillId="0" borderId="0" xfId="0" applyFont="1" applyFill="1" applyBorder="1"/>
    <xf numFmtId="0" fontId="70" fillId="0" borderId="0" xfId="0" applyFont="1" applyFill="1" applyBorder="1" applyAlignment="1">
      <alignment vertical="top" wrapText="1"/>
    </xf>
    <xf numFmtId="38" fontId="9" fillId="0" borderId="0" xfId="1" applyNumberFormat="1" applyFont="1" applyFill="1" applyBorder="1" applyAlignment="1" applyProtection="1">
      <alignment horizontal="left"/>
    </xf>
    <xf numFmtId="8" fontId="4" fillId="0" borderId="0" xfId="0" applyNumberFormat="1" applyFont="1" applyFill="1" applyBorder="1"/>
    <xf numFmtId="0" fontId="4" fillId="0" borderId="0" xfId="0" applyFont="1" applyFill="1" applyAlignment="1">
      <alignment vertical="center"/>
    </xf>
    <xf numFmtId="0" fontId="10" fillId="0" borderId="0" xfId="0" applyFont="1" applyFill="1" applyBorder="1" applyAlignment="1" applyProtection="1">
      <alignment horizontal="left"/>
    </xf>
    <xf numFmtId="38" fontId="4" fillId="0" borderId="0" xfId="1" applyNumberFormat="1" applyFont="1" applyFill="1"/>
    <xf numFmtId="0" fontId="11" fillId="0" borderId="0" xfId="0" applyFont="1" applyFill="1" applyBorder="1" applyAlignment="1">
      <alignment vertical="top"/>
    </xf>
    <xf numFmtId="5" fontId="20" fillId="0" borderId="0" xfId="0" applyNumberFormat="1" applyFont="1" applyFill="1" applyBorder="1" applyProtection="1"/>
    <xf numFmtId="0" fontId="13" fillId="0" borderId="0" xfId="0" applyFont="1" applyFill="1" applyBorder="1"/>
    <xf numFmtId="0" fontId="13" fillId="0" borderId="0" xfId="0" applyFont="1" applyFill="1" applyBorder="1" applyAlignment="1">
      <alignment vertical="top"/>
    </xf>
    <xf numFmtId="196" fontId="20" fillId="0" borderId="0" xfId="0" applyNumberFormat="1" applyFont="1" applyFill="1" applyBorder="1" applyProtection="1"/>
    <xf numFmtId="175" fontId="9" fillId="0" borderId="0" xfId="0" applyNumberFormat="1" applyFont="1" applyFill="1" applyBorder="1" applyProtection="1"/>
    <xf numFmtId="166" fontId="9" fillId="0" borderId="0" xfId="0" applyNumberFormat="1" applyFont="1" applyFill="1" applyBorder="1" applyAlignment="1" applyProtection="1">
      <alignment horizontal="left"/>
    </xf>
    <xf numFmtId="173" fontId="9" fillId="0" borderId="0" xfId="1" applyNumberFormat="1" applyFont="1" applyFill="1" applyBorder="1"/>
    <xf numFmtId="166" fontId="9" fillId="0" borderId="0" xfId="0" applyNumberFormat="1" applyFont="1" applyFill="1" applyBorder="1" applyAlignment="1" applyProtection="1">
      <alignment horizontal="left" vertical="center"/>
    </xf>
    <xf numFmtId="0" fontId="9" fillId="0" borderId="0" xfId="0" applyFont="1" applyFill="1" applyBorder="1" applyAlignment="1" applyProtection="1">
      <alignment horizontal="left" wrapText="1"/>
    </xf>
    <xf numFmtId="173" fontId="9" fillId="0" borderId="0" xfId="1" applyNumberFormat="1" applyFont="1" applyFill="1" applyBorder="1" applyAlignment="1" applyProtection="1">
      <alignment horizontal="left"/>
    </xf>
    <xf numFmtId="0" fontId="8" fillId="0" borderId="0" xfId="0" applyFont="1" applyFill="1" applyBorder="1" applyAlignment="1" applyProtection="1">
      <alignment horizontal="left"/>
    </xf>
    <xf numFmtId="0" fontId="94" fillId="0" borderId="0" xfId="0" applyFont="1" applyFill="1"/>
    <xf numFmtId="0" fontId="94" fillId="0" borderId="0" xfId="0" applyFont="1" applyFill="1" applyAlignment="1">
      <alignment horizontal="left" vertical="top" wrapText="1"/>
    </xf>
    <xf numFmtId="0" fontId="89" fillId="0" borderId="0" xfId="0" applyFont="1" applyFill="1" applyBorder="1"/>
    <xf numFmtId="0" fontId="24" fillId="0" borderId="0" xfId="0" applyFont="1" applyFill="1" applyBorder="1"/>
    <xf numFmtId="0" fontId="24" fillId="0" borderId="0" xfId="0" applyFont="1" applyFill="1" applyBorder="1" applyAlignment="1" applyProtection="1">
      <alignment horizontal="left"/>
    </xf>
    <xf numFmtId="0" fontId="24" fillId="0" borderId="0" xfId="0" applyFont="1" applyFill="1" applyBorder="1" applyAlignment="1">
      <alignment vertical="center"/>
    </xf>
    <xf numFmtId="0" fontId="24" fillId="0" borderId="0" xfId="0" applyFont="1" applyFill="1" applyBorder="1" applyAlignment="1" applyProtection="1">
      <alignment horizontal="left" vertical="center"/>
    </xf>
    <xf numFmtId="0" fontId="89" fillId="0" borderId="0" xfId="0" applyFont="1" applyFill="1" applyBorder="1" applyAlignment="1" applyProtection="1">
      <alignment horizontal="left"/>
    </xf>
    <xf numFmtId="0" fontId="9" fillId="0" borderId="0" xfId="0" applyFont="1" applyFill="1" applyBorder="1" applyAlignment="1" applyProtection="1">
      <alignment horizontal="left"/>
    </xf>
    <xf numFmtId="0" fontId="9" fillId="0" borderId="0" xfId="0" applyFont="1" applyFill="1" applyBorder="1"/>
    <xf numFmtId="0" fontId="8" fillId="0" borderId="0" xfId="0" applyFont="1" applyFill="1" applyBorder="1"/>
    <xf numFmtId="0" fontId="9" fillId="0" borderId="0" xfId="0" applyFont="1" applyFill="1" applyBorder="1" applyAlignment="1">
      <alignment vertical="center"/>
    </xf>
    <xf numFmtId="0" fontId="9" fillId="0" borderId="0" xfId="0" applyFont="1" applyFill="1" applyBorder="1" applyAlignment="1" applyProtection="1">
      <alignment horizontal="left" vertical="center"/>
    </xf>
    <xf numFmtId="0" fontId="5" fillId="0" borderId="0" xfId="0" applyFont="1" applyFill="1" applyBorder="1" applyAlignment="1">
      <alignment horizontal="centerContinuous"/>
    </xf>
    <xf numFmtId="0" fontId="9" fillId="0" borderId="0" xfId="0" applyFont="1" applyFill="1" applyBorder="1" applyAlignment="1">
      <alignment horizontal="center"/>
    </xf>
    <xf numFmtId="0" fontId="8" fillId="0" borderId="0" xfId="0" applyFont="1" applyFill="1" applyBorder="1" applyAlignment="1">
      <alignment horizontal="center"/>
    </xf>
    <xf numFmtId="0" fontId="11" fillId="0" borderId="0" xfId="0" applyFont="1" applyFill="1" applyAlignment="1">
      <alignment horizontal="left" vertical="top"/>
    </xf>
    <xf numFmtId="0" fontId="13" fillId="0" borderId="0" xfId="0" applyFont="1" applyFill="1" applyBorder="1" applyAlignment="1" applyProtection="1">
      <alignment vertical="top" wrapText="1"/>
    </xf>
    <xf numFmtId="0" fontId="11" fillId="0" borderId="0" xfId="0" applyFont="1" applyFill="1" applyAlignment="1">
      <alignment vertical="top"/>
    </xf>
    <xf numFmtId="0" fontId="4" fillId="0" borderId="0" xfId="0" applyFont="1" applyFill="1"/>
    <xf numFmtId="180" fontId="6" fillId="0" borderId="0" xfId="0" applyNumberFormat="1" applyFont="1" applyFill="1" applyBorder="1" applyAlignment="1" applyProtection="1">
      <alignment horizontal="center" wrapText="1"/>
    </xf>
    <xf numFmtId="8" fontId="32" fillId="0" borderId="0" xfId="0" applyNumberFormat="1" applyFont="1" applyFill="1"/>
    <xf numFmtId="8" fontId="11" fillId="0" borderId="0" xfId="0" applyNumberFormat="1" applyFont="1" applyFill="1"/>
    <xf numFmtId="0" fontId="6" fillId="0" borderId="0" xfId="0" applyFont="1" applyFill="1" applyBorder="1" applyAlignment="1" applyProtection="1">
      <alignment horizontal="right"/>
    </xf>
    <xf numFmtId="0" fontId="13" fillId="0" borderId="0" xfId="0" applyFont="1" applyFill="1" applyBorder="1" applyAlignment="1" applyProtection="1">
      <alignment horizontal="left" vertical="top"/>
    </xf>
    <xf numFmtId="0" fontId="0" fillId="0" borderId="0" xfId="0" applyFill="1" applyAlignment="1">
      <alignment vertical="top" wrapText="1"/>
    </xf>
    <xf numFmtId="180" fontId="6" fillId="0" borderId="3" xfId="0" applyNumberFormat="1" applyFont="1" applyFill="1" applyBorder="1" applyAlignment="1" applyProtection="1">
      <alignment horizontal="center" wrapText="1"/>
    </xf>
    <xf numFmtId="0" fontId="11" fillId="0" borderId="0" xfId="0" applyFont="1" applyFill="1"/>
    <xf numFmtId="0" fontId="6" fillId="0" borderId="1" xfId="0" applyFont="1" applyFill="1" applyBorder="1" applyAlignment="1" applyProtection="1">
      <alignment horizontal="centerContinuous"/>
    </xf>
    <xf numFmtId="0" fontId="11" fillId="0" borderId="0" xfId="0" applyFont="1" applyFill="1" applyBorder="1"/>
    <xf numFmtId="0" fontId="13" fillId="0" borderId="0" xfId="0" applyFont="1" applyFill="1" applyAlignment="1">
      <alignment vertical="top"/>
    </xf>
    <xf numFmtId="0" fontId="13" fillId="0" borderId="0" xfId="0" applyFont="1" applyFill="1" applyBorder="1" applyAlignment="1" applyProtection="1">
      <alignment horizontal="left" vertical="top"/>
    </xf>
    <xf numFmtId="175" fontId="86" fillId="0" borderId="0" xfId="0" applyNumberFormat="1" applyFont="1" applyFill="1" applyBorder="1" applyAlignment="1" applyProtection="1">
      <alignment horizontal="right"/>
    </xf>
    <xf numFmtId="0" fontId="61" fillId="0" borderId="0" xfId="0" applyFont="1" applyFill="1" applyBorder="1"/>
    <xf numFmtId="183" fontId="85" fillId="0" borderId="0" xfId="0" applyNumberFormat="1" applyFont="1" applyFill="1" applyBorder="1" applyAlignment="1" applyProtection="1">
      <alignment horizontal="right"/>
    </xf>
    <xf numFmtId="183" fontId="86" fillId="0" borderId="0" xfId="0" applyNumberFormat="1" applyFont="1" applyFill="1" applyBorder="1" applyAlignment="1" applyProtection="1">
      <alignment horizontal="right"/>
    </xf>
    <xf numFmtId="0" fontId="13" fillId="0" borderId="0" xfId="0" applyFont="1" applyFill="1" applyBorder="1" applyAlignment="1">
      <alignment horizontal="left" vertical="top" wrapText="1"/>
    </xf>
    <xf numFmtId="0" fontId="11" fillId="0" borderId="0" xfId="0" applyFont="1" applyFill="1" applyBorder="1" applyAlignment="1" applyProtection="1">
      <alignment horizontal="left" vertical="top" wrapText="1"/>
    </xf>
    <xf numFmtId="0" fontId="11" fillId="0" borderId="0" xfId="0" applyFont="1" applyFill="1" applyBorder="1" applyAlignment="1">
      <alignment horizontal="left" vertical="top" wrapText="1"/>
    </xf>
    <xf numFmtId="0" fontId="70" fillId="0" borderId="0" xfId="0" applyFont="1" applyFill="1" applyBorder="1" applyAlignment="1">
      <alignment horizontal="left" vertical="top" wrapText="1"/>
    </xf>
    <xf numFmtId="0" fontId="73" fillId="0" borderId="0" xfId="0" applyFont="1" applyFill="1" applyAlignment="1">
      <alignment horizontal="left" vertical="top" wrapText="1"/>
    </xf>
    <xf numFmtId="0" fontId="11" fillId="0" borderId="0" xfId="0" applyFont="1" applyFill="1" applyAlignment="1">
      <alignment horizontal="left" vertical="top" wrapText="1"/>
    </xf>
    <xf numFmtId="0" fontId="13" fillId="0" borderId="0" xfId="0" applyFont="1" applyFill="1" applyBorder="1" applyAlignment="1" applyProtection="1">
      <alignment horizontal="left" vertical="top" wrapText="1"/>
    </xf>
    <xf numFmtId="0" fontId="13" fillId="0" borderId="0" xfId="0" applyFont="1" applyFill="1" applyBorder="1" applyAlignment="1">
      <alignment vertical="top" wrapText="1"/>
    </xf>
    <xf numFmtId="0" fontId="0" fillId="0" borderId="0" xfId="0" applyFill="1" applyAlignment="1">
      <alignment vertical="top" wrapText="1"/>
    </xf>
    <xf numFmtId="0" fontId="24"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3" fillId="0" borderId="0" xfId="0" applyFont="1" applyFill="1" applyBorder="1" applyAlignment="1">
      <alignment wrapText="1"/>
    </xf>
    <xf numFmtId="0" fontId="54" fillId="0" borderId="0" xfId="0" applyFont="1" applyFill="1" applyAlignment="1">
      <alignment wrapText="1"/>
    </xf>
    <xf numFmtId="0" fontId="13" fillId="0" borderId="0" xfId="0" applyFont="1" applyFill="1" applyBorder="1" applyAlignment="1">
      <alignment horizontal="left" vertical="top" wrapText="1"/>
    </xf>
    <xf numFmtId="0" fontId="93" fillId="0" borderId="0" xfId="0" applyFont="1" applyFill="1" applyBorder="1" applyAlignment="1">
      <alignment horizontal="center"/>
    </xf>
    <xf numFmtId="0" fontId="11" fillId="0" borderId="0" xfId="0" applyFont="1" applyFill="1" applyBorder="1" applyAlignment="1" applyProtection="1">
      <alignment horizontal="left" vertical="top" wrapText="1"/>
    </xf>
    <xf numFmtId="0" fontId="3" fillId="0" borderId="0" xfId="0" applyFont="1" applyFill="1" applyBorder="1" applyAlignment="1">
      <alignment horizontal="center"/>
    </xf>
    <xf numFmtId="0" fontId="11" fillId="0" borderId="0" xfId="0" applyFont="1" applyFill="1" applyBorder="1" applyAlignment="1">
      <alignment horizontal="left" vertical="top" wrapText="1"/>
    </xf>
    <xf numFmtId="0" fontId="70" fillId="0" borderId="0" xfId="0" applyFont="1" applyFill="1" applyBorder="1" applyAlignment="1">
      <alignment horizontal="left" vertical="top" wrapText="1"/>
    </xf>
    <xf numFmtId="0" fontId="73" fillId="0" borderId="0" xfId="0" applyFont="1" applyFill="1" applyAlignment="1">
      <alignment horizontal="left" vertical="top" wrapText="1"/>
    </xf>
    <xf numFmtId="0" fontId="72" fillId="0" borderId="0" xfId="0" applyFont="1" applyFill="1" applyBorder="1" applyAlignment="1">
      <alignment horizontal="left" vertical="top" wrapText="1"/>
    </xf>
    <xf numFmtId="0" fontId="6" fillId="0" borderId="1" xfId="0" applyFont="1" applyFill="1" applyBorder="1" applyAlignment="1" applyProtection="1">
      <alignment horizontal="center"/>
    </xf>
    <xf numFmtId="0" fontId="11" fillId="0" borderId="0" xfId="0" applyFont="1" applyFill="1" applyAlignment="1">
      <alignment horizontal="left" vertical="top" wrapText="1"/>
    </xf>
    <xf numFmtId="0" fontId="13" fillId="0" borderId="0" xfId="0" applyFont="1" applyFill="1" applyBorder="1" applyAlignment="1" applyProtection="1">
      <alignment horizontal="left" vertical="top" wrapText="1"/>
    </xf>
    <xf numFmtId="0" fontId="13" fillId="0" borderId="0" xfId="0" applyFont="1" applyFill="1" applyBorder="1" applyAlignment="1">
      <alignment vertical="top" wrapText="1"/>
    </xf>
    <xf numFmtId="0" fontId="0" fillId="0" borderId="0" xfId="0" applyFill="1" applyAlignment="1">
      <alignment vertical="top" wrapText="1"/>
    </xf>
    <xf numFmtId="0" fontId="24" fillId="0" borderId="0" xfId="0" applyFont="1" applyFill="1" applyBorder="1" applyAlignment="1">
      <alignment horizontal="left" vertical="top" wrapText="1"/>
    </xf>
    <xf numFmtId="0" fontId="39" fillId="0" borderId="1" xfId="0" applyFont="1" applyFill="1" applyBorder="1" applyAlignment="1" applyProtection="1">
      <alignment horizontal="center"/>
    </xf>
    <xf numFmtId="0" fontId="40" fillId="0" borderId="0" xfId="0" applyFont="1" applyFill="1" applyBorder="1" applyAlignment="1">
      <alignment horizontal="left" wrapText="1"/>
    </xf>
    <xf numFmtId="0" fontId="55" fillId="0" borderId="0" xfId="0" applyFont="1" applyFill="1" applyBorder="1" applyAlignment="1">
      <alignment horizontal="center"/>
    </xf>
    <xf numFmtId="0" fontId="39" fillId="0" borderId="1" xfId="0" applyFont="1" applyFill="1" applyBorder="1" applyAlignment="1">
      <alignment horizontal="center"/>
    </xf>
    <xf numFmtId="0" fontId="3" fillId="0" borderId="0" xfId="0" applyFont="1" applyFill="1" applyBorder="1" applyAlignment="1" applyProtection="1">
      <alignment horizontal="center"/>
    </xf>
    <xf numFmtId="0" fontId="4" fillId="0" borderId="0" xfId="0" applyFont="1" applyFill="1" applyBorder="1" applyAlignment="1">
      <alignment horizontal="left" vertical="top" wrapText="1"/>
    </xf>
    <xf numFmtId="0" fontId="16" fillId="0" borderId="0" xfId="0" applyFont="1" applyFill="1" applyBorder="1" applyAlignment="1">
      <alignment horizontal="center"/>
    </xf>
    <xf numFmtId="0" fontId="13" fillId="0" borderId="0" xfId="0" applyFont="1" applyFill="1" applyBorder="1" applyAlignment="1">
      <alignment wrapText="1"/>
    </xf>
    <xf numFmtId="0" fontId="54" fillId="0" borderId="0" xfId="0" applyFont="1" applyFill="1" applyAlignment="1">
      <alignment wrapText="1"/>
    </xf>
    <xf numFmtId="0" fontId="48" fillId="0" borderId="0"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1</xdr:col>
      <xdr:colOff>1866900</xdr:colOff>
      <xdr:row>21</xdr:row>
      <xdr:rowOff>152400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0669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1866900</xdr:colOff>
      <xdr:row>13</xdr:row>
      <xdr:rowOff>152400</xdr:rowOff>
    </xdr:from>
    <xdr:ext cx="184731" cy="26456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20669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pageSetUpPr fitToPage="1"/>
  </sheetPr>
  <dimension ref="A1:J85"/>
  <sheetViews>
    <sheetView view="pageBreakPreview" zoomScaleNormal="100" zoomScaleSheetLayoutView="100" workbookViewId="0"/>
  </sheetViews>
  <sheetFormatPr defaultColWidth="10.625" defaultRowHeight="15"/>
  <cols>
    <col min="1" max="1" width="2.625" style="521" customWidth="1"/>
    <col min="2" max="2" width="58.25" style="521" customWidth="1"/>
    <col min="3" max="3" width="1.25" style="521" customWidth="1"/>
    <col min="4" max="4" width="9.25" style="502" customWidth="1"/>
    <col min="5" max="5" width="0.75" style="112" customWidth="1"/>
    <col min="6" max="6" width="9.25" style="112" customWidth="1"/>
    <col min="7" max="7" width="0.75" style="492" customWidth="1"/>
    <col min="8" max="8" width="9.25" style="492" customWidth="1"/>
    <col min="9" max="9" width="1" style="492" customWidth="1"/>
    <col min="10" max="10" width="9.75" style="492" bestFit="1" customWidth="1"/>
    <col min="11" max="16384" width="10.625" style="492"/>
  </cols>
  <sheetData>
    <row r="1" spans="1:10" s="249" customFormat="1" ht="24.75" customHeight="1">
      <c r="A1" s="33" t="s">
        <v>138</v>
      </c>
      <c r="B1" s="33"/>
      <c r="C1" s="33"/>
      <c r="D1" s="33"/>
      <c r="E1" s="33"/>
      <c r="F1" s="33"/>
      <c r="G1" s="33"/>
      <c r="H1" s="33"/>
      <c r="I1" s="33"/>
      <c r="J1" s="33"/>
    </row>
    <row r="2" spans="1:10" s="249" customFormat="1" ht="24.75" customHeight="1">
      <c r="A2" s="33" t="s">
        <v>139</v>
      </c>
      <c r="B2" s="33"/>
      <c r="C2" s="33"/>
      <c r="D2" s="33"/>
      <c r="E2" s="33"/>
      <c r="F2" s="33"/>
      <c r="G2" s="33"/>
      <c r="H2" s="33"/>
      <c r="I2" s="33"/>
      <c r="J2" s="33"/>
    </row>
    <row r="3" spans="1:10" s="249" customFormat="1" ht="24.75" customHeight="1">
      <c r="A3" s="33" t="s">
        <v>303</v>
      </c>
      <c r="B3" s="33"/>
      <c r="C3" s="33"/>
      <c r="D3" s="33"/>
      <c r="E3" s="33"/>
      <c r="F3" s="33"/>
      <c r="G3" s="33"/>
      <c r="H3" s="33"/>
      <c r="I3" s="33"/>
      <c r="J3" s="33"/>
    </row>
    <row r="4" spans="1:10" ht="24" customHeight="1">
      <c r="A4" s="292"/>
      <c r="B4" s="293"/>
      <c r="C4" s="293"/>
      <c r="D4" s="34"/>
      <c r="E4" s="109"/>
      <c r="F4" s="109"/>
      <c r="H4" s="221"/>
      <c r="I4" s="221"/>
      <c r="J4" s="221"/>
    </row>
    <row r="5" spans="1:10" ht="12.75" customHeight="1">
      <c r="A5" s="292"/>
      <c r="B5" s="293"/>
      <c r="C5" s="293"/>
      <c r="D5" s="34"/>
      <c r="E5" s="492"/>
      <c r="F5" s="492"/>
      <c r="G5" s="103"/>
      <c r="H5" s="103"/>
      <c r="I5" s="103"/>
      <c r="J5" s="103"/>
    </row>
    <row r="6" spans="1:10" ht="13.5" customHeight="1">
      <c r="A6" s="502" t="s">
        <v>115</v>
      </c>
    </row>
    <row r="7" spans="1:10" ht="13.5" customHeight="1">
      <c r="A7" s="502" t="s">
        <v>81</v>
      </c>
      <c r="D7" s="80"/>
      <c r="E7" s="307"/>
      <c r="F7" s="93"/>
    </row>
    <row r="8" spans="1:10" s="120" customFormat="1" ht="31.5">
      <c r="A8" s="295"/>
      <c r="D8" s="145" t="s">
        <v>190</v>
      </c>
      <c r="E8" s="308"/>
      <c r="F8" s="145" t="s">
        <v>201</v>
      </c>
      <c r="H8" s="145" t="s">
        <v>227</v>
      </c>
      <c r="I8" s="532"/>
      <c r="J8" s="145" t="s">
        <v>321</v>
      </c>
    </row>
    <row r="9" spans="1:10" s="120" customFormat="1" ht="15.75">
      <c r="A9" s="498" t="s">
        <v>0</v>
      </c>
      <c r="D9" s="521"/>
      <c r="E9" s="521"/>
    </row>
    <row r="10" spans="1:10" s="531" customFormat="1" ht="6" customHeight="1">
      <c r="D10" s="45"/>
      <c r="E10" s="299"/>
    </row>
    <row r="11" spans="1:10" s="531" customFormat="1" ht="15.4" customHeight="1">
      <c r="A11" s="120" t="s">
        <v>96</v>
      </c>
      <c r="D11" s="1"/>
      <c r="E11" s="1"/>
    </row>
    <row r="12" spans="1:10" s="531" customFormat="1" ht="15.4" customHeight="1">
      <c r="B12" s="531" t="s">
        <v>1</v>
      </c>
      <c r="D12" s="29">
        <v>3265</v>
      </c>
      <c r="E12" s="29"/>
      <c r="F12" s="29">
        <v>2319</v>
      </c>
      <c r="H12" s="29">
        <v>4881</v>
      </c>
      <c r="I12" s="29"/>
      <c r="J12" s="29">
        <v>8339</v>
      </c>
    </row>
    <row r="13" spans="1:10" s="531" customFormat="1" ht="15.4" customHeight="1">
      <c r="B13" s="531" t="s">
        <v>101</v>
      </c>
      <c r="D13" s="505">
        <v>8481</v>
      </c>
      <c r="E13" s="505"/>
      <c r="F13" s="505">
        <v>9116</v>
      </c>
      <c r="H13" s="505">
        <v>10102</v>
      </c>
      <c r="I13" s="141"/>
      <c r="J13" s="141">
        <v>11417</v>
      </c>
    </row>
    <row r="14" spans="1:10" s="531" customFormat="1" ht="15.4" customHeight="1">
      <c r="B14" s="531" t="s">
        <v>102</v>
      </c>
      <c r="D14" s="505">
        <v>525</v>
      </c>
      <c r="E14" s="505"/>
      <c r="F14" s="505">
        <v>553</v>
      </c>
      <c r="H14" s="505">
        <v>572</v>
      </c>
      <c r="I14" s="141"/>
      <c r="J14" s="141">
        <v>587</v>
      </c>
    </row>
    <row r="15" spans="1:10" s="531" customFormat="1" ht="15.4" customHeight="1">
      <c r="B15" s="531" t="s">
        <v>103</v>
      </c>
      <c r="D15" s="505">
        <v>1070</v>
      </c>
      <c r="E15" s="505"/>
      <c r="F15" s="141">
        <v>1098</v>
      </c>
      <c r="H15" s="141">
        <v>828</v>
      </c>
      <c r="I15" s="141"/>
      <c r="J15" s="141">
        <v>922</v>
      </c>
    </row>
    <row r="16" spans="1:10" s="531" customFormat="1" ht="16.149999999999999" customHeight="1">
      <c r="B16" s="531" t="s">
        <v>2</v>
      </c>
      <c r="D16" s="67">
        <f>SUM(D12:D15)</f>
        <v>13341</v>
      </c>
      <c r="E16" s="1"/>
      <c r="F16" s="67">
        <f>SUM(F12:F15)</f>
        <v>13086</v>
      </c>
      <c r="H16" s="67">
        <f>SUM(H12:H15)</f>
        <v>16383</v>
      </c>
      <c r="I16" s="1"/>
      <c r="J16" s="67">
        <f>SUM(J12:J15)</f>
        <v>21265</v>
      </c>
    </row>
    <row r="17" spans="1:10" s="531" customFormat="1" ht="12" customHeight="1">
      <c r="D17" s="45"/>
      <c r="E17" s="45"/>
    </row>
    <row r="18" spans="1:10" s="531" customFormat="1" ht="15.75">
      <c r="A18" s="120" t="s">
        <v>95</v>
      </c>
      <c r="D18" s="47"/>
      <c r="E18" s="47"/>
    </row>
    <row r="19" spans="1:10" s="531" customFormat="1" ht="15.4" customHeight="1">
      <c r="B19" s="531" t="s">
        <v>84</v>
      </c>
      <c r="D19" s="505">
        <v>20749</v>
      </c>
      <c r="E19" s="505"/>
      <c r="F19" s="499">
        <v>22793</v>
      </c>
      <c r="G19" s="309"/>
      <c r="H19" s="499">
        <v>24518</v>
      </c>
      <c r="I19" s="499"/>
      <c r="J19" s="499"/>
    </row>
    <row r="20" spans="1:10" s="531" customFormat="1" ht="15.4" customHeight="1">
      <c r="B20" s="531" t="s">
        <v>193</v>
      </c>
      <c r="D20" s="1">
        <v>9727</v>
      </c>
      <c r="E20" s="1"/>
      <c r="F20" s="499">
        <v>10409</v>
      </c>
      <c r="G20" s="309"/>
      <c r="H20" s="499">
        <v>11382</v>
      </c>
      <c r="I20" s="499"/>
      <c r="J20" s="499"/>
    </row>
    <row r="21" spans="1:10" s="531" customFormat="1" ht="15.4" customHeight="1">
      <c r="B21" s="531" t="s">
        <v>206</v>
      </c>
      <c r="D21" s="1">
        <v>5794</v>
      </c>
      <c r="E21" s="1"/>
      <c r="F21" s="499">
        <v>6268</v>
      </c>
      <c r="G21" s="309"/>
      <c r="H21" s="499">
        <v>6884</v>
      </c>
      <c r="I21" s="499"/>
      <c r="J21" s="499"/>
    </row>
    <row r="22" spans="1:10" s="531" customFormat="1" ht="15.4" customHeight="1">
      <c r="B22" s="531" t="s">
        <v>242</v>
      </c>
      <c r="D22" s="1">
        <v>7708</v>
      </c>
      <c r="E22" s="1"/>
      <c r="F22" s="499">
        <v>8339</v>
      </c>
      <c r="G22" s="309"/>
      <c r="H22" s="499">
        <v>9101</v>
      </c>
      <c r="I22" s="499"/>
      <c r="J22" s="499"/>
    </row>
    <row r="23" spans="1:10" s="531" customFormat="1" ht="15.4" customHeight="1">
      <c r="B23" s="531" t="s">
        <v>194</v>
      </c>
      <c r="D23" s="76">
        <v>11143</v>
      </c>
      <c r="E23" s="310"/>
      <c r="F23" s="76">
        <v>11702</v>
      </c>
      <c r="G23" s="309"/>
      <c r="H23" s="76">
        <v>13139</v>
      </c>
      <c r="I23" s="143"/>
      <c r="J23" s="72"/>
    </row>
    <row r="24" spans="1:10" s="531" customFormat="1" ht="16.149999999999999" customHeight="1">
      <c r="D24" s="1">
        <f>SUM(D19:D23)</f>
        <v>55121</v>
      </c>
      <c r="E24" s="1"/>
      <c r="F24" s="1">
        <f>SUM(F19:F23)</f>
        <v>59511</v>
      </c>
      <c r="H24" s="1">
        <f>SUM(H19:H23)</f>
        <v>65024</v>
      </c>
      <c r="I24" s="1"/>
      <c r="J24" s="1">
        <v>67514</v>
      </c>
    </row>
    <row r="25" spans="1:10" s="531" customFormat="1" ht="5.0999999999999996" customHeight="1">
      <c r="D25" s="45"/>
      <c r="E25" s="45"/>
    </row>
    <row r="26" spans="1:10" s="531" customFormat="1" ht="15.4" customHeight="1">
      <c r="B26" s="531" t="s">
        <v>181</v>
      </c>
      <c r="D26" s="23">
        <v>26967</v>
      </c>
      <c r="E26" s="47"/>
      <c r="F26" s="23">
        <v>29082</v>
      </c>
      <c r="H26" s="23">
        <v>31416</v>
      </c>
      <c r="I26" s="1"/>
      <c r="J26" s="23">
        <v>32904</v>
      </c>
    </row>
    <row r="27" spans="1:10" s="531" customFormat="1" ht="5.0999999999999996" customHeight="1">
      <c r="D27" s="45"/>
      <c r="E27" s="45"/>
    </row>
    <row r="28" spans="1:10" s="531" customFormat="1" ht="16.149999999999999" customHeight="1">
      <c r="B28" s="531" t="s">
        <v>4</v>
      </c>
      <c r="D28" s="22">
        <f>D24-D26</f>
        <v>28154</v>
      </c>
      <c r="E28" s="46"/>
      <c r="F28" s="22">
        <f>F24-F26</f>
        <v>30429</v>
      </c>
      <c r="H28" s="22">
        <f>H24-H26</f>
        <v>33608</v>
      </c>
      <c r="I28" s="505"/>
      <c r="J28" s="22">
        <f>J24-J26</f>
        <v>34610</v>
      </c>
    </row>
    <row r="29" spans="1:10" s="531" customFormat="1" ht="12" customHeight="1">
      <c r="D29" s="45"/>
      <c r="E29" s="45"/>
    </row>
    <row r="30" spans="1:10" s="531" customFormat="1" ht="15.75">
      <c r="A30" s="120" t="s">
        <v>94</v>
      </c>
      <c r="D30" s="47"/>
      <c r="E30" s="47"/>
    </row>
    <row r="31" spans="1:10" s="531" customFormat="1" ht="15.75">
      <c r="A31" s="120"/>
      <c r="B31" s="531" t="s">
        <v>285</v>
      </c>
      <c r="D31" s="281">
        <v>0</v>
      </c>
      <c r="E31" s="281"/>
      <c r="F31" s="281">
        <v>0</v>
      </c>
      <c r="G31" s="281"/>
      <c r="H31" s="281">
        <v>13917</v>
      </c>
      <c r="J31" s="505">
        <v>14845</v>
      </c>
    </row>
    <row r="32" spans="1:10" s="531" customFormat="1" ht="15.4" customHeight="1">
      <c r="B32" s="531" t="s">
        <v>5</v>
      </c>
      <c r="D32" s="505">
        <v>6973</v>
      </c>
      <c r="E32" s="505"/>
      <c r="F32" s="141">
        <v>6884</v>
      </c>
      <c r="H32" s="141">
        <v>6372</v>
      </c>
      <c r="I32" s="141"/>
      <c r="J32" s="141">
        <v>6702</v>
      </c>
    </row>
    <row r="33" spans="1:10" s="531" customFormat="1" ht="16.5" customHeight="1">
      <c r="B33" s="531" t="s">
        <v>262</v>
      </c>
      <c r="D33" s="23">
        <v>3862</v>
      </c>
      <c r="E33" s="47"/>
      <c r="F33" s="142">
        <v>4004</v>
      </c>
      <c r="H33" s="142">
        <v>3257</v>
      </c>
      <c r="I33" s="311"/>
      <c r="J33" s="142">
        <v>3734</v>
      </c>
    </row>
    <row r="34" spans="1:10" s="531" customFormat="1" ht="16.149999999999999" customHeight="1">
      <c r="B34" s="531" t="s">
        <v>86</v>
      </c>
      <c r="D34" s="23">
        <f>SUM(D32:D33)</f>
        <v>10835</v>
      </c>
      <c r="E34" s="47"/>
      <c r="F34" s="23">
        <f>SUM(F32:F33)</f>
        <v>10888</v>
      </c>
      <c r="H34" s="23">
        <f>H32+H33+H31</f>
        <v>23546</v>
      </c>
      <c r="I34" s="1"/>
      <c r="J34" s="23">
        <f>J32+J33+J31</f>
        <v>25281</v>
      </c>
    </row>
    <row r="35" spans="1:10" s="531" customFormat="1" ht="5.0999999999999996" customHeight="1">
      <c r="D35" s="45"/>
      <c r="E35" s="45"/>
    </row>
    <row r="36" spans="1:10" s="531" customFormat="1" ht="16.149999999999999" customHeight="1" thickBot="1">
      <c r="D36" s="31">
        <f>D16+D28+D34</f>
        <v>52330</v>
      </c>
      <c r="E36" s="29"/>
      <c r="F36" s="31">
        <f>F16+F28+F34</f>
        <v>54403</v>
      </c>
      <c r="H36" s="31">
        <f>H16+H28+H34</f>
        <v>73537</v>
      </c>
      <c r="I36" s="29"/>
      <c r="J36" s="31">
        <f>J16+J28+J34</f>
        <v>81156</v>
      </c>
    </row>
    <row r="37" spans="1:10" s="531" customFormat="1" ht="15.75" thickTop="1">
      <c r="D37" s="505"/>
      <c r="E37" s="505"/>
    </row>
    <row r="38" spans="1:10" s="531" customFormat="1" ht="17.100000000000001" customHeight="1">
      <c r="A38" s="312" t="s">
        <v>268</v>
      </c>
      <c r="D38" s="1"/>
      <c r="E38" s="1"/>
    </row>
    <row r="39" spans="1:10" s="531" customFormat="1" ht="12" customHeight="1">
      <c r="D39" s="45"/>
      <c r="E39" s="45"/>
    </row>
    <row r="40" spans="1:10" s="531" customFormat="1" ht="15.75">
      <c r="A40" s="120" t="s">
        <v>97</v>
      </c>
      <c r="D40" s="1"/>
      <c r="E40" s="1"/>
    </row>
    <row r="41" spans="1:10" s="531" customFormat="1" ht="15.75" hidden="1">
      <c r="A41" s="120"/>
      <c r="B41" s="531" t="s">
        <v>280</v>
      </c>
      <c r="D41" s="282">
        <v>0</v>
      </c>
      <c r="E41" s="238"/>
      <c r="F41" s="282">
        <v>0</v>
      </c>
      <c r="G41" s="282"/>
      <c r="H41" s="282">
        <v>0</v>
      </c>
      <c r="I41" s="313"/>
      <c r="J41" s="422">
        <v>0</v>
      </c>
    </row>
    <row r="42" spans="1:10" s="531" customFormat="1" ht="15.4" customHeight="1">
      <c r="B42" s="531" t="s">
        <v>6</v>
      </c>
      <c r="D42" s="282">
        <v>1342</v>
      </c>
      <c r="E42" s="238"/>
      <c r="F42" s="282">
        <v>964</v>
      </c>
      <c r="G42" s="282"/>
      <c r="H42" s="282">
        <v>51</v>
      </c>
      <c r="I42" s="313"/>
      <c r="J42" s="422">
        <v>97</v>
      </c>
    </row>
    <row r="43" spans="1:10" s="531" customFormat="1" ht="15.4" customHeight="1">
      <c r="B43" s="531" t="s">
        <v>91</v>
      </c>
      <c r="D43" s="1">
        <v>2177</v>
      </c>
      <c r="E43" s="1"/>
      <c r="F43" s="141">
        <v>1741</v>
      </c>
      <c r="H43" s="141">
        <v>1569</v>
      </c>
      <c r="I43" s="141"/>
      <c r="J43" s="141">
        <v>2159</v>
      </c>
    </row>
    <row r="44" spans="1:10" s="531" customFormat="1" ht="15.4" customHeight="1">
      <c r="B44" s="531" t="s">
        <v>92</v>
      </c>
      <c r="D44" s="505">
        <v>2977</v>
      </c>
      <c r="E44" s="505"/>
      <c r="F44" s="141">
        <v>3030</v>
      </c>
      <c r="H44" s="141">
        <v>3269</v>
      </c>
      <c r="I44" s="141"/>
      <c r="J44" s="141">
        <v>3733</v>
      </c>
    </row>
    <row r="45" spans="1:10" s="531" customFormat="1" ht="15.4" customHeight="1">
      <c r="B45" s="531" t="s">
        <v>266</v>
      </c>
      <c r="D45" s="281">
        <v>0</v>
      </c>
      <c r="E45" s="281"/>
      <c r="F45" s="281">
        <v>0</v>
      </c>
      <c r="G45" s="281"/>
      <c r="H45" s="281">
        <v>1923</v>
      </c>
      <c r="I45" s="141"/>
      <c r="J45" s="141">
        <v>2123</v>
      </c>
    </row>
    <row r="46" spans="1:10" s="531" customFormat="1" ht="15.4" customHeight="1">
      <c r="B46" s="531" t="s">
        <v>208</v>
      </c>
      <c r="D46" s="68">
        <v>3131</v>
      </c>
      <c r="E46" s="314"/>
      <c r="F46" s="68">
        <v>3278</v>
      </c>
      <c r="H46" s="68">
        <v>3532</v>
      </c>
      <c r="I46" s="24"/>
      <c r="J46" s="68">
        <v>4003</v>
      </c>
    </row>
    <row r="47" spans="1:10" s="531" customFormat="1" ht="16.149999999999999" customHeight="1">
      <c r="B47" s="531" t="s">
        <v>7</v>
      </c>
      <c r="D47" s="68">
        <f>SUM(D41:D46)</f>
        <v>9627</v>
      </c>
      <c r="E47" s="314"/>
      <c r="F47" s="68">
        <f>SUM(F41:F46)</f>
        <v>9013</v>
      </c>
      <c r="H47" s="68">
        <f>SUM(H41:H46)</f>
        <v>10344</v>
      </c>
      <c r="I47" s="24"/>
      <c r="J47" s="68">
        <f>SUM(J41:J46)</f>
        <v>12115</v>
      </c>
    </row>
    <row r="48" spans="1:10" s="531" customFormat="1" ht="12" customHeight="1">
      <c r="D48" s="45"/>
      <c r="E48" s="45"/>
    </row>
    <row r="49" spans="1:10" s="531" customFormat="1" ht="17.100000000000001" customHeight="1">
      <c r="A49" s="120" t="s">
        <v>263</v>
      </c>
      <c r="D49" s="68">
        <v>15243</v>
      </c>
      <c r="E49" s="314"/>
      <c r="F49" s="68">
        <v>16617</v>
      </c>
      <c r="H49" s="68">
        <v>21952</v>
      </c>
      <c r="I49" s="24"/>
      <c r="J49" s="68">
        <v>23221</v>
      </c>
    </row>
    <row r="50" spans="1:10" s="531" customFormat="1" ht="12" customHeight="1">
      <c r="D50" s="45"/>
      <c r="E50" s="45"/>
    </row>
    <row r="51" spans="1:10" s="531" customFormat="1" ht="16.5" customHeight="1">
      <c r="A51" s="120" t="s">
        <v>87</v>
      </c>
      <c r="D51" s="45"/>
      <c r="E51" s="45"/>
    </row>
    <row r="52" spans="1:10" s="531" customFormat="1" ht="3" customHeight="1">
      <c r="A52" s="120"/>
      <c r="B52" s="531" t="s">
        <v>280</v>
      </c>
      <c r="D52" s="281">
        <v>0</v>
      </c>
      <c r="E52" s="45"/>
      <c r="F52" s="281">
        <v>0</v>
      </c>
      <c r="H52" s="281">
        <v>0</v>
      </c>
      <c r="J52" s="281">
        <v>0</v>
      </c>
    </row>
    <row r="53" spans="1:10" s="531" customFormat="1" ht="15.4" customHeight="1">
      <c r="B53" s="531" t="s">
        <v>207</v>
      </c>
      <c r="D53" s="505">
        <v>2867</v>
      </c>
      <c r="E53" s="505"/>
      <c r="F53" s="141">
        <v>2821</v>
      </c>
      <c r="H53" s="141">
        <v>3162</v>
      </c>
      <c r="I53" s="141"/>
      <c r="J53" s="141">
        <v>3471</v>
      </c>
    </row>
    <row r="54" spans="1:10" s="531" customFormat="1" ht="15.4" customHeight="1">
      <c r="B54" s="531" t="s">
        <v>157</v>
      </c>
      <c r="D54" s="5">
        <v>2187</v>
      </c>
      <c r="E54" s="5"/>
      <c r="F54" s="141">
        <v>5095</v>
      </c>
      <c r="H54" s="141">
        <v>5019</v>
      </c>
      <c r="I54" s="141"/>
      <c r="J54" s="141">
        <v>5088</v>
      </c>
    </row>
    <row r="55" spans="1:10" s="531" customFormat="1" ht="15.4" customHeight="1">
      <c r="B55" s="531" t="s">
        <v>89</v>
      </c>
      <c r="D55" s="5">
        <v>1784</v>
      </c>
      <c r="E55" s="5"/>
      <c r="F55" s="141">
        <v>1899</v>
      </c>
      <c r="H55" s="141">
        <v>2104</v>
      </c>
      <c r="I55" s="141"/>
      <c r="J55" s="141">
        <v>2250</v>
      </c>
    </row>
    <row r="56" spans="1:10" s="531" customFormat="1" ht="15.4" customHeight="1">
      <c r="B56" s="488" t="s">
        <v>266</v>
      </c>
      <c r="C56" s="488"/>
      <c r="D56" s="281">
        <v>0</v>
      </c>
      <c r="E56" s="281"/>
      <c r="F56" s="281">
        <v>0</v>
      </c>
      <c r="G56" s="281"/>
      <c r="H56" s="281">
        <v>12195</v>
      </c>
      <c r="I56" s="141"/>
      <c r="J56" s="141">
        <v>13009</v>
      </c>
    </row>
    <row r="57" spans="1:10" s="531" customFormat="1" ht="15.4" customHeight="1">
      <c r="B57" s="488" t="s">
        <v>90</v>
      </c>
      <c r="C57" s="488"/>
      <c r="D57" s="5">
        <v>551</v>
      </c>
      <c r="E57" s="5"/>
      <c r="F57" s="141">
        <v>531</v>
      </c>
      <c r="H57" s="281">
        <v>0</v>
      </c>
      <c r="I57" s="141"/>
      <c r="J57" s="281">
        <v>0</v>
      </c>
    </row>
    <row r="58" spans="1:10" s="531" customFormat="1" ht="18">
      <c r="B58" s="488" t="s">
        <v>325</v>
      </c>
      <c r="C58" s="488"/>
      <c r="D58" s="69">
        <v>655</v>
      </c>
      <c r="E58" s="315"/>
      <c r="F58" s="69">
        <v>670</v>
      </c>
      <c r="G58" s="316"/>
      <c r="H58" s="69">
        <v>466</v>
      </c>
      <c r="I58" s="131"/>
      <c r="J58" s="69">
        <v>963</v>
      </c>
    </row>
    <row r="59" spans="1:10" s="531" customFormat="1" ht="16.149999999999999" customHeight="1">
      <c r="B59" s="488" t="s">
        <v>93</v>
      </c>
      <c r="C59" s="488"/>
      <c r="D59" s="69">
        <f>SUM(D52:D58)</f>
        <v>8044</v>
      </c>
      <c r="E59" s="315"/>
      <c r="F59" s="69">
        <f>SUM(F52:F58)</f>
        <v>11016</v>
      </c>
      <c r="G59" s="316"/>
      <c r="H59" s="69">
        <f>SUM(H52:H58)</f>
        <v>22946</v>
      </c>
      <c r="I59" s="131"/>
      <c r="J59" s="69">
        <f>SUM(J52:J58)</f>
        <v>24781</v>
      </c>
    </row>
    <row r="60" spans="1:10" s="531" customFormat="1" ht="12" customHeight="1">
      <c r="D60" s="45"/>
      <c r="E60" s="45"/>
    </row>
    <row r="61" spans="1:10" s="531" customFormat="1" ht="17.100000000000001" customHeight="1">
      <c r="A61" s="120" t="s">
        <v>98</v>
      </c>
      <c r="D61" s="45"/>
      <c r="E61" s="45"/>
    </row>
    <row r="62" spans="1:10" s="531" customFormat="1" ht="12" customHeight="1">
      <c r="D62" s="45"/>
      <c r="E62" s="45"/>
    </row>
    <row r="63" spans="1:10" s="531" customFormat="1" ht="17.100000000000001" customHeight="1">
      <c r="A63" s="120" t="s">
        <v>99</v>
      </c>
      <c r="D63" s="5"/>
      <c r="E63" s="5"/>
    </row>
    <row r="64" spans="1:10" s="531" customFormat="1" ht="15.4" customHeight="1">
      <c r="B64" s="531" t="s">
        <v>100</v>
      </c>
      <c r="D64" s="5">
        <v>32</v>
      </c>
      <c r="E64" s="5"/>
      <c r="F64" s="141">
        <v>32</v>
      </c>
      <c r="H64" s="141">
        <v>32</v>
      </c>
      <c r="I64" s="141"/>
      <c r="J64" s="141">
        <v>32</v>
      </c>
    </row>
    <row r="65" spans="1:10" s="531" customFormat="1" ht="15.4" customHeight="1">
      <c r="B65" s="531" t="s">
        <v>8</v>
      </c>
      <c r="D65" s="5">
        <v>3117</v>
      </c>
      <c r="E65" s="5"/>
      <c r="F65" s="141">
        <v>3231</v>
      </c>
      <c r="H65" s="141">
        <v>3356</v>
      </c>
      <c r="I65" s="141"/>
      <c r="J65" s="141">
        <v>3400</v>
      </c>
    </row>
    <row r="66" spans="1:10" s="531" customFormat="1" ht="15.4" customHeight="1">
      <c r="B66" s="531" t="s">
        <v>184</v>
      </c>
      <c r="D66" s="5">
        <v>24823</v>
      </c>
      <c r="E66" s="5"/>
      <c r="F66" s="141">
        <v>24648</v>
      </c>
      <c r="G66" s="316"/>
      <c r="H66" s="141">
        <v>25216</v>
      </c>
      <c r="I66" s="141"/>
      <c r="J66" s="141">
        <v>27208</v>
      </c>
    </row>
    <row r="67" spans="1:10" s="531" customFormat="1" ht="15.4" customHeight="1">
      <c r="B67" s="531" t="s">
        <v>197</v>
      </c>
      <c r="D67" s="77">
        <v>-578</v>
      </c>
      <c r="E67" s="317"/>
      <c r="F67" s="141">
        <v>-865</v>
      </c>
      <c r="G67" s="318"/>
      <c r="H67" s="141">
        <v>-1147</v>
      </c>
      <c r="I67" s="141"/>
      <c r="J67" s="141">
        <v>-898</v>
      </c>
    </row>
    <row r="68" spans="1:10" s="531" customFormat="1" ht="15.4" customHeight="1">
      <c r="B68" s="531" t="s">
        <v>135</v>
      </c>
      <c r="D68" s="70">
        <v>-7978</v>
      </c>
      <c r="E68" s="317"/>
      <c r="F68" s="142">
        <v>-9289</v>
      </c>
      <c r="G68" s="318"/>
      <c r="H68" s="142">
        <v>-9162</v>
      </c>
      <c r="I68" s="311"/>
      <c r="J68" s="142">
        <v>-8703</v>
      </c>
    </row>
    <row r="69" spans="1:10" s="531" customFormat="1" ht="16.149999999999999" customHeight="1">
      <c r="B69" s="531" t="s">
        <v>155</v>
      </c>
      <c r="D69" s="69">
        <f>SUM(D64:D68)</f>
        <v>19416</v>
      </c>
      <c r="E69" s="315"/>
      <c r="F69" s="69">
        <f>SUM(F64:F68)</f>
        <v>17757</v>
      </c>
      <c r="H69" s="69">
        <f>SUM(H64:H68)</f>
        <v>18295</v>
      </c>
      <c r="I69" s="131"/>
      <c r="J69" s="69">
        <f>SUM(J64:J68)</f>
        <v>21039</v>
      </c>
    </row>
    <row r="70" spans="1:10" s="531" customFormat="1" ht="14.65" customHeight="1">
      <c r="D70" s="45"/>
      <c r="E70" s="45"/>
    </row>
    <row r="71" spans="1:10" s="541" customFormat="1" ht="16.149999999999999" customHeight="1" thickBot="1">
      <c r="A71" s="520"/>
      <c r="B71" s="522"/>
      <c r="C71" s="522"/>
      <c r="D71" s="31">
        <f>D47+D49+D59+D69</f>
        <v>52330</v>
      </c>
      <c r="E71" s="29"/>
      <c r="F71" s="31">
        <f>F47+F49+F59+F69</f>
        <v>54403</v>
      </c>
      <c r="G71" s="521"/>
      <c r="H71" s="31">
        <f>H47+H49+H59+H69</f>
        <v>73537</v>
      </c>
      <c r="I71" s="29"/>
      <c r="J71" s="31">
        <f>J47+J49+J59+J69</f>
        <v>81156</v>
      </c>
    </row>
    <row r="72" spans="1:10" s="541" customFormat="1" ht="9" customHeight="1" thickTop="1">
      <c r="A72" s="520"/>
      <c r="B72" s="522"/>
      <c r="C72" s="522"/>
      <c r="D72" s="29"/>
      <c r="E72" s="29"/>
      <c r="F72" s="521"/>
      <c r="G72" s="521"/>
      <c r="H72" s="521"/>
      <c r="I72" s="521"/>
      <c r="J72" s="521"/>
    </row>
    <row r="73" spans="1:10" s="319" customFormat="1" ht="12.75">
      <c r="A73" s="554"/>
      <c r="B73" s="561"/>
      <c r="C73" s="561"/>
      <c r="D73" s="561"/>
      <c r="E73" s="561"/>
      <c r="F73" s="555"/>
      <c r="G73" s="555"/>
      <c r="H73" s="555"/>
      <c r="I73" s="555"/>
      <c r="J73" s="555"/>
    </row>
    <row r="74" spans="1:10" s="541" customFormat="1" ht="15.75" customHeight="1">
      <c r="A74" s="554"/>
      <c r="B74" s="561"/>
      <c r="C74" s="561"/>
      <c r="D74" s="561"/>
      <c r="E74" s="561"/>
      <c r="F74" s="561"/>
      <c r="G74" s="561"/>
      <c r="H74" s="561"/>
      <c r="I74" s="561"/>
      <c r="J74" s="561"/>
    </row>
    <row r="75" spans="1:10" s="541" customFormat="1" ht="15.75" customHeight="1">
      <c r="A75" s="554"/>
      <c r="B75" s="561"/>
      <c r="C75" s="561"/>
      <c r="D75" s="561"/>
      <c r="E75" s="561"/>
      <c r="F75" s="561"/>
      <c r="G75" s="561"/>
      <c r="H75" s="561"/>
      <c r="I75" s="561"/>
      <c r="J75" s="561"/>
    </row>
    <row r="76" spans="1:10" s="319" customFormat="1" ht="12.75">
      <c r="A76" s="554"/>
      <c r="B76" s="548"/>
      <c r="C76" s="548"/>
      <c r="D76" s="548"/>
      <c r="E76" s="548"/>
      <c r="F76" s="555"/>
      <c r="G76" s="555"/>
      <c r="H76" s="555"/>
      <c r="I76" s="555"/>
      <c r="J76" s="555"/>
    </row>
    <row r="77" spans="1:10" s="319" customFormat="1" ht="12.75">
      <c r="A77" s="554"/>
      <c r="B77" s="548"/>
      <c r="C77" s="548"/>
      <c r="D77" s="548"/>
      <c r="E77" s="548"/>
      <c r="F77" s="555"/>
      <c r="G77" s="555"/>
      <c r="H77" s="555"/>
      <c r="I77" s="555"/>
      <c r="J77" s="555"/>
    </row>
    <row r="78" spans="1:10" s="319" customFormat="1" ht="12.75">
      <c r="A78" s="554"/>
      <c r="B78" s="548"/>
      <c r="C78" s="548"/>
      <c r="D78" s="548"/>
      <c r="E78" s="548"/>
      <c r="F78" s="555"/>
      <c r="G78" s="555"/>
      <c r="H78" s="555"/>
      <c r="I78" s="555"/>
      <c r="J78" s="555"/>
    </row>
    <row r="79" spans="1:10" s="541" customFormat="1" ht="7.5" customHeight="1">
      <c r="A79" s="502"/>
      <c r="B79" s="502"/>
      <c r="C79" s="502"/>
      <c r="D79" s="105"/>
      <c r="E79" s="502"/>
      <c r="F79" s="502"/>
      <c r="G79" s="502"/>
      <c r="H79" s="105"/>
      <c r="I79" s="105"/>
      <c r="J79" s="105"/>
    </row>
    <row r="80" spans="1:10" s="541" customFormat="1" ht="7.5" customHeight="1">
      <c r="A80" s="554"/>
      <c r="B80" s="548"/>
      <c r="C80" s="548"/>
      <c r="D80" s="548"/>
      <c r="E80" s="548"/>
      <c r="F80" s="548"/>
      <c r="G80" s="548"/>
      <c r="H80" s="548"/>
      <c r="I80" s="548"/>
      <c r="J80" s="548"/>
    </row>
    <row r="81" spans="1:10" s="541" customFormat="1" ht="12.75">
      <c r="A81" s="554" t="s">
        <v>153</v>
      </c>
      <c r="B81" s="561" t="s">
        <v>326</v>
      </c>
      <c r="C81" s="561"/>
      <c r="D81" s="561"/>
      <c r="E81" s="561"/>
      <c r="F81" s="561"/>
      <c r="G81" s="561"/>
      <c r="H81" s="561"/>
      <c r="I81" s="561"/>
      <c r="J81" s="561"/>
    </row>
    <row r="82" spans="1:10" s="541" customFormat="1" ht="12.75">
      <c r="A82" s="554"/>
      <c r="B82" s="548"/>
      <c r="C82" s="548"/>
      <c r="D82" s="548"/>
      <c r="E82" s="548"/>
      <c r="F82" s="548"/>
      <c r="G82" s="548"/>
      <c r="H82" s="548"/>
      <c r="I82" s="548"/>
      <c r="J82" s="548"/>
    </row>
    <row r="83" spans="1:10" s="541" customFormat="1" ht="15.75" customHeight="1">
      <c r="A83" s="306" t="s">
        <v>73</v>
      </c>
      <c r="B83" s="502"/>
      <c r="C83" s="502"/>
      <c r="D83" s="105"/>
      <c r="E83" s="502"/>
      <c r="F83" s="502"/>
      <c r="G83" s="502"/>
      <c r="H83" s="105"/>
      <c r="I83" s="105"/>
      <c r="J83" s="105"/>
    </row>
    <row r="84" spans="1:10" s="541" customFormat="1" ht="12.75">
      <c r="A84" s="306"/>
      <c r="B84" s="502"/>
      <c r="C84" s="502"/>
      <c r="D84" s="105"/>
      <c r="E84" s="502"/>
      <c r="F84" s="502"/>
      <c r="G84" s="502"/>
      <c r="H84" s="105"/>
      <c r="I84" s="105"/>
      <c r="J84" s="105"/>
    </row>
    <row r="85" spans="1:10" s="531" customFormat="1" ht="15.75" customHeight="1">
      <c r="A85" s="320"/>
      <c r="B85" s="561"/>
      <c r="C85" s="561"/>
      <c r="D85" s="561"/>
      <c r="E85" s="561"/>
      <c r="F85" s="321"/>
    </row>
  </sheetData>
  <mergeCells count="5">
    <mergeCell ref="B85:E85"/>
    <mergeCell ref="B73:E73"/>
    <mergeCell ref="B74:J74"/>
    <mergeCell ref="B75:J75"/>
    <mergeCell ref="B81:J81"/>
  </mergeCells>
  <phoneticPr fontId="2" type="noConversion"/>
  <printOptions horizontalCentered="1"/>
  <pageMargins left="0.75" right="0.75" top="0.5" bottom="0.5" header="0.5" footer="0.25"/>
  <pageSetup scale="61" firstPageNumber="2" orientation="portrait" r:id="rId1"/>
  <headerFooter scaleWithDoc="0" alignWithMargins="0">
    <oddFooter>&amp;L2 / Q2 FY21 Stat Book</oddFooter>
  </headerFooter>
  <customProperties>
    <customPr name="WORKBKFUNCTIONCACHE"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L91"/>
  <sheetViews>
    <sheetView view="pageBreakPreview" zoomScaleNormal="130" zoomScaleSheetLayoutView="100" workbookViewId="0"/>
  </sheetViews>
  <sheetFormatPr defaultColWidth="10.625" defaultRowHeight="12.75"/>
  <cols>
    <col min="1" max="1" width="2.625" style="26" customWidth="1"/>
    <col min="2" max="2" width="40.625" style="26" customWidth="1"/>
    <col min="3" max="3" width="0.625" style="26" customWidth="1"/>
    <col min="4" max="4" width="19.125" style="26" customWidth="1"/>
    <col min="5" max="5" width="17.125" style="26" customWidth="1"/>
    <col min="6" max="6" width="9.25" style="26" bestFit="1" customWidth="1"/>
    <col min="7" max="7" width="0.75" style="26" customWidth="1"/>
    <col min="8" max="8" width="9.25" style="26" customWidth="1"/>
    <col min="9" max="9" width="0.75" style="26" customWidth="1"/>
    <col min="10" max="10" width="8.625" style="26" customWidth="1"/>
    <col min="11" max="11" width="0.75" style="26" customWidth="1"/>
    <col min="12" max="12" width="9.125" style="26" customWidth="1"/>
    <col min="13" max="16384" width="10.625" style="539"/>
  </cols>
  <sheetData>
    <row r="1" spans="1:12" s="249" customFormat="1" ht="24.75" customHeight="1">
      <c r="A1" s="33" t="s">
        <v>143</v>
      </c>
      <c r="B1" s="33"/>
      <c r="C1" s="33"/>
      <c r="D1" s="33"/>
      <c r="E1" s="33"/>
      <c r="F1" s="33"/>
      <c r="G1" s="33"/>
      <c r="H1" s="33"/>
      <c r="I1" s="33"/>
      <c r="J1" s="33"/>
      <c r="K1" s="33"/>
      <c r="L1" s="385"/>
    </row>
    <row r="2" spans="1:12" s="249" customFormat="1" ht="24" customHeight="1">
      <c r="A2" s="33" t="s">
        <v>287</v>
      </c>
      <c r="B2" s="33"/>
      <c r="C2" s="33"/>
      <c r="D2" s="33"/>
      <c r="E2" s="33"/>
      <c r="F2" s="33"/>
      <c r="G2" s="33"/>
      <c r="H2" s="33"/>
      <c r="I2" s="33"/>
      <c r="J2" s="33"/>
      <c r="K2" s="33"/>
      <c r="L2" s="385"/>
    </row>
    <row r="3" spans="1:12" s="249" customFormat="1" ht="24" customHeight="1">
      <c r="A3" s="33" t="s">
        <v>303</v>
      </c>
      <c r="B3" s="33"/>
      <c r="C3" s="33"/>
      <c r="D3" s="33"/>
      <c r="E3" s="33"/>
      <c r="F3" s="33"/>
      <c r="G3" s="33"/>
      <c r="H3" s="33"/>
      <c r="I3" s="33"/>
      <c r="J3" s="33"/>
      <c r="K3" s="33"/>
      <c r="L3" s="385"/>
    </row>
    <row r="4" spans="1:12" s="127" customFormat="1" ht="15" customHeight="1">
      <c r="A4" s="539"/>
      <c r="B4" s="525"/>
      <c r="C4" s="386"/>
      <c r="D4" s="386"/>
      <c r="E4" s="386"/>
      <c r="F4" s="386"/>
      <c r="G4" s="386"/>
      <c r="H4" s="386"/>
      <c r="I4" s="386"/>
      <c r="J4" s="386"/>
      <c r="K4" s="386"/>
      <c r="L4" s="386"/>
    </row>
    <row r="5" spans="1:12" s="114" customFormat="1" ht="15" customHeight="1">
      <c r="A5" s="527"/>
      <c r="B5" s="526"/>
      <c r="C5" s="535"/>
      <c r="D5" s="535"/>
      <c r="E5" s="322"/>
      <c r="F5" s="42"/>
      <c r="G5" s="42"/>
      <c r="H5" s="42"/>
      <c r="I5" s="42"/>
      <c r="J5" s="42"/>
      <c r="K5" s="42"/>
      <c r="L5" s="104"/>
    </row>
    <row r="6" spans="1:12" s="129" customFormat="1" ht="31.5">
      <c r="A6" s="522"/>
      <c r="B6" s="521"/>
      <c r="C6" s="39"/>
      <c r="D6" s="39"/>
      <c r="E6" s="39"/>
      <c r="F6" s="538" t="s">
        <v>190</v>
      </c>
      <c r="G6" s="532"/>
      <c r="H6" s="538" t="s">
        <v>201</v>
      </c>
      <c r="I6" s="532"/>
      <c r="J6" s="538" t="s">
        <v>227</v>
      </c>
      <c r="K6" s="532"/>
      <c r="L6" s="538" t="s">
        <v>322</v>
      </c>
    </row>
    <row r="7" spans="1:12" ht="15">
      <c r="A7" s="522" t="s">
        <v>29</v>
      </c>
      <c r="B7" s="521"/>
      <c r="C7" s="1"/>
      <c r="D7" s="1"/>
      <c r="E7" s="1"/>
      <c r="F7" s="1"/>
      <c r="G7" s="1"/>
      <c r="H7" s="1"/>
      <c r="I7" s="1"/>
      <c r="J7" s="1"/>
      <c r="K7" s="1"/>
      <c r="L7" s="1"/>
    </row>
    <row r="8" spans="1:12" ht="15">
      <c r="A8" s="524" t="s">
        <v>82</v>
      </c>
      <c r="B8" s="522"/>
      <c r="C8" s="521"/>
      <c r="D8" s="521"/>
      <c r="E8" s="96"/>
      <c r="F8" s="96"/>
      <c r="G8" s="96"/>
      <c r="H8" s="96"/>
      <c r="I8" s="96"/>
      <c r="J8" s="96"/>
      <c r="K8" s="96"/>
      <c r="L8" s="96"/>
    </row>
    <row r="9" spans="1:12" ht="5.0999999999999996" customHeight="1">
      <c r="A9" s="521"/>
      <c r="B9" s="521"/>
      <c r="C9" s="1"/>
      <c r="D9" s="1"/>
      <c r="E9" s="1"/>
      <c r="F9" s="1"/>
      <c r="G9" s="1"/>
      <c r="H9" s="1"/>
      <c r="I9" s="1"/>
      <c r="J9" s="1"/>
      <c r="K9" s="1"/>
      <c r="L9" s="1"/>
    </row>
    <row r="10" spans="1:12" ht="15">
      <c r="A10" s="521"/>
      <c r="B10" s="523" t="s">
        <v>70</v>
      </c>
      <c r="C10" s="1"/>
      <c r="D10" s="1"/>
      <c r="E10" s="1"/>
      <c r="F10" s="1">
        <v>1252</v>
      </c>
      <c r="G10" s="1"/>
      <c r="H10" s="1">
        <v>1285</v>
      </c>
      <c r="I10" s="1"/>
      <c r="J10" s="1">
        <v>1211</v>
      </c>
      <c r="K10" s="1"/>
      <c r="L10" s="1">
        <v>1369</v>
      </c>
    </row>
    <row r="11" spans="1:12" ht="15">
      <c r="A11" s="521"/>
      <c r="B11" s="523" t="s">
        <v>71</v>
      </c>
      <c r="C11" s="1"/>
      <c r="D11" s="1"/>
      <c r="E11" s="47"/>
      <c r="F11" s="23">
        <v>549</v>
      </c>
      <c r="G11" s="1"/>
      <c r="H11" s="23">
        <v>539</v>
      </c>
      <c r="I11" s="1"/>
      <c r="J11" s="23">
        <v>521</v>
      </c>
      <c r="K11" s="1"/>
      <c r="L11" s="23">
        <v>497</v>
      </c>
    </row>
    <row r="12" spans="1:12" ht="15">
      <c r="A12" s="521"/>
      <c r="B12" s="523" t="s">
        <v>72</v>
      </c>
      <c r="C12" s="1"/>
      <c r="D12" s="1"/>
      <c r="E12" s="1"/>
      <c r="F12" s="1">
        <f>SUM(F10:F11)</f>
        <v>1801</v>
      </c>
      <c r="G12" s="1"/>
      <c r="H12" s="1">
        <f>SUM(H10:H11)</f>
        <v>1824</v>
      </c>
      <c r="I12" s="1"/>
      <c r="J12" s="1">
        <f>SUM(J10:J11)</f>
        <v>1732</v>
      </c>
      <c r="K12" s="1"/>
      <c r="L12" s="1">
        <f>SUM(L10:L11)</f>
        <v>1866</v>
      </c>
    </row>
    <row r="13" spans="1:12" ht="15">
      <c r="A13" s="520"/>
      <c r="B13" s="520" t="s">
        <v>68</v>
      </c>
      <c r="C13" s="47"/>
      <c r="D13" s="47"/>
      <c r="E13" s="47"/>
      <c r="F13" s="23">
        <v>928</v>
      </c>
      <c r="G13" s="1"/>
      <c r="H13" s="23">
        <v>1077</v>
      </c>
      <c r="I13" s="1"/>
      <c r="J13" s="23">
        <v>1076</v>
      </c>
      <c r="K13" s="1"/>
      <c r="L13" s="23">
        <v>1272</v>
      </c>
    </row>
    <row r="14" spans="1:12" ht="15">
      <c r="A14" s="520"/>
      <c r="B14" s="123" t="s">
        <v>55</v>
      </c>
      <c r="C14" s="1"/>
      <c r="D14" s="1"/>
      <c r="E14" s="1"/>
      <c r="F14" s="67">
        <f>SUM(F12:F13)</f>
        <v>2729</v>
      </c>
      <c r="G14" s="1"/>
      <c r="H14" s="67">
        <f>SUM(H12:H13)</f>
        <v>2901</v>
      </c>
      <c r="I14" s="1"/>
      <c r="J14" s="67">
        <f>SUM(J12:J13)</f>
        <v>2808</v>
      </c>
      <c r="K14" s="1"/>
      <c r="L14" s="67">
        <f>SUM(L12:L13)</f>
        <v>3138</v>
      </c>
    </row>
    <row r="15" spans="1:12" s="530" customFormat="1" ht="20.25" customHeight="1">
      <c r="A15" s="123"/>
      <c r="B15" s="123" t="s">
        <v>168</v>
      </c>
      <c r="C15" s="183"/>
      <c r="D15" s="183"/>
      <c r="E15" s="183"/>
      <c r="F15" s="184">
        <v>535</v>
      </c>
      <c r="G15" s="184"/>
      <c r="H15" s="184">
        <v>538</v>
      </c>
      <c r="I15" s="184"/>
      <c r="J15" s="184">
        <v>559</v>
      </c>
      <c r="K15" s="184"/>
      <c r="L15" s="184">
        <v>722</v>
      </c>
    </row>
    <row r="16" spans="1:12" s="530" customFormat="1" ht="17.25" customHeight="1">
      <c r="A16" s="123"/>
      <c r="B16" s="123" t="s">
        <v>169</v>
      </c>
      <c r="C16" s="183"/>
      <c r="D16" s="183"/>
      <c r="E16" s="183"/>
      <c r="F16" s="185">
        <v>268</v>
      </c>
      <c r="G16" s="184"/>
      <c r="H16" s="185">
        <v>293</v>
      </c>
      <c r="I16" s="184"/>
      <c r="J16" s="185">
        <v>282</v>
      </c>
      <c r="K16" s="184"/>
      <c r="L16" s="185">
        <v>277</v>
      </c>
    </row>
    <row r="17" spans="1:12" s="194" customFormat="1" ht="20.25" customHeight="1">
      <c r="A17" s="524"/>
      <c r="B17" s="524" t="s">
        <v>166</v>
      </c>
      <c r="C17" s="156"/>
      <c r="D17" s="156"/>
      <c r="E17" s="156"/>
      <c r="F17" s="155">
        <f>SUM(F15:F16)</f>
        <v>803</v>
      </c>
      <c r="G17" s="155"/>
      <c r="H17" s="155">
        <f>SUM(H15:H16)</f>
        <v>831</v>
      </c>
      <c r="I17" s="155"/>
      <c r="J17" s="155">
        <f>SUM(J15:J16)</f>
        <v>841</v>
      </c>
      <c r="K17" s="155"/>
      <c r="L17" s="155">
        <f>SUM(L15:L16)</f>
        <v>999</v>
      </c>
    </row>
    <row r="18" spans="1:12" ht="18">
      <c r="A18" s="520"/>
      <c r="B18" s="520" t="s">
        <v>374</v>
      </c>
      <c r="C18" s="47"/>
      <c r="D18" s="47"/>
      <c r="E18" s="47"/>
      <c r="F18" s="23">
        <v>2454</v>
      </c>
      <c r="G18" s="1"/>
      <c r="H18" s="23">
        <v>2471</v>
      </c>
      <c r="I18" s="1"/>
      <c r="J18" s="23">
        <v>2337</v>
      </c>
      <c r="K18" s="1"/>
      <c r="L18" s="23">
        <v>2464</v>
      </c>
    </row>
    <row r="19" spans="1:12" ht="18.600000000000001" customHeight="1" thickBot="1">
      <c r="A19" s="520"/>
      <c r="B19" s="123" t="s">
        <v>43</v>
      </c>
      <c r="C19" s="25"/>
      <c r="D19" s="25"/>
      <c r="E19" s="25"/>
      <c r="F19" s="51">
        <f>F14+F17+F18</f>
        <v>5986</v>
      </c>
      <c r="G19" s="1"/>
      <c r="H19" s="51">
        <f>H14+H17+H18</f>
        <v>6203</v>
      </c>
      <c r="I19" s="1"/>
      <c r="J19" s="51">
        <f>J14+J17+J18</f>
        <v>5986</v>
      </c>
      <c r="K19" s="1"/>
      <c r="L19" s="51">
        <f>SUM(L14+L17+L18)</f>
        <v>6601</v>
      </c>
    </row>
    <row r="20" spans="1:12" ht="5.0999999999999996" customHeight="1" thickTop="1">
      <c r="A20" s="521"/>
      <c r="B20" s="521"/>
      <c r="C20" s="1"/>
      <c r="D20" s="1"/>
      <c r="E20" s="1"/>
      <c r="F20" s="1"/>
      <c r="G20" s="1"/>
      <c r="H20" s="1"/>
      <c r="I20" s="1"/>
      <c r="J20" s="1"/>
      <c r="K20" s="1"/>
      <c r="L20" s="1"/>
    </row>
    <row r="21" spans="1:12" ht="15">
      <c r="A21" s="524" t="s">
        <v>30</v>
      </c>
      <c r="B21" s="520"/>
      <c r="C21" s="1"/>
      <c r="D21" s="1"/>
      <c r="E21" s="1"/>
      <c r="F21" s="1"/>
      <c r="G21" s="1"/>
      <c r="H21" s="1"/>
      <c r="I21" s="1"/>
      <c r="J21" s="1"/>
      <c r="K21" s="1"/>
      <c r="L21" s="1"/>
    </row>
    <row r="22" spans="1:12" ht="5.0999999999999996" customHeight="1">
      <c r="A22" s="521"/>
      <c r="B22" s="521"/>
      <c r="C22" s="1"/>
      <c r="D22" s="1"/>
      <c r="E22" s="1"/>
      <c r="F22" s="1"/>
      <c r="G22" s="1"/>
      <c r="H22" s="1"/>
      <c r="I22" s="1"/>
      <c r="J22" s="1"/>
      <c r="K22" s="1"/>
      <c r="L22" s="1"/>
    </row>
    <row r="23" spans="1:12" ht="15">
      <c r="A23" s="520"/>
      <c r="B23" s="520" t="s">
        <v>69</v>
      </c>
      <c r="C23" s="1"/>
      <c r="D23" s="1"/>
      <c r="E23" s="1"/>
      <c r="F23" s="1">
        <v>8362</v>
      </c>
      <c r="G23" s="1"/>
      <c r="H23" s="1">
        <v>8577</v>
      </c>
      <c r="I23" s="1"/>
      <c r="J23" s="1">
        <v>8528</v>
      </c>
      <c r="K23" s="1"/>
      <c r="L23" s="1">
        <v>9175</v>
      </c>
    </row>
    <row r="24" spans="1:12" s="530" customFormat="1" ht="19.5" customHeight="1">
      <c r="A24" s="123"/>
      <c r="B24" s="123" t="s">
        <v>168</v>
      </c>
      <c r="C24" s="184"/>
      <c r="D24" s="184"/>
      <c r="E24" s="184"/>
      <c r="F24" s="184">
        <v>5345</v>
      </c>
      <c r="G24" s="184"/>
      <c r="H24" s="184">
        <v>5250</v>
      </c>
      <c r="I24" s="184"/>
      <c r="J24" s="184">
        <v>4895</v>
      </c>
      <c r="K24" s="184"/>
      <c r="L24" s="184">
        <v>5862</v>
      </c>
    </row>
    <row r="25" spans="1:12" s="530" customFormat="1" ht="20.25" customHeight="1">
      <c r="A25" s="123"/>
      <c r="B25" s="123" t="s">
        <v>169</v>
      </c>
      <c r="C25" s="184"/>
      <c r="D25" s="184"/>
      <c r="E25" s="184"/>
      <c r="F25" s="184">
        <v>12603</v>
      </c>
      <c r="G25" s="184"/>
      <c r="H25" s="184">
        <v>14347</v>
      </c>
      <c r="I25" s="184"/>
      <c r="J25" s="184">
        <v>13450</v>
      </c>
      <c r="K25" s="184"/>
      <c r="L25" s="184">
        <v>12581</v>
      </c>
    </row>
    <row r="26" spans="1:12" ht="15">
      <c r="A26" s="521"/>
      <c r="B26" s="523" t="s">
        <v>137</v>
      </c>
      <c r="C26" s="47"/>
      <c r="D26" s="47"/>
      <c r="E26" s="47"/>
      <c r="F26" s="23">
        <v>1938</v>
      </c>
      <c r="G26" s="1"/>
      <c r="H26" s="23">
        <v>1644</v>
      </c>
      <c r="I26" s="1"/>
      <c r="J26" s="23">
        <v>1535</v>
      </c>
      <c r="K26" s="1"/>
      <c r="L26" s="23">
        <v>1590</v>
      </c>
    </row>
    <row r="27" spans="1:12" ht="18.600000000000001" customHeight="1" thickBot="1">
      <c r="A27" s="522"/>
      <c r="B27" s="123" t="s">
        <v>315</v>
      </c>
      <c r="C27" s="25"/>
      <c r="D27" s="25"/>
      <c r="E27" s="25"/>
      <c r="F27" s="51">
        <f>SUM(F23:F26)</f>
        <v>28248</v>
      </c>
      <c r="G27" s="1"/>
      <c r="H27" s="51">
        <f>SUM(H23:H26)</f>
        <v>29818</v>
      </c>
      <c r="I27" s="1"/>
      <c r="J27" s="51">
        <f>SUM(J23:J26)</f>
        <v>28408</v>
      </c>
      <c r="K27" s="1"/>
      <c r="L27" s="51">
        <f>SUM(L23:L26)</f>
        <v>29208</v>
      </c>
    </row>
    <row r="28" spans="1:12" ht="15" customHeight="1" thickTop="1">
      <c r="A28" s="522"/>
      <c r="B28" s="520"/>
      <c r="C28" s="25"/>
      <c r="D28" s="25"/>
      <c r="E28" s="25"/>
      <c r="F28" s="25"/>
      <c r="G28" s="25"/>
      <c r="H28" s="25"/>
      <c r="I28" s="25"/>
      <c r="J28" s="25"/>
      <c r="K28" s="25"/>
      <c r="L28" s="25"/>
    </row>
    <row r="29" spans="1:12" ht="15">
      <c r="A29" s="522" t="s">
        <v>31</v>
      </c>
      <c r="B29" s="521"/>
      <c r="C29" s="1"/>
      <c r="D29" s="1"/>
      <c r="E29" s="1"/>
      <c r="F29" s="1"/>
      <c r="G29" s="1"/>
      <c r="H29" s="1"/>
      <c r="I29" s="1"/>
      <c r="J29" s="1"/>
      <c r="K29" s="1"/>
      <c r="L29" s="1"/>
    </row>
    <row r="30" spans="1:12" ht="15">
      <c r="A30" s="524" t="s">
        <v>44</v>
      </c>
      <c r="B30" s="521"/>
      <c r="C30" s="521"/>
      <c r="D30" s="521"/>
      <c r="E30" s="521"/>
      <c r="F30" s="1"/>
      <c r="G30" s="1"/>
      <c r="H30" s="1"/>
      <c r="I30" s="1"/>
      <c r="J30" s="1"/>
      <c r="K30" s="1"/>
      <c r="L30" s="1"/>
    </row>
    <row r="31" spans="1:12" ht="5.0999999999999996" customHeight="1">
      <c r="A31" s="521"/>
      <c r="B31" s="521"/>
      <c r="C31" s="1"/>
      <c r="D31" s="1"/>
      <c r="E31" s="1"/>
      <c r="F31" s="1"/>
      <c r="G31" s="1"/>
      <c r="H31" s="1"/>
      <c r="I31" s="1"/>
      <c r="J31" s="1"/>
      <c r="K31" s="1"/>
      <c r="L31" s="1"/>
    </row>
    <row r="32" spans="1:12" ht="15">
      <c r="A32" s="521"/>
      <c r="B32" s="123" t="s">
        <v>176</v>
      </c>
      <c r="C32" s="1"/>
      <c r="D32" s="1"/>
      <c r="E32" s="61"/>
      <c r="F32" s="490">
        <v>22.8</v>
      </c>
      <c r="G32" s="490"/>
      <c r="H32" s="490">
        <v>23.38</v>
      </c>
      <c r="I32" s="490"/>
      <c r="J32" s="490">
        <v>23.51</v>
      </c>
      <c r="K32" s="490"/>
      <c r="L32" s="490">
        <v>22.1</v>
      </c>
    </row>
    <row r="33" spans="1:12" ht="15">
      <c r="A33" s="521"/>
      <c r="B33" s="123" t="s">
        <v>177</v>
      </c>
      <c r="C33" s="1"/>
      <c r="D33" s="1"/>
      <c r="E33" s="119"/>
      <c r="F33" s="27">
        <v>12.77</v>
      </c>
      <c r="G33" s="16"/>
      <c r="H33" s="27">
        <v>13.31</v>
      </c>
      <c r="I33" s="16"/>
      <c r="J33" s="27">
        <v>13.43</v>
      </c>
      <c r="K33" s="16"/>
      <c r="L33" s="27">
        <v>13.53</v>
      </c>
    </row>
    <row r="34" spans="1:12" ht="15">
      <c r="A34" s="521"/>
      <c r="B34" s="523" t="s">
        <v>72</v>
      </c>
      <c r="C34" s="61"/>
      <c r="D34" s="61"/>
      <c r="E34" s="16"/>
      <c r="F34" s="16">
        <v>19.739999999999998</v>
      </c>
      <c r="G34" s="16"/>
      <c r="H34" s="219">
        <v>20.41</v>
      </c>
      <c r="I34" s="219"/>
      <c r="J34" s="219">
        <v>20.48</v>
      </c>
      <c r="K34" s="219"/>
      <c r="L34" s="16">
        <v>19.82</v>
      </c>
    </row>
    <row r="35" spans="1:12" ht="15">
      <c r="A35" s="520"/>
      <c r="B35" s="520" t="s">
        <v>178</v>
      </c>
      <c r="C35" s="119"/>
      <c r="D35" s="119"/>
      <c r="E35" s="119"/>
      <c r="F35" s="27">
        <v>15.79</v>
      </c>
      <c r="G35" s="16"/>
      <c r="H35" s="27">
        <v>15.39</v>
      </c>
      <c r="I35" s="16"/>
      <c r="J35" s="27">
        <v>14.78</v>
      </c>
      <c r="K35" s="16"/>
      <c r="L35" s="27">
        <v>14.12</v>
      </c>
    </row>
    <row r="36" spans="1:12" ht="15">
      <c r="A36" s="520"/>
      <c r="B36" s="520" t="s">
        <v>55</v>
      </c>
      <c r="C36" s="16"/>
      <c r="D36" s="16"/>
      <c r="E36" s="16"/>
      <c r="F36" s="101">
        <v>18.399999999999999</v>
      </c>
      <c r="G36" s="16"/>
      <c r="H36" s="101">
        <v>18.54</v>
      </c>
      <c r="I36" s="16"/>
      <c r="J36" s="101">
        <v>18.3</v>
      </c>
      <c r="K36" s="16"/>
      <c r="L36" s="101">
        <v>17.510000000000002</v>
      </c>
    </row>
    <row r="37" spans="1:12" s="530" customFormat="1" ht="20.25" customHeight="1">
      <c r="A37" s="123"/>
      <c r="B37" s="123" t="s">
        <v>168</v>
      </c>
      <c r="C37" s="186"/>
      <c r="D37" s="186"/>
      <c r="E37" s="186"/>
      <c r="F37" s="182">
        <v>54.71</v>
      </c>
      <c r="G37" s="182"/>
      <c r="H37" s="182">
        <v>53.96</v>
      </c>
      <c r="I37" s="182"/>
      <c r="J37" s="182">
        <v>51.75</v>
      </c>
      <c r="K37" s="182"/>
      <c r="L37" s="182">
        <v>52.24</v>
      </c>
    </row>
    <row r="38" spans="1:12" s="530" customFormat="1" ht="17.25" customHeight="1">
      <c r="A38" s="123"/>
      <c r="B38" s="123" t="s">
        <v>169</v>
      </c>
      <c r="C38" s="186"/>
      <c r="D38" s="186"/>
      <c r="E38" s="186"/>
      <c r="F38" s="187">
        <v>47.63</v>
      </c>
      <c r="G38" s="182"/>
      <c r="H38" s="187">
        <v>46.16</v>
      </c>
      <c r="I38" s="182"/>
      <c r="J38" s="187">
        <v>43.03</v>
      </c>
      <c r="K38" s="182"/>
      <c r="L38" s="187">
        <v>35.840000000000003</v>
      </c>
    </row>
    <row r="39" spans="1:12" s="194" customFormat="1" ht="21" customHeight="1">
      <c r="A39" s="524"/>
      <c r="B39" s="524" t="s">
        <v>166</v>
      </c>
      <c r="C39" s="192"/>
      <c r="D39" s="192"/>
      <c r="E39" s="192"/>
      <c r="F39" s="193">
        <v>52.35</v>
      </c>
      <c r="G39" s="193"/>
      <c r="H39" s="193">
        <v>51.21</v>
      </c>
      <c r="I39" s="193"/>
      <c r="J39" s="193">
        <v>48.83</v>
      </c>
      <c r="K39" s="193"/>
      <c r="L39" s="193">
        <v>47.69</v>
      </c>
    </row>
    <row r="40" spans="1:12" ht="18">
      <c r="A40" s="520"/>
      <c r="B40" s="520" t="s">
        <v>374</v>
      </c>
      <c r="C40" s="119"/>
      <c r="D40" s="119"/>
      <c r="E40" s="119"/>
      <c r="F40" s="27">
        <v>7.41</v>
      </c>
      <c r="G40" s="16"/>
      <c r="H40" s="27">
        <v>7.2</v>
      </c>
      <c r="I40" s="16"/>
      <c r="J40" s="27">
        <v>7.04</v>
      </c>
      <c r="K40" s="16"/>
      <c r="L40" s="27">
        <v>7.27</v>
      </c>
    </row>
    <row r="41" spans="1:12" ht="21" customHeight="1" thickBot="1">
      <c r="A41" s="520"/>
      <c r="B41" s="520" t="s">
        <v>151</v>
      </c>
      <c r="C41" s="62"/>
      <c r="D41" s="62"/>
      <c r="E41" s="62"/>
      <c r="F41" s="48">
        <v>18.440000000000001</v>
      </c>
      <c r="G41" s="490"/>
      <c r="H41" s="48">
        <v>18.399999999999999</v>
      </c>
      <c r="I41" s="490"/>
      <c r="J41" s="48">
        <v>18.190000000000001</v>
      </c>
      <c r="K41" s="490"/>
      <c r="L41" s="48">
        <v>18.260000000000002</v>
      </c>
    </row>
    <row r="42" spans="1:12" ht="5.0999999999999996" customHeight="1" thickTop="1">
      <c r="A42" s="521"/>
      <c r="B42" s="521"/>
      <c r="C42" s="1"/>
      <c r="D42" s="1"/>
      <c r="E42" s="1"/>
      <c r="F42" s="1"/>
      <c r="G42" s="1"/>
      <c r="H42" s="1"/>
      <c r="I42" s="1"/>
      <c r="J42" s="1"/>
      <c r="K42" s="1"/>
      <c r="L42" s="1"/>
    </row>
    <row r="43" spans="1:12" ht="15">
      <c r="A43" s="524" t="s">
        <v>32</v>
      </c>
      <c r="B43" s="520"/>
      <c r="C43" s="1"/>
      <c r="D43" s="1"/>
      <c r="E43" s="1"/>
      <c r="F43" s="1"/>
      <c r="G43" s="1"/>
      <c r="H43" s="1"/>
      <c r="I43" s="1"/>
      <c r="J43" s="1"/>
      <c r="K43" s="1"/>
      <c r="L43" s="1"/>
    </row>
    <row r="44" spans="1:12" ht="5.0999999999999996" customHeight="1">
      <c r="A44" s="521"/>
      <c r="B44" s="521"/>
      <c r="C44" s="1"/>
      <c r="D44" s="1"/>
      <c r="E44" s="1"/>
      <c r="F44" s="1"/>
      <c r="G44" s="1"/>
      <c r="H44" s="1"/>
      <c r="I44" s="1"/>
      <c r="J44" s="1"/>
      <c r="K44" s="1"/>
      <c r="L44" s="1"/>
    </row>
    <row r="45" spans="1:12" ht="15">
      <c r="A45" s="520"/>
      <c r="B45" s="520" t="s">
        <v>69</v>
      </c>
      <c r="C45" s="61"/>
      <c r="D45" s="61"/>
      <c r="E45" s="61"/>
      <c r="F45" s="490">
        <v>1.31</v>
      </c>
      <c r="G45" s="490"/>
      <c r="H45" s="490">
        <v>1.38</v>
      </c>
      <c r="I45" s="490"/>
      <c r="J45" s="490">
        <v>1.38</v>
      </c>
      <c r="K45" s="490"/>
      <c r="L45" s="490">
        <v>1.39</v>
      </c>
    </row>
    <row r="46" spans="1:12" s="530" customFormat="1" ht="20.25" customHeight="1">
      <c r="A46" s="123"/>
      <c r="B46" s="123" t="s">
        <v>168</v>
      </c>
      <c r="C46" s="181"/>
      <c r="D46" s="181"/>
      <c r="E46" s="181"/>
      <c r="F46" s="182">
        <v>1.55</v>
      </c>
      <c r="G46" s="182"/>
      <c r="H46" s="182">
        <v>1.55</v>
      </c>
      <c r="I46" s="182"/>
      <c r="J46" s="182">
        <v>1.54</v>
      </c>
      <c r="K46" s="182"/>
      <c r="L46" s="182">
        <v>1.85</v>
      </c>
    </row>
    <row r="47" spans="1:12" s="530" customFormat="1" ht="18" customHeight="1">
      <c r="A47" s="123"/>
      <c r="B47" s="123" t="s">
        <v>169</v>
      </c>
      <c r="C47" s="181"/>
      <c r="D47" s="181"/>
      <c r="E47" s="181"/>
      <c r="F47" s="182">
        <v>0.6</v>
      </c>
      <c r="G47" s="182"/>
      <c r="H47" s="182">
        <v>0.57999999999999996</v>
      </c>
      <c r="I47" s="182"/>
      <c r="J47" s="182">
        <v>0.56000000000000005</v>
      </c>
      <c r="K47" s="182"/>
      <c r="L47" s="182">
        <v>0.48</v>
      </c>
    </row>
    <row r="48" spans="1:12" ht="15">
      <c r="A48" s="521"/>
      <c r="B48" s="523" t="s">
        <v>137</v>
      </c>
      <c r="C48" s="119"/>
      <c r="D48" s="119"/>
      <c r="E48" s="119"/>
      <c r="F48" s="27">
        <v>0.75</v>
      </c>
      <c r="G48" s="16"/>
      <c r="H48" s="27">
        <v>0.75</v>
      </c>
      <c r="I48" s="16"/>
      <c r="J48" s="27">
        <v>0.69</v>
      </c>
      <c r="K48" s="16"/>
      <c r="L48" s="27">
        <v>0.69</v>
      </c>
    </row>
    <row r="49" spans="1:12" ht="15.75" thickBot="1">
      <c r="A49" s="522"/>
      <c r="B49" s="520" t="s">
        <v>33</v>
      </c>
      <c r="C49" s="125"/>
      <c r="D49" s="125"/>
      <c r="E49" s="62"/>
      <c r="F49" s="48">
        <v>1</v>
      </c>
      <c r="G49" s="490"/>
      <c r="H49" s="48">
        <v>0.99</v>
      </c>
      <c r="I49" s="490"/>
      <c r="J49" s="48">
        <v>0.99</v>
      </c>
      <c r="K49" s="490"/>
      <c r="L49" s="48">
        <v>1.05</v>
      </c>
    </row>
    <row r="50" spans="1:12" ht="15" customHeight="1" thickTop="1">
      <c r="A50" s="522"/>
      <c r="B50" s="520"/>
      <c r="C50" s="62"/>
      <c r="D50" s="62"/>
      <c r="E50" s="62"/>
      <c r="F50" s="62"/>
      <c r="G50" s="62"/>
      <c r="H50" s="62"/>
      <c r="I50" s="62"/>
      <c r="J50" s="62"/>
      <c r="K50" s="62"/>
      <c r="L50" s="62"/>
    </row>
    <row r="51" spans="1:12" ht="15">
      <c r="A51" s="511" t="s">
        <v>175</v>
      </c>
      <c r="B51" s="522"/>
      <c r="C51" s="521"/>
      <c r="D51" s="521"/>
      <c r="E51" s="521"/>
      <c r="F51" s="521"/>
      <c r="G51" s="521"/>
      <c r="H51" s="521"/>
      <c r="I51" s="521"/>
      <c r="J51" s="521"/>
      <c r="K51" s="521"/>
      <c r="L51" s="521"/>
    </row>
    <row r="52" spans="1:12" ht="15">
      <c r="A52" s="524" t="s">
        <v>60</v>
      </c>
      <c r="B52" s="522"/>
      <c r="C52" s="521"/>
      <c r="D52" s="521"/>
      <c r="E52" s="521"/>
      <c r="F52" s="521"/>
      <c r="G52" s="521"/>
      <c r="H52" s="521"/>
      <c r="I52" s="521"/>
      <c r="J52" s="521"/>
      <c r="K52" s="521"/>
      <c r="L52" s="521"/>
    </row>
    <row r="53" spans="1:12" ht="6" customHeight="1">
      <c r="A53" s="521"/>
      <c r="B53" s="521"/>
      <c r="C53" s="1"/>
      <c r="D53" s="1"/>
      <c r="E53" s="1"/>
      <c r="F53" s="1"/>
      <c r="G53" s="1"/>
      <c r="H53" s="1"/>
      <c r="I53" s="1"/>
      <c r="J53" s="1"/>
      <c r="K53" s="1"/>
      <c r="L53" s="1"/>
    </row>
    <row r="54" spans="1:12" ht="15">
      <c r="A54" s="521"/>
      <c r="B54" s="523" t="s">
        <v>176</v>
      </c>
      <c r="C54" s="1"/>
      <c r="D54" s="1"/>
      <c r="E54" s="2"/>
      <c r="F54" s="2">
        <v>-0.01</v>
      </c>
      <c r="G54" s="2"/>
      <c r="H54" s="2">
        <v>2.5999999999999999E-2</v>
      </c>
      <c r="I54" s="2"/>
      <c r="J54" s="2">
        <v>-5.8000000000000003E-2</v>
      </c>
      <c r="K54" s="2"/>
      <c r="L54" s="2">
        <v>0.112</v>
      </c>
    </row>
    <row r="55" spans="1:12" ht="15">
      <c r="A55" s="521"/>
      <c r="B55" s="523" t="s">
        <v>177</v>
      </c>
      <c r="C55" s="1"/>
      <c r="D55" s="1"/>
      <c r="E55" s="2"/>
      <c r="F55" s="2">
        <v>-2.1000000000000001E-2</v>
      </c>
      <c r="G55" s="2"/>
      <c r="H55" s="2">
        <v>-1.7999999999999999E-2</v>
      </c>
      <c r="I55" s="2"/>
      <c r="J55" s="2">
        <v>-3.3000000000000002E-2</v>
      </c>
      <c r="K55" s="2"/>
      <c r="L55" s="2">
        <v>-0.10299999999999999</v>
      </c>
    </row>
    <row r="56" spans="1:12" ht="15">
      <c r="A56" s="521"/>
      <c r="B56" s="523" t="s">
        <v>72</v>
      </c>
      <c r="C56" s="2"/>
      <c r="D56" s="2"/>
      <c r="E56" s="2"/>
      <c r="F56" s="2">
        <v>-1.4E-2</v>
      </c>
      <c r="G56" s="2"/>
      <c r="H56" s="2">
        <v>1.2999999999999999E-2</v>
      </c>
      <c r="I56" s="2"/>
      <c r="J56" s="2">
        <v>-0.05</v>
      </c>
      <c r="K56" s="2"/>
      <c r="L56" s="2">
        <v>4.4999999999999998E-2</v>
      </c>
    </row>
    <row r="57" spans="1:12" ht="15">
      <c r="A57" s="520"/>
      <c r="B57" s="520" t="s">
        <v>178</v>
      </c>
      <c r="C57" s="2"/>
      <c r="D57" s="2"/>
      <c r="E57" s="2"/>
      <c r="F57" s="2">
        <v>3.1E-2</v>
      </c>
      <c r="G57" s="2"/>
      <c r="H57" s="2">
        <v>0.161</v>
      </c>
      <c r="I57" s="2"/>
      <c r="J57" s="2">
        <v>-1E-3</v>
      </c>
      <c r="K57" s="2"/>
      <c r="L57" s="2">
        <v>0.28000000000000003</v>
      </c>
    </row>
    <row r="58" spans="1:12" ht="15">
      <c r="A58" s="520"/>
      <c r="B58" s="524" t="s">
        <v>62</v>
      </c>
      <c r="C58" s="2"/>
      <c r="D58" s="2"/>
      <c r="E58" s="2"/>
      <c r="F58" s="2">
        <v>1E-3</v>
      </c>
      <c r="G58" s="2"/>
      <c r="H58" s="2">
        <v>6.3E-2</v>
      </c>
      <c r="I58" s="2"/>
      <c r="J58" s="2">
        <v>-3.2000000000000001E-2</v>
      </c>
      <c r="K58" s="2"/>
      <c r="L58" s="2">
        <v>0.129</v>
      </c>
    </row>
    <row r="59" spans="1:12" ht="15">
      <c r="A59" s="520"/>
      <c r="B59" s="520" t="s">
        <v>168</v>
      </c>
      <c r="C59" s="2"/>
      <c r="D59" s="2"/>
      <c r="E59" s="2"/>
      <c r="F59" s="2">
        <v>-4.0000000000000001E-3</v>
      </c>
      <c r="G59" s="2"/>
      <c r="H59" s="2">
        <v>6.0000000000000001E-3</v>
      </c>
      <c r="I59" s="2"/>
      <c r="J59" s="2">
        <v>3.9E-2</v>
      </c>
      <c r="K59" s="2"/>
      <c r="L59" s="2">
        <v>0.318</v>
      </c>
    </row>
    <row r="60" spans="1:12" ht="15">
      <c r="A60" s="520"/>
      <c r="B60" s="520" t="s">
        <v>169</v>
      </c>
      <c r="C60" s="2"/>
      <c r="D60" s="2"/>
      <c r="E60" s="2"/>
      <c r="F60" s="2">
        <v>5.5E-2</v>
      </c>
      <c r="G60" s="2"/>
      <c r="H60" s="2">
        <v>9.2999999999999999E-2</v>
      </c>
      <c r="I60" s="2"/>
      <c r="J60" s="2">
        <v>-3.7999999999999999E-2</v>
      </c>
      <c r="K60" s="2"/>
      <c r="L60" s="2">
        <v>-8.8999999999999996E-2</v>
      </c>
    </row>
    <row r="61" spans="1:12" s="194" customFormat="1" ht="21.75" customHeight="1">
      <c r="A61" s="524"/>
      <c r="B61" s="524" t="s">
        <v>166</v>
      </c>
      <c r="C61" s="195"/>
      <c r="D61" s="195"/>
      <c r="E61" s="195"/>
      <c r="F61" s="195">
        <v>1.4999999999999999E-2</v>
      </c>
      <c r="G61" s="195"/>
      <c r="H61" s="195">
        <v>3.5000000000000003E-2</v>
      </c>
      <c r="I61" s="195"/>
      <c r="J61" s="195">
        <v>1.2E-2</v>
      </c>
      <c r="K61" s="195"/>
      <c r="L61" s="195">
        <v>0.17299999999999999</v>
      </c>
    </row>
    <row r="62" spans="1:12" ht="18">
      <c r="A62" s="520"/>
      <c r="B62" s="520" t="s">
        <v>374</v>
      </c>
      <c r="C62" s="2"/>
      <c r="D62" s="2"/>
      <c r="E62" s="2"/>
      <c r="F62" s="2">
        <v>1.2E-2</v>
      </c>
      <c r="G62" s="2"/>
      <c r="H62" s="2">
        <v>7.0000000000000001E-3</v>
      </c>
      <c r="I62" s="2"/>
      <c r="J62" s="2">
        <v>-5.3999999999999999E-2</v>
      </c>
      <c r="K62" s="2"/>
      <c r="L62" s="2">
        <v>-1.7999999999999999E-2</v>
      </c>
    </row>
    <row r="63" spans="1:12" ht="15">
      <c r="A63" s="520"/>
      <c r="B63" s="123" t="s">
        <v>56</v>
      </c>
      <c r="C63" s="2"/>
      <c r="D63" s="2"/>
      <c r="E63" s="2"/>
      <c r="F63" s="2">
        <v>8.0000000000000002E-3</v>
      </c>
      <c r="G63" s="2"/>
      <c r="H63" s="2">
        <v>3.5999999999999997E-2</v>
      </c>
      <c r="I63" s="2"/>
      <c r="J63" s="2">
        <v>-3.5000000000000003E-2</v>
      </c>
      <c r="K63" s="2"/>
      <c r="L63" s="2">
        <v>7.4999999999999997E-2</v>
      </c>
    </row>
    <row r="64" spans="1:12" ht="5.0999999999999996" customHeight="1">
      <c r="A64" s="521"/>
      <c r="B64" s="521"/>
      <c r="C64" s="1"/>
      <c r="D64" s="1"/>
      <c r="E64" s="1"/>
      <c r="F64" s="1"/>
      <c r="G64" s="1"/>
      <c r="H64" s="1"/>
      <c r="I64" s="1"/>
      <c r="J64" s="1"/>
      <c r="K64" s="1"/>
      <c r="L64" s="1"/>
    </row>
    <row r="65" spans="1:12" s="58" customFormat="1" ht="15.75">
      <c r="A65" s="520" t="s">
        <v>54</v>
      </c>
      <c r="B65" s="511"/>
      <c r="C65" s="85"/>
      <c r="D65" s="85"/>
      <c r="E65" s="14"/>
      <c r="F65" s="14"/>
      <c r="G65" s="14"/>
      <c r="H65" s="14"/>
      <c r="I65" s="14"/>
      <c r="J65" s="14"/>
      <c r="K65" s="14"/>
      <c r="L65" s="14"/>
    </row>
    <row r="66" spans="1:12" ht="5.0999999999999996" customHeight="1">
      <c r="A66" s="521"/>
      <c r="B66" s="521"/>
      <c r="C66" s="1"/>
      <c r="D66" s="1"/>
      <c r="E66" s="1"/>
      <c r="F66" s="1"/>
      <c r="G66" s="1"/>
      <c r="H66" s="1"/>
      <c r="I66" s="1"/>
      <c r="J66" s="1"/>
      <c r="K66" s="1"/>
      <c r="L66" s="1"/>
    </row>
    <row r="67" spans="1:12" ht="15">
      <c r="A67" s="521"/>
      <c r="B67" s="524" t="s">
        <v>70</v>
      </c>
      <c r="C67" s="1"/>
      <c r="D67" s="1"/>
      <c r="E67" s="2"/>
      <c r="F67" s="215">
        <v>4.5999999999999999E-2</v>
      </c>
      <c r="G67" s="201"/>
      <c r="H67" s="215">
        <v>5.3999999999999999E-2</v>
      </c>
      <c r="I67" s="201"/>
      <c r="J67" s="215">
        <v>-5.6000000000000001E-2</v>
      </c>
      <c r="K67" s="215"/>
      <c r="L67" s="215">
        <v>3.7999999999999999E-2</v>
      </c>
    </row>
    <row r="68" spans="1:12" ht="15">
      <c r="A68" s="521"/>
      <c r="B68" s="524" t="s">
        <v>177</v>
      </c>
      <c r="C68" s="1"/>
      <c r="D68" s="1"/>
      <c r="E68" s="2"/>
      <c r="F68" s="215">
        <v>2.1999999999999999E-2</v>
      </c>
      <c r="G68" s="201"/>
      <c r="H68" s="215">
        <v>2.3E-2</v>
      </c>
      <c r="I68" s="201"/>
      <c r="J68" s="215">
        <v>-2.9000000000000001E-2</v>
      </c>
      <c r="K68" s="215"/>
      <c r="L68" s="215">
        <v>-0.08</v>
      </c>
    </row>
    <row r="69" spans="1:12" ht="15">
      <c r="A69" s="521"/>
      <c r="B69" s="523" t="s">
        <v>72</v>
      </c>
      <c r="C69" s="2"/>
      <c r="D69" s="2"/>
      <c r="E69" s="2"/>
      <c r="F69" s="215">
        <v>4.1000000000000002E-2</v>
      </c>
      <c r="G69" s="201"/>
      <c r="H69" s="215">
        <v>4.8000000000000001E-2</v>
      </c>
      <c r="I69" s="201"/>
      <c r="J69" s="215">
        <v>-5.0999999999999997E-2</v>
      </c>
      <c r="K69" s="215"/>
      <c r="L69" s="215">
        <v>1.4999999999999999E-2</v>
      </c>
    </row>
    <row r="70" spans="1:12" ht="15">
      <c r="A70" s="520"/>
      <c r="B70" s="520" t="s">
        <v>68</v>
      </c>
      <c r="C70" s="2"/>
      <c r="D70" s="2"/>
      <c r="E70" s="2"/>
      <c r="F70" s="215">
        <v>0.06</v>
      </c>
      <c r="G70" s="201"/>
      <c r="H70" s="215">
        <v>0.13</v>
      </c>
      <c r="I70" s="201"/>
      <c r="J70" s="215">
        <v>-4.3999999999999997E-2</v>
      </c>
      <c r="K70" s="215"/>
      <c r="L70" s="215">
        <v>0.188</v>
      </c>
    </row>
    <row r="71" spans="1:12" ht="15">
      <c r="A71" s="520"/>
      <c r="B71" s="123" t="s">
        <v>62</v>
      </c>
      <c r="C71" s="2"/>
      <c r="D71" s="2"/>
      <c r="E71" s="2"/>
      <c r="F71" s="215">
        <v>4.5999999999999999E-2</v>
      </c>
      <c r="G71" s="201"/>
      <c r="H71" s="215">
        <v>7.1999999999999995E-2</v>
      </c>
      <c r="I71" s="201"/>
      <c r="J71" s="215">
        <v>-4.9000000000000002E-2</v>
      </c>
      <c r="K71" s="215"/>
      <c r="L71" s="215">
        <v>6.5000000000000002E-2</v>
      </c>
    </row>
    <row r="72" spans="1:12" ht="19.5" customHeight="1">
      <c r="A72" s="520"/>
      <c r="B72" s="520" t="s">
        <v>168</v>
      </c>
      <c r="C72" s="2"/>
      <c r="D72" s="2"/>
      <c r="E72" s="2"/>
      <c r="F72" s="215">
        <v>5.8999999999999997E-2</v>
      </c>
      <c r="G72" s="201"/>
      <c r="H72" s="215">
        <v>-8.0000000000000002E-3</v>
      </c>
      <c r="I72" s="201"/>
      <c r="J72" s="215">
        <v>-7.0000000000000001E-3</v>
      </c>
      <c r="K72" s="215"/>
      <c r="L72" s="215">
        <v>0.32800000000000001</v>
      </c>
    </row>
    <row r="73" spans="1:12" ht="19.899999999999999" customHeight="1">
      <c r="A73" s="520"/>
      <c r="B73" s="520" t="s">
        <v>169</v>
      </c>
      <c r="C73" s="2"/>
      <c r="D73" s="2"/>
      <c r="E73" s="2"/>
      <c r="F73" s="215">
        <v>0.13200000000000001</v>
      </c>
      <c r="G73" s="201"/>
      <c r="H73" s="215">
        <v>5.8999999999999997E-2</v>
      </c>
      <c r="I73" s="201"/>
      <c r="J73" s="215">
        <v>-0.106</v>
      </c>
      <c r="K73" s="215"/>
      <c r="L73" s="215">
        <v>-0.26300000000000001</v>
      </c>
    </row>
    <row r="74" spans="1:12" s="194" customFormat="1" ht="20.25" customHeight="1">
      <c r="A74" s="524"/>
      <c r="B74" s="524" t="s">
        <v>166</v>
      </c>
      <c r="C74" s="195"/>
      <c r="D74" s="195"/>
      <c r="E74" s="195"/>
      <c r="F74" s="216">
        <v>0.08</v>
      </c>
      <c r="G74" s="202"/>
      <c r="H74" s="215">
        <v>1.2999999999999999E-2</v>
      </c>
      <c r="I74" s="202"/>
      <c r="J74" s="215">
        <v>-3.7999999999999999E-2</v>
      </c>
      <c r="K74" s="215"/>
      <c r="L74" s="216">
        <v>0.13800000000000001</v>
      </c>
    </row>
    <row r="75" spans="1:12" ht="18">
      <c r="A75" s="520"/>
      <c r="B75" s="520" t="s">
        <v>374</v>
      </c>
      <c r="C75" s="2"/>
      <c r="D75" s="2"/>
      <c r="E75" s="2"/>
      <c r="F75" s="215">
        <v>8.4000000000000005E-2</v>
      </c>
      <c r="G75" s="201"/>
      <c r="H75" s="215">
        <v>-2.1000000000000001E-2</v>
      </c>
      <c r="I75" s="201"/>
      <c r="J75" s="215">
        <v>-0.08</v>
      </c>
      <c r="K75" s="215"/>
      <c r="L75" s="215">
        <v>2.4E-2</v>
      </c>
    </row>
    <row r="76" spans="1:12" ht="15">
      <c r="A76" s="520"/>
      <c r="B76" s="123" t="s">
        <v>57</v>
      </c>
      <c r="C76" s="2"/>
      <c r="D76" s="2"/>
      <c r="E76" s="2"/>
      <c r="F76" s="215">
        <v>6.5000000000000002E-2</v>
      </c>
      <c r="G76" s="201"/>
      <c r="H76" s="215">
        <v>3.4000000000000002E-2</v>
      </c>
      <c r="I76" s="201"/>
      <c r="J76" s="215">
        <v>-0.05</v>
      </c>
      <c r="K76" s="215"/>
      <c r="L76" s="215">
        <v>8.5999999999999993E-2</v>
      </c>
    </row>
    <row r="77" spans="1:12" ht="5.0999999999999996" customHeight="1">
      <c r="A77" s="521"/>
      <c r="B77" s="521"/>
      <c r="C77" s="1"/>
      <c r="D77" s="1"/>
      <c r="E77" s="1"/>
      <c r="F77" s="135"/>
      <c r="G77" s="205"/>
      <c r="H77" s="201"/>
      <c r="I77" s="201"/>
      <c r="J77" s="215"/>
      <c r="K77" s="215"/>
      <c r="L77" s="201"/>
    </row>
    <row r="78" spans="1:12" ht="15">
      <c r="A78" s="520" t="s">
        <v>45</v>
      </c>
      <c r="B78" s="521"/>
      <c r="C78" s="17"/>
      <c r="D78" s="17"/>
      <c r="E78" s="17"/>
      <c r="F78" s="217">
        <v>14.8</v>
      </c>
      <c r="G78" s="203"/>
      <c r="H78" s="217">
        <v>14.3</v>
      </c>
      <c r="I78" s="203"/>
      <c r="J78" s="217">
        <v>13.6</v>
      </c>
      <c r="K78" s="217"/>
      <c r="L78" s="217">
        <v>13</v>
      </c>
    </row>
    <row r="79" spans="1:12" ht="5.0999999999999996" customHeight="1">
      <c r="A79" s="521"/>
      <c r="B79" s="521"/>
      <c r="C79" s="1"/>
      <c r="D79" s="1"/>
      <c r="E79" s="1"/>
      <c r="F79" s="135"/>
      <c r="G79" s="205"/>
      <c r="H79" s="205"/>
      <c r="I79" s="205"/>
      <c r="J79" s="135"/>
      <c r="K79" s="135"/>
      <c r="L79" s="205"/>
    </row>
    <row r="80" spans="1:12" ht="15">
      <c r="A80" s="521" t="s">
        <v>46</v>
      </c>
      <c r="B80" s="521"/>
      <c r="C80" s="63"/>
      <c r="D80" s="63"/>
      <c r="E80" s="63"/>
      <c r="F80" s="218">
        <v>1.25</v>
      </c>
      <c r="G80" s="204"/>
      <c r="H80" s="218">
        <v>1.29</v>
      </c>
      <c r="I80" s="204"/>
      <c r="J80" s="218">
        <v>1.34</v>
      </c>
      <c r="K80" s="218"/>
      <c r="L80" s="218">
        <v>1.4</v>
      </c>
    </row>
    <row r="81" spans="1:12" ht="5.0999999999999996" customHeight="1">
      <c r="A81" s="521"/>
      <c r="B81" s="521"/>
      <c r="C81" s="1"/>
      <c r="D81" s="1"/>
      <c r="E81" s="1"/>
      <c r="F81" s="135"/>
      <c r="G81" s="205"/>
      <c r="H81" s="205"/>
      <c r="I81" s="205"/>
      <c r="J81" s="135"/>
      <c r="K81" s="135"/>
      <c r="L81" s="135"/>
    </row>
    <row r="82" spans="1:12" ht="15">
      <c r="A82" s="520" t="s">
        <v>34</v>
      </c>
      <c r="B82" s="521"/>
      <c r="C82" s="1"/>
      <c r="D82" s="1"/>
      <c r="E82" s="1"/>
      <c r="F82" s="135">
        <v>255</v>
      </c>
      <c r="G82" s="205"/>
      <c r="H82" s="135">
        <v>255</v>
      </c>
      <c r="I82" s="205"/>
      <c r="J82" s="135">
        <v>254</v>
      </c>
      <c r="K82" s="135"/>
      <c r="L82" s="135">
        <v>128</v>
      </c>
    </row>
    <row r="83" spans="1:12" ht="18" customHeight="1">
      <c r="A83" s="520"/>
      <c r="B83" s="521"/>
      <c r="C83" s="1"/>
      <c r="D83" s="1"/>
      <c r="E83" s="1"/>
      <c r="F83" s="1"/>
      <c r="G83" s="1"/>
      <c r="H83" s="1"/>
      <c r="I83" s="1"/>
      <c r="J83" s="1"/>
      <c r="K83" s="1"/>
      <c r="L83" s="1"/>
    </row>
    <row r="84" spans="1:12" s="541" customFormat="1" ht="15" customHeight="1">
      <c r="A84" s="553" t="s">
        <v>356</v>
      </c>
      <c r="B84" s="561" t="s">
        <v>373</v>
      </c>
      <c r="C84" s="561"/>
      <c r="D84" s="561"/>
      <c r="E84" s="561"/>
      <c r="F84" s="561"/>
      <c r="G84" s="561"/>
      <c r="H84" s="561"/>
      <c r="I84" s="561"/>
      <c r="J84" s="561"/>
      <c r="K84" s="561"/>
      <c r="L84" s="561"/>
    </row>
    <row r="85" spans="1:12" ht="14.25" customHeight="1">
      <c r="A85" s="553"/>
      <c r="B85" s="561"/>
      <c r="C85" s="561"/>
      <c r="D85" s="561"/>
      <c r="E85" s="561"/>
      <c r="F85" s="561"/>
      <c r="G85" s="561"/>
      <c r="H85" s="561"/>
      <c r="I85" s="561"/>
      <c r="J85" s="561"/>
      <c r="K85" s="561"/>
      <c r="L85" s="561"/>
    </row>
    <row r="86" spans="1:12" ht="15">
      <c r="A86" s="364" t="s">
        <v>50</v>
      </c>
      <c r="B86" s="521"/>
      <c r="C86" s="388"/>
      <c r="D86" s="388"/>
      <c r="E86" s="388"/>
      <c r="F86" s="1"/>
      <c r="G86" s="1"/>
      <c r="H86" s="1"/>
      <c r="I86" s="1"/>
      <c r="J86" s="1"/>
      <c r="K86" s="1"/>
      <c r="L86" s="1"/>
    </row>
    <row r="87" spans="1:12" ht="14.25" customHeight="1">
      <c r="A87" s="320"/>
      <c r="B87" s="502"/>
      <c r="C87" s="106"/>
      <c r="D87" s="106"/>
      <c r="E87" s="106"/>
      <c r="F87" s="106"/>
      <c r="G87" s="106"/>
      <c r="H87" s="106"/>
      <c r="I87" s="106"/>
      <c r="J87" s="106"/>
      <c r="K87" s="106"/>
      <c r="L87" s="106"/>
    </row>
    <row r="88" spans="1:12" ht="15">
      <c r="F88" s="1"/>
      <c r="G88" s="1"/>
      <c r="H88" s="1"/>
      <c r="I88" s="1"/>
      <c r="J88" s="1"/>
      <c r="K88" s="1"/>
      <c r="L88" s="1"/>
    </row>
    <row r="89" spans="1:12" ht="15">
      <c r="F89" s="388"/>
      <c r="G89" s="388"/>
      <c r="H89" s="388"/>
      <c r="I89" s="388"/>
      <c r="J89" s="388"/>
      <c r="K89" s="388"/>
      <c r="L89" s="388"/>
    </row>
    <row r="90" spans="1:12" ht="15">
      <c r="F90" s="86"/>
      <c r="G90" s="86"/>
      <c r="H90" s="86"/>
      <c r="I90" s="86"/>
      <c r="J90" s="86"/>
      <c r="K90" s="86"/>
      <c r="L90" s="86"/>
    </row>
    <row r="91" spans="1:12" ht="16.5">
      <c r="F91" s="389"/>
      <c r="G91" s="389"/>
      <c r="H91" s="389"/>
      <c r="I91" s="389"/>
      <c r="J91" s="389"/>
      <c r="K91" s="389"/>
      <c r="L91" s="389"/>
    </row>
  </sheetData>
  <mergeCells count="2">
    <mergeCell ref="B85:L85"/>
    <mergeCell ref="B84:L84"/>
  </mergeCells>
  <printOptions horizontalCentered="1"/>
  <pageMargins left="0.75" right="0.75" top="0.5" bottom="0.5" header="0.5" footer="0.25"/>
  <pageSetup scale="56" firstPageNumber="2" orientation="portrait" r:id="rId1"/>
  <headerFooter scaleWithDoc="0" alignWithMargins="0">
    <oddFooter>&amp;RQ2 FY21 Stat Book / 11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L29"/>
  <sheetViews>
    <sheetView view="pageBreakPreview" zoomScaleNormal="130" zoomScaleSheetLayoutView="100" workbookViewId="0"/>
  </sheetViews>
  <sheetFormatPr defaultColWidth="10.625" defaultRowHeight="12.75"/>
  <cols>
    <col min="1" max="1" width="2.625" style="26" customWidth="1"/>
    <col min="2" max="2" width="40.625" style="26" customWidth="1"/>
    <col min="3" max="3" width="0.625" style="26" customWidth="1"/>
    <col min="4" max="4" width="19.125" style="26" customWidth="1"/>
    <col min="5" max="5" width="17.125" style="26" customWidth="1"/>
    <col min="6" max="6" width="9.25" style="26" bestFit="1" customWidth="1"/>
    <col min="7" max="7" width="0.75" style="26" customWidth="1"/>
    <col min="8" max="8" width="9.25" style="26" customWidth="1"/>
    <col min="9" max="9" width="0.75" style="26" customWidth="1"/>
    <col min="10" max="10" width="8.75" style="26" bestFit="1" customWidth="1"/>
    <col min="11" max="11" width="0.75" style="26" customWidth="1"/>
    <col min="12" max="12" width="9.125" style="26" bestFit="1" customWidth="1"/>
    <col min="13" max="16384" width="10.625" style="539"/>
  </cols>
  <sheetData>
    <row r="1" spans="1:12" s="487" customFormat="1" ht="24.75" customHeight="1">
      <c r="A1" s="33" t="s">
        <v>143</v>
      </c>
      <c r="B1" s="485"/>
      <c r="C1" s="485"/>
      <c r="D1" s="485"/>
      <c r="E1" s="485"/>
      <c r="F1" s="485"/>
      <c r="G1" s="485"/>
      <c r="H1" s="485"/>
      <c r="I1" s="485"/>
      <c r="J1" s="485"/>
      <c r="K1" s="485"/>
      <c r="L1" s="486"/>
    </row>
    <row r="2" spans="1:12" s="487" customFormat="1" ht="24.75" customHeight="1">
      <c r="A2" s="33" t="s">
        <v>288</v>
      </c>
      <c r="B2" s="485"/>
      <c r="C2" s="485"/>
      <c r="D2" s="485"/>
      <c r="E2" s="485"/>
      <c r="F2" s="485"/>
      <c r="G2" s="485"/>
      <c r="H2" s="485"/>
      <c r="I2" s="485"/>
      <c r="J2" s="485"/>
      <c r="K2" s="485"/>
      <c r="L2" s="486"/>
    </row>
    <row r="3" spans="1:12" s="487" customFormat="1" ht="24.75" customHeight="1">
      <c r="A3" s="33" t="s">
        <v>303</v>
      </c>
      <c r="B3" s="485"/>
      <c r="C3" s="485"/>
      <c r="D3" s="485"/>
      <c r="E3" s="485"/>
      <c r="F3" s="485"/>
      <c r="G3" s="485"/>
      <c r="H3" s="485"/>
      <c r="I3" s="485"/>
      <c r="J3" s="485"/>
      <c r="K3" s="485"/>
      <c r="L3" s="486"/>
    </row>
    <row r="4" spans="1:12" s="127" customFormat="1" ht="15" customHeight="1">
      <c r="A4" s="539"/>
      <c r="B4" s="525"/>
      <c r="C4" s="386"/>
      <c r="D4" s="386"/>
      <c r="E4" s="386"/>
      <c r="F4" s="386"/>
      <c r="G4" s="386"/>
      <c r="H4" s="386"/>
      <c r="I4" s="386"/>
      <c r="J4" s="386"/>
      <c r="K4" s="386"/>
      <c r="L4" s="386"/>
    </row>
    <row r="5" spans="1:12" s="114" customFormat="1" ht="15" customHeight="1">
      <c r="A5" s="527"/>
      <c r="B5" s="526"/>
      <c r="C5" s="535"/>
      <c r="D5" s="535"/>
      <c r="E5" s="322"/>
      <c r="F5" s="42"/>
      <c r="G5" s="42"/>
      <c r="H5" s="42"/>
      <c r="I5" s="42"/>
      <c r="J5" s="42"/>
      <c r="K5" s="42"/>
      <c r="L5" s="104"/>
    </row>
    <row r="6" spans="1:12" s="129" customFormat="1" ht="31.5">
      <c r="A6" s="522"/>
      <c r="B6" s="521"/>
      <c r="C6" s="39"/>
      <c r="D6" s="39"/>
      <c r="E6" s="39"/>
      <c r="F6" s="538" t="s">
        <v>190</v>
      </c>
      <c r="G6" s="532"/>
      <c r="H6" s="538" t="s">
        <v>201</v>
      </c>
      <c r="I6" s="532"/>
      <c r="J6" s="538" t="s">
        <v>227</v>
      </c>
      <c r="K6" s="532"/>
      <c r="L6" s="538" t="s">
        <v>322</v>
      </c>
    </row>
    <row r="7" spans="1:12" ht="20.25" customHeight="1">
      <c r="A7" s="522" t="s">
        <v>269</v>
      </c>
      <c r="B7" s="521"/>
      <c r="C7" s="1"/>
      <c r="D7" s="1"/>
      <c r="E7" s="1"/>
      <c r="F7" s="1"/>
      <c r="G7" s="1"/>
      <c r="H7" s="1"/>
      <c r="I7" s="1"/>
      <c r="J7" s="1"/>
      <c r="K7" s="1"/>
      <c r="L7" s="1"/>
    </row>
    <row r="8" spans="1:12" ht="20.25" customHeight="1">
      <c r="A8" s="524" t="s">
        <v>270</v>
      </c>
      <c r="B8" s="522"/>
      <c r="C8" s="521"/>
      <c r="D8" s="521"/>
      <c r="E8" s="96"/>
      <c r="F8" s="96"/>
      <c r="G8" s="96"/>
      <c r="H8" s="96"/>
      <c r="I8" s="96"/>
      <c r="J8" s="96"/>
      <c r="K8" s="96"/>
      <c r="L8" s="96"/>
    </row>
    <row r="9" spans="1:12" ht="20.25" customHeight="1">
      <c r="A9" s="521"/>
      <c r="B9" s="523" t="s">
        <v>271</v>
      </c>
      <c r="C9" s="1"/>
      <c r="D9" s="1"/>
      <c r="E9" s="1"/>
      <c r="F9" s="264">
        <v>2.1999999999999999E-2</v>
      </c>
      <c r="G9" s="275"/>
      <c r="H9" s="264">
        <v>5.5E-2</v>
      </c>
      <c r="I9" s="275"/>
      <c r="J9" s="264">
        <v>5.0000000000000001E-3</v>
      </c>
      <c r="K9" s="275"/>
      <c r="L9" s="264">
        <v>2.7E-2</v>
      </c>
    </row>
    <row r="10" spans="1:12" ht="20.25" customHeight="1">
      <c r="A10" s="521"/>
      <c r="B10" s="523" t="s">
        <v>272</v>
      </c>
      <c r="C10" s="1"/>
      <c r="D10" s="1"/>
      <c r="E10" s="47"/>
      <c r="F10" s="270">
        <v>7.0999999999999994E-2</v>
      </c>
      <c r="G10" s="278"/>
      <c r="H10" s="270">
        <v>0.108</v>
      </c>
      <c r="I10" s="278"/>
      <c r="J10" s="270">
        <v>8.5999999999999993E-2</v>
      </c>
      <c r="K10" s="278"/>
      <c r="L10" s="270">
        <v>4.1000000000000002E-2</v>
      </c>
    </row>
    <row r="11" spans="1:12" ht="20.25" customHeight="1">
      <c r="A11" s="521"/>
      <c r="B11" s="523" t="s">
        <v>273</v>
      </c>
      <c r="C11" s="1"/>
      <c r="D11" s="1"/>
      <c r="E11" s="1"/>
      <c r="F11" s="270">
        <v>4.8000000000000001E-2</v>
      </c>
      <c r="G11" s="278"/>
      <c r="H11" s="270">
        <v>7.4999999999999997E-2</v>
      </c>
      <c r="I11" s="278"/>
      <c r="J11" s="270">
        <v>6.3E-2</v>
      </c>
      <c r="K11" s="278"/>
      <c r="L11" s="270">
        <v>3.5000000000000003E-2</v>
      </c>
    </row>
    <row r="12" spans="1:12" ht="20.25" customHeight="1">
      <c r="A12" s="524" t="s">
        <v>282</v>
      </c>
      <c r="B12" s="520"/>
      <c r="C12" s="47"/>
      <c r="D12" s="47"/>
      <c r="E12" s="47"/>
      <c r="F12" s="265"/>
      <c r="G12" s="155"/>
      <c r="H12" s="265"/>
      <c r="I12" s="155"/>
      <c r="J12" s="265"/>
      <c r="K12" s="155"/>
      <c r="L12" s="155"/>
    </row>
    <row r="13" spans="1:12" ht="20.25" customHeight="1">
      <c r="A13" s="520"/>
      <c r="B13" s="523" t="s">
        <v>271</v>
      </c>
      <c r="C13" s="1"/>
      <c r="D13" s="1"/>
      <c r="E13" s="1"/>
      <c r="F13" s="270">
        <v>3.4000000000000002E-2</v>
      </c>
      <c r="G13" s="270"/>
      <c r="H13" s="270">
        <v>5.8000000000000003E-2</v>
      </c>
      <c r="I13" s="155"/>
      <c r="J13" s="281">
        <v>0</v>
      </c>
      <c r="K13" s="270"/>
      <c r="L13" s="270">
        <v>3.0000000000000001E-3</v>
      </c>
    </row>
    <row r="14" spans="1:12" s="530" customFormat="1" ht="20.25" customHeight="1">
      <c r="A14" s="123"/>
      <c r="B14" s="523" t="s">
        <v>272</v>
      </c>
      <c r="C14" s="183"/>
      <c r="D14" s="183"/>
      <c r="E14" s="183"/>
      <c r="F14" s="270">
        <v>0.161</v>
      </c>
      <c r="G14" s="270"/>
      <c r="H14" s="270">
        <v>0.18099999999999999</v>
      </c>
      <c r="I14" s="155"/>
      <c r="J14" s="270">
        <v>0.193</v>
      </c>
      <c r="K14" s="270"/>
      <c r="L14" s="270">
        <v>0.17</v>
      </c>
    </row>
    <row r="15" spans="1:12" s="530" customFormat="1" ht="21" customHeight="1">
      <c r="A15" s="123"/>
      <c r="B15" s="523" t="s">
        <v>273</v>
      </c>
      <c r="C15" s="183"/>
      <c r="D15" s="183"/>
      <c r="E15" s="183"/>
      <c r="F15" s="270">
        <v>0.109</v>
      </c>
      <c r="G15" s="270"/>
      <c r="H15" s="270">
        <v>0.14099999999999999</v>
      </c>
      <c r="I15" s="155"/>
      <c r="J15" s="270">
        <v>0.14000000000000001</v>
      </c>
      <c r="K15" s="270"/>
      <c r="L15" s="270">
        <v>0.105</v>
      </c>
    </row>
    <row r="16" spans="1:12" s="194" customFormat="1" ht="20.25" customHeight="1">
      <c r="A16" s="524" t="s">
        <v>283</v>
      </c>
      <c r="B16" s="524"/>
      <c r="C16" s="156"/>
      <c r="D16" s="156"/>
      <c r="E16" s="156"/>
      <c r="F16" s="268"/>
      <c r="G16" s="268"/>
      <c r="H16" s="268"/>
      <c r="I16" s="155"/>
      <c r="J16" s="268"/>
      <c r="K16" s="268"/>
      <c r="L16" s="268"/>
    </row>
    <row r="17" spans="1:12" s="194" customFormat="1" ht="20.25" customHeight="1">
      <c r="A17" s="524"/>
      <c r="B17" s="523" t="s">
        <v>271</v>
      </c>
      <c r="C17" s="156"/>
      <c r="D17" s="156"/>
      <c r="E17" s="156"/>
      <c r="F17" s="270">
        <v>1.2999999999999999E-2</v>
      </c>
      <c r="G17" s="270"/>
      <c r="H17" s="270">
        <v>2.3E-2</v>
      </c>
      <c r="I17" s="155"/>
      <c r="J17" s="270">
        <v>3.2000000000000001E-2</v>
      </c>
      <c r="K17" s="270"/>
      <c r="L17" s="270">
        <v>2.5999999999999999E-2</v>
      </c>
    </row>
    <row r="18" spans="1:12" s="194" customFormat="1" ht="20.25" customHeight="1">
      <c r="A18" s="524"/>
      <c r="B18" s="523" t="s">
        <v>272</v>
      </c>
      <c r="C18" s="156"/>
      <c r="D18" s="156"/>
      <c r="E18" s="156"/>
      <c r="F18" s="270">
        <v>0.2</v>
      </c>
      <c r="G18" s="276"/>
      <c r="H18" s="270">
        <v>0.20599999999999999</v>
      </c>
      <c r="I18" s="1"/>
      <c r="J18" s="270">
        <v>0.245</v>
      </c>
      <c r="K18" s="276"/>
      <c r="L18" s="270">
        <v>0.20300000000000001</v>
      </c>
    </row>
    <row r="19" spans="1:12" s="194" customFormat="1" ht="20.25" customHeight="1">
      <c r="A19" s="524"/>
      <c r="B19" s="523" t="s">
        <v>273</v>
      </c>
      <c r="C19" s="156"/>
      <c r="D19" s="156"/>
      <c r="E19" s="156"/>
      <c r="F19" s="270">
        <v>5.1999999999999998E-2</v>
      </c>
      <c r="G19" s="276"/>
      <c r="H19" s="270">
        <v>5.8999999999999997E-2</v>
      </c>
      <c r="I19" s="1"/>
      <c r="J19" s="270">
        <v>7.2999999999999995E-2</v>
      </c>
      <c r="K19" s="276"/>
      <c r="L19" s="270">
        <v>5.8999999999999997E-2</v>
      </c>
    </row>
    <row r="20" spans="1:12" ht="5.0999999999999996" customHeight="1">
      <c r="A20" s="521"/>
      <c r="B20" s="521"/>
      <c r="C20" s="1"/>
      <c r="D20" s="1"/>
      <c r="E20" s="1"/>
      <c r="F20" s="1"/>
      <c r="G20" s="1"/>
      <c r="H20" s="1"/>
      <c r="I20" s="1"/>
      <c r="J20" s="1"/>
      <c r="K20" s="1"/>
      <c r="L20" s="1"/>
    </row>
    <row r="21" spans="1:12" ht="18" customHeight="1">
      <c r="A21" s="520"/>
      <c r="B21" s="521"/>
      <c r="C21" s="1"/>
      <c r="D21" s="1"/>
      <c r="E21" s="1"/>
      <c r="F21" s="1"/>
      <c r="G21" s="1"/>
      <c r="H21" s="1"/>
      <c r="I21" s="1"/>
      <c r="J21" s="1"/>
      <c r="K21" s="1"/>
      <c r="L21" s="1"/>
    </row>
    <row r="22" spans="1:12" ht="18" customHeight="1">
      <c r="A22" s="553" t="s">
        <v>153</v>
      </c>
      <c r="B22" s="561" t="s">
        <v>375</v>
      </c>
      <c r="C22" s="561"/>
      <c r="D22" s="561"/>
      <c r="E22" s="561"/>
      <c r="F22" s="561"/>
      <c r="G22" s="561"/>
      <c r="H22" s="561"/>
      <c r="I22" s="561"/>
      <c r="J22" s="561"/>
      <c r="K22" s="561"/>
      <c r="L22" s="561"/>
    </row>
    <row r="23" spans="1:12" ht="14.25" customHeight="1">
      <c r="A23" s="553"/>
      <c r="B23" s="561"/>
      <c r="C23" s="561"/>
      <c r="D23" s="561"/>
      <c r="E23" s="561"/>
      <c r="F23" s="561"/>
      <c r="G23" s="561"/>
      <c r="H23" s="561"/>
      <c r="I23" s="561"/>
      <c r="J23" s="561"/>
      <c r="K23" s="561"/>
      <c r="L23" s="561"/>
    </row>
    <row r="24" spans="1:12" ht="15">
      <c r="A24" s="364" t="s">
        <v>286</v>
      </c>
      <c r="B24" s="521"/>
      <c r="C24" s="388"/>
      <c r="D24" s="388"/>
      <c r="E24" s="388"/>
      <c r="F24" s="1"/>
      <c r="G24" s="1"/>
      <c r="H24" s="1"/>
      <c r="I24" s="1"/>
      <c r="J24" s="1"/>
      <c r="K24" s="1"/>
      <c r="L24" s="1"/>
    </row>
    <row r="25" spans="1:12" ht="14.25" customHeight="1">
      <c r="A25" s="320"/>
      <c r="B25" s="502"/>
      <c r="C25" s="106"/>
      <c r="D25" s="106"/>
      <c r="E25" s="106"/>
      <c r="F25" s="106"/>
      <c r="G25" s="106"/>
      <c r="H25" s="106"/>
      <c r="I25" s="106"/>
      <c r="J25" s="106"/>
      <c r="K25" s="106"/>
      <c r="L25" s="106"/>
    </row>
    <row r="26" spans="1:12" ht="15">
      <c r="F26" s="1"/>
      <c r="G26" s="1"/>
      <c r="H26" s="1"/>
      <c r="I26" s="1"/>
      <c r="J26" s="1"/>
      <c r="K26" s="1"/>
      <c r="L26" s="1"/>
    </row>
    <row r="27" spans="1:12" ht="15">
      <c r="F27" s="388"/>
      <c r="G27" s="388"/>
      <c r="H27" s="388"/>
      <c r="I27" s="388"/>
      <c r="J27" s="388"/>
      <c r="K27" s="388"/>
      <c r="L27" s="388"/>
    </row>
    <row r="28" spans="1:12" ht="15">
      <c r="F28" s="86"/>
      <c r="G28" s="86"/>
      <c r="H28" s="86"/>
      <c r="I28" s="86"/>
      <c r="J28" s="86"/>
      <c r="K28" s="86"/>
      <c r="L28" s="86"/>
    </row>
    <row r="29" spans="1:12" ht="16.5">
      <c r="F29" s="389"/>
      <c r="G29" s="389"/>
      <c r="H29" s="389"/>
      <c r="I29" s="389"/>
      <c r="J29" s="389"/>
      <c r="K29" s="389"/>
      <c r="L29" s="389"/>
    </row>
  </sheetData>
  <mergeCells count="2">
    <mergeCell ref="B23:L23"/>
    <mergeCell ref="B22:L22"/>
  </mergeCells>
  <printOptions horizontalCentered="1"/>
  <pageMargins left="0.75" right="0.75" top="0.5" bottom="0.5" header="0.5" footer="0.25"/>
  <pageSetup scale="70" firstPageNumber="2" orientation="portrait" r:id="rId1"/>
  <headerFooter scaleWithDoc="0" alignWithMargins="0">
    <oddFooter>&amp;L12 / Q2 FY21 Stat Book</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Q88"/>
  <sheetViews>
    <sheetView view="pageBreakPreview" zoomScaleNormal="100" zoomScaleSheetLayoutView="100" workbookViewId="0"/>
  </sheetViews>
  <sheetFormatPr defaultColWidth="10.625" defaultRowHeight="12.75"/>
  <cols>
    <col min="1" max="1" width="2.625" style="26" customWidth="1"/>
    <col min="2" max="2" width="42.5" style="26" customWidth="1"/>
    <col min="3" max="3" width="10.625" style="26" customWidth="1"/>
    <col min="4" max="4" width="0.75" style="26" customWidth="1"/>
    <col min="5" max="5" width="10.625" style="26" customWidth="1"/>
    <col min="6" max="6" width="0.75" style="26" customWidth="1"/>
    <col min="7" max="7" width="10.625" style="26" customWidth="1"/>
    <col min="8" max="8" width="0.75" style="26" customWidth="1"/>
    <col min="9" max="9" width="10.625" style="26" customWidth="1"/>
    <col min="10" max="10" width="0.75" style="539" customWidth="1"/>
    <col min="11" max="11" width="10.625" style="539"/>
    <col min="12" max="12" width="0.75" style="539" customWidth="1"/>
    <col min="13" max="13" width="10.625" style="539"/>
    <col min="14" max="14" width="0.75" style="539" customWidth="1"/>
    <col min="15" max="15" width="10.625" style="539"/>
    <col min="16" max="16" width="0.75" style="539" customWidth="1"/>
    <col min="17" max="16384" width="10.625" style="539"/>
  </cols>
  <sheetData>
    <row r="1" spans="1:17" s="249" customFormat="1" ht="24" customHeight="1">
      <c r="A1" s="33" t="s">
        <v>143</v>
      </c>
      <c r="B1" s="33"/>
      <c r="C1" s="33"/>
      <c r="D1" s="33"/>
      <c r="E1" s="33"/>
      <c r="F1" s="33"/>
      <c r="G1" s="33"/>
      <c r="H1" s="33"/>
      <c r="I1" s="33"/>
      <c r="J1" s="33"/>
      <c r="K1" s="33"/>
      <c r="L1" s="33"/>
      <c r="M1" s="33"/>
      <c r="N1" s="33"/>
      <c r="O1" s="33"/>
      <c r="P1" s="33"/>
      <c r="Q1" s="33"/>
    </row>
    <row r="2" spans="1:17" s="249" customFormat="1" ht="24" customHeight="1">
      <c r="A2" s="33" t="s">
        <v>289</v>
      </c>
      <c r="B2" s="33"/>
      <c r="C2" s="33"/>
      <c r="D2" s="33"/>
      <c r="E2" s="33"/>
      <c r="F2" s="33"/>
      <c r="G2" s="33"/>
      <c r="H2" s="33"/>
      <c r="I2" s="33"/>
      <c r="J2" s="33"/>
      <c r="K2" s="33"/>
      <c r="L2" s="33"/>
      <c r="M2" s="33"/>
      <c r="N2" s="33"/>
      <c r="O2" s="33"/>
      <c r="P2" s="33"/>
      <c r="Q2" s="33"/>
    </row>
    <row r="3" spans="1:17" s="249" customFormat="1" ht="24" customHeight="1">
      <c r="A3" s="33" t="s">
        <v>391</v>
      </c>
      <c r="B3" s="33"/>
      <c r="C3" s="33"/>
      <c r="D3" s="33"/>
      <c r="E3" s="33"/>
      <c r="F3" s="33"/>
      <c r="G3" s="33"/>
      <c r="H3" s="33"/>
      <c r="I3" s="33"/>
      <c r="J3" s="33"/>
      <c r="K3" s="33"/>
      <c r="L3" s="33"/>
      <c r="M3" s="33"/>
      <c r="N3" s="33"/>
      <c r="O3" s="33"/>
      <c r="P3" s="33"/>
      <c r="Q3" s="33"/>
    </row>
    <row r="4" spans="1:17" s="80" customFormat="1" ht="15.75">
      <c r="A4" s="34"/>
      <c r="B4" s="34"/>
      <c r="C4" s="34"/>
      <c r="D4" s="34"/>
      <c r="E4" s="34"/>
      <c r="F4" s="34"/>
      <c r="G4" s="34"/>
      <c r="H4" s="34"/>
      <c r="I4" s="34"/>
    </row>
    <row r="5" spans="1:17" s="127" customFormat="1" ht="16.5" thickBot="1">
      <c r="A5" s="539"/>
      <c r="B5" s="525"/>
      <c r="C5" s="540" t="s">
        <v>190</v>
      </c>
      <c r="D5" s="540"/>
      <c r="E5" s="540"/>
      <c r="F5" s="540"/>
      <c r="G5" s="540"/>
      <c r="H5" s="540"/>
      <c r="I5" s="540"/>
      <c r="K5" s="540" t="s">
        <v>201</v>
      </c>
      <c r="L5" s="540"/>
      <c r="M5" s="540"/>
      <c r="N5" s="540"/>
      <c r="O5" s="540"/>
      <c r="P5" s="540"/>
      <c r="Q5" s="540"/>
    </row>
    <row r="6" spans="1:17" s="114" customFormat="1" ht="15.75">
      <c r="A6" s="527"/>
      <c r="B6" s="526"/>
      <c r="C6" s="30" t="s">
        <v>18</v>
      </c>
      <c r="D6" s="30"/>
      <c r="E6" s="30" t="s">
        <v>19</v>
      </c>
      <c r="F6" s="30"/>
      <c r="G6" s="30" t="s">
        <v>20</v>
      </c>
      <c r="H6" s="30"/>
      <c r="I6" s="83" t="s">
        <v>21</v>
      </c>
      <c r="K6" s="30" t="s">
        <v>18</v>
      </c>
      <c r="L6" s="30"/>
      <c r="M6" s="30" t="s">
        <v>19</v>
      </c>
      <c r="N6" s="30"/>
      <c r="O6" s="30" t="s">
        <v>20</v>
      </c>
      <c r="P6" s="30"/>
      <c r="Q6" s="83" t="s">
        <v>21</v>
      </c>
    </row>
    <row r="7" spans="1:17" s="129" customFormat="1" ht="15.75">
      <c r="A7" s="522"/>
      <c r="B7" s="521"/>
      <c r="C7" s="14" t="s">
        <v>22</v>
      </c>
      <c r="D7" s="14"/>
      <c r="E7" s="14" t="s">
        <v>22</v>
      </c>
      <c r="F7" s="14"/>
      <c r="G7" s="14" t="s">
        <v>22</v>
      </c>
      <c r="H7" s="14"/>
      <c r="I7" s="14" t="s">
        <v>22</v>
      </c>
      <c r="K7" s="14" t="s">
        <v>22</v>
      </c>
      <c r="L7" s="14"/>
      <c r="M7" s="14" t="s">
        <v>22</v>
      </c>
      <c r="N7" s="14"/>
      <c r="O7" s="14" t="s">
        <v>22</v>
      </c>
      <c r="P7" s="14"/>
      <c r="Q7" s="14" t="s">
        <v>22</v>
      </c>
    </row>
    <row r="8" spans="1:17" ht="15">
      <c r="A8" s="522" t="s">
        <v>122</v>
      </c>
      <c r="B8" s="521"/>
      <c r="C8" s="1"/>
      <c r="D8" s="1"/>
      <c r="E8" s="1"/>
      <c r="F8" s="1"/>
      <c r="G8" s="1"/>
      <c r="H8" s="1"/>
      <c r="I8" s="1"/>
    </row>
    <row r="9" spans="1:17" ht="15">
      <c r="A9" s="520" t="s">
        <v>120</v>
      </c>
      <c r="B9" s="522"/>
      <c r="C9" s="521"/>
      <c r="D9" s="521"/>
      <c r="E9" s="521"/>
      <c r="F9" s="521"/>
      <c r="G9" s="521"/>
      <c r="H9" s="521"/>
      <c r="I9" s="521"/>
    </row>
    <row r="10" spans="1:17" ht="5.0999999999999996" customHeight="1">
      <c r="A10" s="521"/>
      <c r="B10" s="521"/>
      <c r="C10" s="1"/>
      <c r="D10" s="1"/>
      <c r="E10" s="1"/>
      <c r="F10" s="1"/>
      <c r="G10" s="1"/>
      <c r="H10" s="1"/>
      <c r="I10" s="1"/>
    </row>
    <row r="11" spans="1:17" ht="15">
      <c r="A11" s="521"/>
      <c r="B11" s="523" t="s">
        <v>176</v>
      </c>
      <c r="C11" s="1">
        <v>1188</v>
      </c>
      <c r="D11" s="1"/>
      <c r="E11" s="1">
        <v>1248</v>
      </c>
      <c r="F11" s="1"/>
      <c r="G11" s="1">
        <v>1315</v>
      </c>
      <c r="H11" s="1"/>
      <c r="I11" s="1">
        <v>1257</v>
      </c>
      <c r="K11" s="1">
        <v>1231</v>
      </c>
      <c r="M11" s="1">
        <v>1308</v>
      </c>
      <c r="O11" s="1">
        <v>1307</v>
      </c>
      <c r="Q11" s="1">
        <v>1296</v>
      </c>
    </row>
    <row r="12" spans="1:17" ht="15">
      <c r="A12" s="521"/>
      <c r="B12" s="523" t="s">
        <v>177</v>
      </c>
      <c r="C12" s="23">
        <v>557</v>
      </c>
      <c r="D12" s="47"/>
      <c r="E12" s="23">
        <v>547</v>
      </c>
      <c r="F12" s="47"/>
      <c r="G12" s="23">
        <v>541</v>
      </c>
      <c r="H12" s="47"/>
      <c r="I12" s="23">
        <v>551</v>
      </c>
      <c r="K12" s="23">
        <v>551</v>
      </c>
      <c r="M12" s="23">
        <v>532</v>
      </c>
      <c r="O12" s="23">
        <v>524</v>
      </c>
      <c r="Q12" s="23">
        <v>549</v>
      </c>
    </row>
    <row r="13" spans="1:17" ht="15">
      <c r="A13" s="521"/>
      <c r="B13" s="521" t="s">
        <v>72</v>
      </c>
      <c r="C13" s="1">
        <f>SUM(C11:C12)</f>
        <v>1745</v>
      </c>
      <c r="D13" s="1"/>
      <c r="E13" s="1">
        <f>SUM(E11:E12)</f>
        <v>1795</v>
      </c>
      <c r="F13" s="1"/>
      <c r="G13" s="1">
        <f>SUM(G11:G12)</f>
        <v>1856</v>
      </c>
      <c r="H13" s="1"/>
      <c r="I13" s="1">
        <f>SUM(I11:I12)</f>
        <v>1808</v>
      </c>
      <c r="K13" s="1">
        <f>SUM(K11:K12)</f>
        <v>1782</v>
      </c>
      <c r="M13" s="1">
        <v>1840</v>
      </c>
      <c r="O13" s="1">
        <f>SUM(O11:O12)</f>
        <v>1831</v>
      </c>
      <c r="Q13" s="1">
        <f>SUM(Q11:Q12)</f>
        <v>1845</v>
      </c>
    </row>
    <row r="14" spans="1:17" ht="15">
      <c r="A14" s="520"/>
      <c r="B14" s="520" t="s">
        <v>68</v>
      </c>
      <c r="C14" s="23">
        <v>876</v>
      </c>
      <c r="D14" s="47"/>
      <c r="E14" s="23">
        <v>938</v>
      </c>
      <c r="F14" s="47"/>
      <c r="G14" s="23">
        <v>1026</v>
      </c>
      <c r="H14" s="47"/>
      <c r="I14" s="23">
        <v>878</v>
      </c>
      <c r="K14" s="23">
        <v>916</v>
      </c>
      <c r="M14" s="23">
        <v>1082</v>
      </c>
      <c r="O14" s="23">
        <v>1224</v>
      </c>
      <c r="Q14" s="23">
        <v>1092</v>
      </c>
    </row>
    <row r="15" spans="1:17" ht="15">
      <c r="A15" s="520"/>
      <c r="B15" s="524" t="s">
        <v>55</v>
      </c>
      <c r="C15" s="23">
        <f>SUM(C13:C14)</f>
        <v>2621</v>
      </c>
      <c r="D15" s="1"/>
      <c r="E15" s="23">
        <f>SUM(E13:E14)</f>
        <v>2733</v>
      </c>
      <c r="F15" s="1"/>
      <c r="G15" s="23">
        <f>SUM(G13:G14)</f>
        <v>2882</v>
      </c>
      <c r="H15" s="1"/>
      <c r="I15" s="23">
        <f>SUM(I13:I14)</f>
        <v>2686</v>
      </c>
      <c r="K15" s="23">
        <f>SUM(K13:K14)</f>
        <v>2698</v>
      </c>
      <c r="M15" s="23">
        <v>2922</v>
      </c>
      <c r="O15" s="23">
        <f>SUM(O13:O14)</f>
        <v>3055</v>
      </c>
      <c r="Q15" s="23">
        <f>SUM(Q13:Q14)</f>
        <v>2937</v>
      </c>
    </row>
    <row r="16" spans="1:17" ht="15">
      <c r="A16" s="520"/>
      <c r="B16" s="520" t="s">
        <v>168</v>
      </c>
      <c r="C16" s="1">
        <v>508</v>
      </c>
      <c r="D16" s="1"/>
      <c r="E16" s="1">
        <v>552</v>
      </c>
      <c r="F16" s="1"/>
      <c r="G16" s="1">
        <v>537</v>
      </c>
      <c r="H16" s="1"/>
      <c r="I16" s="1">
        <v>543</v>
      </c>
      <c r="K16" s="1">
        <v>526</v>
      </c>
      <c r="M16" s="1">
        <v>555</v>
      </c>
      <c r="O16" s="1">
        <v>530</v>
      </c>
      <c r="Q16" s="1">
        <v>542</v>
      </c>
    </row>
    <row r="17" spans="1:17" ht="15">
      <c r="A17" s="520"/>
      <c r="B17" s="520" t="s">
        <v>169</v>
      </c>
      <c r="C17" s="23">
        <v>252</v>
      </c>
      <c r="D17" s="1"/>
      <c r="E17" s="23">
        <v>277</v>
      </c>
      <c r="F17" s="1"/>
      <c r="G17" s="23">
        <v>266</v>
      </c>
      <c r="H17" s="1"/>
      <c r="I17" s="23">
        <v>277</v>
      </c>
      <c r="K17" s="23">
        <v>276</v>
      </c>
      <c r="M17" s="23">
        <v>302</v>
      </c>
      <c r="O17" s="23">
        <v>289</v>
      </c>
      <c r="Q17" s="23">
        <v>304</v>
      </c>
    </row>
    <row r="18" spans="1:17" s="194" customFormat="1" ht="17.25" customHeight="1">
      <c r="A18" s="524"/>
      <c r="B18" s="524" t="s">
        <v>166</v>
      </c>
      <c r="C18" s="155">
        <f>SUM(C16:C17)</f>
        <v>760</v>
      </c>
      <c r="D18" s="155"/>
      <c r="E18" s="155">
        <f>SUM(E16:E17)</f>
        <v>829</v>
      </c>
      <c r="F18" s="155"/>
      <c r="G18" s="155">
        <f>SUM(G16:G17)</f>
        <v>803</v>
      </c>
      <c r="H18" s="155"/>
      <c r="I18" s="155">
        <f>SUM(I16:I17)</f>
        <v>820</v>
      </c>
      <c r="K18" s="155">
        <f>SUM(K16:K17)</f>
        <v>802</v>
      </c>
      <c r="M18" s="155">
        <v>857</v>
      </c>
      <c r="O18" s="155">
        <f>SUM(O16:O17)</f>
        <v>819</v>
      </c>
      <c r="Q18" s="155">
        <f>SUM(Q16:Q17)</f>
        <v>846</v>
      </c>
    </row>
    <row r="19" spans="1:17" ht="18">
      <c r="A19" s="522"/>
      <c r="B19" s="520" t="s">
        <v>374</v>
      </c>
      <c r="C19" s="1">
        <v>2251</v>
      </c>
      <c r="D19" s="47"/>
      <c r="E19" s="1">
        <v>2706</v>
      </c>
      <c r="F19" s="117"/>
      <c r="G19" s="1">
        <v>2467</v>
      </c>
      <c r="H19" s="47"/>
      <c r="I19" s="1">
        <v>2401</v>
      </c>
      <c r="K19" s="1">
        <v>2396</v>
      </c>
      <c r="M19" s="1">
        <v>2670</v>
      </c>
      <c r="O19" s="1">
        <v>2410</v>
      </c>
      <c r="Q19" s="1">
        <v>2413</v>
      </c>
    </row>
    <row r="20" spans="1:17" ht="15.75" thickBot="1">
      <c r="A20" s="520"/>
      <c r="B20" s="520" t="s">
        <v>43</v>
      </c>
      <c r="C20" s="136">
        <f>C15+C18+C19</f>
        <v>5632</v>
      </c>
      <c r="D20" s="25"/>
      <c r="E20" s="136">
        <f>E15+E18+E19</f>
        <v>6268</v>
      </c>
      <c r="F20" s="25"/>
      <c r="G20" s="136">
        <f>G15+G18+G19</f>
        <v>6152</v>
      </c>
      <c r="H20" s="25"/>
      <c r="I20" s="136">
        <f>I15+I18+I19</f>
        <v>5907</v>
      </c>
      <c r="K20" s="136">
        <f>K15+K18+K19</f>
        <v>5896</v>
      </c>
      <c r="M20" s="136">
        <v>6449</v>
      </c>
      <c r="O20" s="136">
        <f>SUM(O15+O18+O19)</f>
        <v>6284</v>
      </c>
      <c r="Q20" s="136">
        <f>SUM(Q15+Q18+Q19)</f>
        <v>6196</v>
      </c>
    </row>
    <row r="21" spans="1:17" ht="5.0999999999999996" customHeight="1" thickTop="1">
      <c r="A21" s="521"/>
      <c r="B21" s="521"/>
      <c r="C21" s="1"/>
      <c r="D21" s="1"/>
      <c r="E21" s="1"/>
      <c r="F21" s="1"/>
      <c r="G21" s="1"/>
      <c r="H21" s="1"/>
      <c r="I21" s="1"/>
      <c r="K21" s="1"/>
      <c r="M21" s="1"/>
      <c r="O21" s="1"/>
      <c r="Q21" s="1"/>
    </row>
    <row r="22" spans="1:17" ht="15">
      <c r="A22" s="520" t="s">
        <v>121</v>
      </c>
      <c r="B22" s="520"/>
      <c r="C22" s="1"/>
      <c r="D22" s="1"/>
      <c r="E22" s="1"/>
      <c r="F22" s="1"/>
      <c r="G22" s="1"/>
      <c r="H22" s="1"/>
      <c r="I22" s="1"/>
      <c r="K22" s="1"/>
      <c r="M22" s="1"/>
      <c r="O22" s="1"/>
      <c r="Q22" s="1"/>
    </row>
    <row r="23" spans="1:17" ht="5.0999999999999996" customHeight="1">
      <c r="A23" s="521"/>
      <c r="B23" s="521"/>
      <c r="C23" s="1"/>
      <c r="D23" s="1"/>
      <c r="E23" s="1"/>
      <c r="F23" s="1"/>
      <c r="G23" s="1"/>
      <c r="H23" s="1"/>
      <c r="I23" s="1"/>
      <c r="K23" s="1"/>
      <c r="M23" s="1"/>
      <c r="O23" s="1"/>
      <c r="Q23" s="1"/>
    </row>
    <row r="24" spans="1:17" ht="15">
      <c r="A24" s="520"/>
      <c r="B24" s="520" t="s">
        <v>69</v>
      </c>
      <c r="C24" s="1">
        <v>7727</v>
      </c>
      <c r="D24" s="1"/>
      <c r="E24" s="1">
        <v>8475</v>
      </c>
      <c r="F24" s="1"/>
      <c r="G24" s="1">
        <v>8757</v>
      </c>
      <c r="H24" s="1"/>
      <c r="I24" s="1">
        <v>8512</v>
      </c>
      <c r="K24" s="1">
        <v>8309</v>
      </c>
      <c r="M24" s="1">
        <v>8917</v>
      </c>
      <c r="O24" s="1">
        <v>8905</v>
      </c>
      <c r="Q24" s="1">
        <v>8202</v>
      </c>
    </row>
    <row r="25" spans="1:17" ht="15">
      <c r="A25" s="520"/>
      <c r="B25" s="520" t="s">
        <v>168</v>
      </c>
      <c r="C25" s="1">
        <v>4872</v>
      </c>
      <c r="D25" s="1"/>
      <c r="E25" s="1">
        <v>5660</v>
      </c>
      <c r="F25" s="1"/>
      <c r="G25" s="1">
        <v>5389</v>
      </c>
      <c r="H25" s="1"/>
      <c r="I25" s="1">
        <v>5471</v>
      </c>
      <c r="K25" s="1">
        <v>5260</v>
      </c>
      <c r="M25" s="1">
        <v>5684</v>
      </c>
      <c r="O25" s="1">
        <v>5030</v>
      </c>
      <c r="Q25" s="1">
        <v>5029</v>
      </c>
    </row>
    <row r="26" spans="1:17" ht="15">
      <c r="A26" s="520"/>
      <c r="B26" s="520" t="s">
        <v>169</v>
      </c>
      <c r="C26" s="1">
        <v>10281</v>
      </c>
      <c r="D26" s="1"/>
      <c r="E26" s="1">
        <v>13231</v>
      </c>
      <c r="F26" s="1"/>
      <c r="G26" s="1">
        <v>13209</v>
      </c>
      <c r="H26" s="1"/>
      <c r="I26" s="1">
        <v>13738</v>
      </c>
      <c r="K26" s="1">
        <v>13459</v>
      </c>
      <c r="M26" s="1">
        <v>15373</v>
      </c>
      <c r="O26" s="1">
        <v>14067</v>
      </c>
      <c r="Q26" s="1">
        <v>14509</v>
      </c>
    </row>
    <row r="27" spans="1:17" ht="15">
      <c r="A27" s="521"/>
      <c r="B27" s="523" t="s">
        <v>137</v>
      </c>
      <c r="C27" s="1">
        <v>1853</v>
      </c>
      <c r="D27" s="47"/>
      <c r="E27" s="1">
        <v>2145</v>
      </c>
      <c r="F27" s="47"/>
      <c r="G27" s="1">
        <v>1951</v>
      </c>
      <c r="H27" s="47"/>
      <c r="I27" s="1">
        <v>1811</v>
      </c>
      <c r="K27" s="1">
        <v>1717</v>
      </c>
      <c r="M27" s="1">
        <v>1759</v>
      </c>
      <c r="O27" s="1">
        <v>1615</v>
      </c>
      <c r="Q27" s="1">
        <v>1488</v>
      </c>
    </row>
    <row r="28" spans="1:17" ht="15.75" thickBot="1">
      <c r="A28" s="522"/>
      <c r="B28" s="520" t="s">
        <v>152</v>
      </c>
      <c r="C28" s="136">
        <f>SUM(C24:C27)</f>
        <v>24733</v>
      </c>
      <c r="D28" s="25"/>
      <c r="E28" s="136">
        <f>SUM(E24:E27)</f>
        <v>29511</v>
      </c>
      <c r="F28" s="25"/>
      <c r="G28" s="136">
        <f>SUM(G24:G27)</f>
        <v>29306</v>
      </c>
      <c r="H28" s="25"/>
      <c r="I28" s="136">
        <f>SUM(I24:I27)</f>
        <v>29532</v>
      </c>
      <c r="K28" s="136">
        <f>SUM(K24:K27)</f>
        <v>28745</v>
      </c>
      <c r="M28" s="136">
        <v>31733</v>
      </c>
      <c r="O28" s="136">
        <f>SUM(O24:O27)</f>
        <v>29617</v>
      </c>
      <c r="Q28" s="136">
        <f>SUM(Q24:Q27)</f>
        <v>29228</v>
      </c>
    </row>
    <row r="29" spans="1:17" ht="11.25" customHeight="1" thickTop="1">
      <c r="A29" s="522"/>
      <c r="B29" s="520"/>
      <c r="C29" s="25"/>
      <c r="D29" s="25"/>
      <c r="E29" s="25"/>
      <c r="F29" s="118"/>
      <c r="G29" s="25"/>
      <c r="H29" s="25"/>
      <c r="I29" s="25"/>
      <c r="K29" s="25"/>
      <c r="M29" s="25"/>
      <c r="O29" s="25"/>
      <c r="Q29" s="25"/>
    </row>
    <row r="30" spans="1:17" ht="15">
      <c r="A30" s="522" t="s">
        <v>31</v>
      </c>
      <c r="B30" s="521"/>
      <c r="C30" s="1"/>
      <c r="D30" s="1"/>
      <c r="E30" s="1"/>
      <c r="F30" s="1"/>
      <c r="G30" s="1"/>
      <c r="H30" s="1"/>
      <c r="I30" s="1"/>
      <c r="K30" s="1"/>
      <c r="M30" s="1"/>
      <c r="O30" s="1"/>
      <c r="Q30" s="1"/>
    </row>
    <row r="31" spans="1:17" ht="15">
      <c r="A31" s="524" t="s">
        <v>44</v>
      </c>
      <c r="B31" s="521"/>
      <c r="C31" s="1"/>
      <c r="D31" s="521"/>
      <c r="E31" s="1"/>
      <c r="F31" s="521"/>
      <c r="G31" s="1"/>
      <c r="H31" s="521"/>
      <c r="I31" s="1"/>
      <c r="K31" s="1"/>
      <c r="M31" s="1"/>
      <c r="O31" s="1"/>
      <c r="Q31" s="1"/>
    </row>
    <row r="32" spans="1:17" ht="5.0999999999999996" customHeight="1">
      <c r="A32" s="521"/>
      <c r="B32" s="521"/>
      <c r="C32" s="1"/>
      <c r="D32" s="1"/>
      <c r="E32" s="1"/>
      <c r="F32" s="1"/>
      <c r="G32" s="1"/>
      <c r="H32" s="1"/>
      <c r="I32" s="1"/>
      <c r="K32" s="1"/>
      <c r="M32" s="1"/>
      <c r="O32" s="1"/>
      <c r="Q32" s="1"/>
    </row>
    <row r="33" spans="1:17" ht="15">
      <c r="A33" s="521"/>
      <c r="B33" s="523" t="s">
        <v>70</v>
      </c>
      <c r="C33" s="490">
        <v>22.67</v>
      </c>
      <c r="D33" s="61"/>
      <c r="E33" s="490">
        <v>22.73</v>
      </c>
      <c r="F33" s="61"/>
      <c r="G33" s="490">
        <v>22.53</v>
      </c>
      <c r="H33" s="61"/>
      <c r="I33" s="490">
        <v>23.26</v>
      </c>
      <c r="K33" s="490">
        <v>23.57</v>
      </c>
      <c r="M33" s="490">
        <v>23.63</v>
      </c>
      <c r="O33" s="490">
        <v>22.75</v>
      </c>
      <c r="Q33" s="490">
        <v>23.57</v>
      </c>
    </row>
    <row r="34" spans="1:17" ht="15">
      <c r="A34" s="521"/>
      <c r="B34" s="523" t="s">
        <v>71</v>
      </c>
      <c r="C34" s="27">
        <v>12.43</v>
      </c>
      <c r="D34" s="119"/>
      <c r="E34" s="27">
        <v>12.53</v>
      </c>
      <c r="F34" s="119"/>
      <c r="G34" s="27">
        <v>12.97</v>
      </c>
      <c r="H34" s="119"/>
      <c r="I34" s="27">
        <v>13.15</v>
      </c>
      <c r="K34" s="27">
        <v>13.09</v>
      </c>
      <c r="M34" s="27">
        <v>13.24</v>
      </c>
      <c r="O34" s="27">
        <v>13.31</v>
      </c>
      <c r="Q34" s="27">
        <v>13.59</v>
      </c>
    </row>
    <row r="35" spans="1:17" ht="15">
      <c r="A35" s="521"/>
      <c r="B35" s="523" t="s">
        <v>72</v>
      </c>
      <c r="C35" s="219">
        <v>19.399999999999999</v>
      </c>
      <c r="D35" s="219"/>
      <c r="E35" s="219">
        <v>19.62</v>
      </c>
      <c r="F35" s="219"/>
      <c r="G35" s="219">
        <v>19.739999999999998</v>
      </c>
      <c r="H35" s="219"/>
      <c r="I35" s="219">
        <v>20.170000000000002</v>
      </c>
      <c r="K35" s="16">
        <v>20.329999999999998</v>
      </c>
      <c r="M35" s="16">
        <v>20.63</v>
      </c>
      <c r="O35" s="16">
        <v>20.05</v>
      </c>
      <c r="Q35" s="16">
        <v>20.6</v>
      </c>
    </row>
    <row r="36" spans="1:17" ht="15">
      <c r="A36" s="520"/>
      <c r="B36" s="520" t="s">
        <v>178</v>
      </c>
      <c r="C36" s="27">
        <v>15.42</v>
      </c>
      <c r="D36" s="119"/>
      <c r="E36" s="27">
        <v>15.58</v>
      </c>
      <c r="F36" s="119"/>
      <c r="G36" s="27">
        <v>15.66</v>
      </c>
      <c r="H36" s="119"/>
      <c r="I36" s="27">
        <v>16.52</v>
      </c>
      <c r="K36" s="27">
        <v>15.98</v>
      </c>
      <c r="M36" s="27">
        <v>15.54</v>
      </c>
      <c r="O36" s="27">
        <v>14.76</v>
      </c>
      <c r="Q36" s="27">
        <v>15.41</v>
      </c>
    </row>
    <row r="37" spans="1:17" ht="15">
      <c r="A37" s="520"/>
      <c r="B37" s="524" t="s">
        <v>55</v>
      </c>
      <c r="C37" s="101">
        <v>18.07</v>
      </c>
      <c r="D37" s="16"/>
      <c r="E37" s="101">
        <v>18.239999999999998</v>
      </c>
      <c r="F37" s="16"/>
      <c r="G37" s="101">
        <v>18.29</v>
      </c>
      <c r="H37" s="16"/>
      <c r="I37" s="101">
        <v>18.98</v>
      </c>
      <c r="K37" s="101">
        <v>18.850000000000001</v>
      </c>
      <c r="M37" s="101">
        <v>18.75</v>
      </c>
      <c r="O37" s="101">
        <v>17.93</v>
      </c>
      <c r="Q37" s="101">
        <v>18.670000000000002</v>
      </c>
    </row>
    <row r="38" spans="1:17" ht="15">
      <c r="A38" s="520"/>
      <c r="B38" s="520" t="s">
        <v>168</v>
      </c>
      <c r="C38" s="16">
        <v>53.38</v>
      </c>
      <c r="D38" s="16"/>
      <c r="E38" s="16">
        <v>53.7</v>
      </c>
      <c r="F38" s="16"/>
      <c r="G38" s="16">
        <v>55.25</v>
      </c>
      <c r="H38" s="16"/>
      <c r="I38" s="16">
        <v>56.45</v>
      </c>
      <c r="K38" s="16">
        <v>54.8</v>
      </c>
      <c r="M38" s="16">
        <v>54.25</v>
      </c>
      <c r="O38" s="16">
        <v>52.95</v>
      </c>
      <c r="Q38" s="16">
        <v>53.79</v>
      </c>
    </row>
    <row r="39" spans="1:17" ht="15">
      <c r="A39" s="520"/>
      <c r="B39" s="520" t="s">
        <v>169</v>
      </c>
      <c r="C39" s="27">
        <v>46.97</v>
      </c>
      <c r="D39" s="16"/>
      <c r="E39" s="27">
        <v>46.77</v>
      </c>
      <c r="F39" s="16"/>
      <c r="G39" s="27">
        <v>48.01</v>
      </c>
      <c r="H39" s="16"/>
      <c r="I39" s="27">
        <v>48.72</v>
      </c>
      <c r="K39" s="27">
        <v>47.43</v>
      </c>
      <c r="M39" s="27">
        <v>46.45</v>
      </c>
      <c r="O39" s="27">
        <v>44.94</v>
      </c>
      <c r="Q39" s="27">
        <v>45.83</v>
      </c>
    </row>
    <row r="40" spans="1:17" s="194" customFormat="1" ht="17.25" customHeight="1">
      <c r="A40" s="524"/>
      <c r="B40" s="524" t="s">
        <v>166</v>
      </c>
      <c r="C40" s="193">
        <v>51.25</v>
      </c>
      <c r="D40" s="193"/>
      <c r="E40" s="193">
        <v>51.38</v>
      </c>
      <c r="F40" s="193"/>
      <c r="G40" s="193">
        <v>52.85</v>
      </c>
      <c r="H40" s="193"/>
      <c r="I40" s="193">
        <v>53.84</v>
      </c>
      <c r="K40" s="193">
        <v>52.26</v>
      </c>
      <c r="M40" s="193">
        <v>51.5</v>
      </c>
      <c r="O40" s="193">
        <v>50.12</v>
      </c>
      <c r="Q40" s="193">
        <v>50.93</v>
      </c>
    </row>
    <row r="41" spans="1:17" ht="18">
      <c r="A41" s="522"/>
      <c r="B41" s="520" t="s">
        <v>374</v>
      </c>
      <c r="C41" s="16">
        <v>7.22</v>
      </c>
      <c r="D41" s="119"/>
      <c r="E41" s="16">
        <v>7.2</v>
      </c>
      <c r="F41" s="119"/>
      <c r="G41" s="16">
        <v>7.45</v>
      </c>
      <c r="H41" s="119"/>
      <c r="I41" s="16">
        <v>7.77</v>
      </c>
      <c r="K41" s="16">
        <v>7.26</v>
      </c>
      <c r="M41" s="16">
        <v>7.15</v>
      </c>
      <c r="O41" s="16">
        <v>7.21</v>
      </c>
      <c r="Q41" s="16">
        <v>7.19</v>
      </c>
    </row>
    <row r="42" spans="1:17" ht="15.75" thickBot="1">
      <c r="A42" s="520"/>
      <c r="B42" s="520" t="s">
        <v>151</v>
      </c>
      <c r="C42" s="137">
        <v>18.21</v>
      </c>
      <c r="D42" s="62"/>
      <c r="E42" s="137">
        <v>17.86</v>
      </c>
      <c r="F42" s="62"/>
      <c r="G42" s="137">
        <v>18.46</v>
      </c>
      <c r="H42" s="62"/>
      <c r="I42" s="137">
        <v>19.260000000000002</v>
      </c>
      <c r="K42" s="137">
        <v>18.690000000000001</v>
      </c>
      <c r="M42" s="137">
        <v>18.3</v>
      </c>
      <c r="O42" s="137">
        <v>18.010000000000002</v>
      </c>
      <c r="Q42" s="137">
        <v>18.61</v>
      </c>
    </row>
    <row r="43" spans="1:17" ht="5.25" customHeight="1" thickTop="1">
      <c r="A43" s="521"/>
      <c r="B43" s="521"/>
      <c r="C43" s="1"/>
      <c r="D43" s="1"/>
      <c r="E43" s="1"/>
      <c r="F43" s="1"/>
      <c r="G43" s="1"/>
      <c r="H43" s="1"/>
      <c r="I43" s="1"/>
      <c r="K43" s="1"/>
      <c r="M43" s="1"/>
      <c r="O43" s="1"/>
      <c r="Q43" s="1"/>
    </row>
    <row r="44" spans="1:17" ht="15">
      <c r="A44" s="524" t="s">
        <v>32</v>
      </c>
      <c r="B44" s="520"/>
      <c r="C44" s="1"/>
      <c r="D44" s="1"/>
      <c r="E44" s="1"/>
      <c r="F44" s="1"/>
      <c r="G44" s="1"/>
      <c r="H44" s="1"/>
      <c r="I44" s="1"/>
      <c r="K44" s="1"/>
      <c r="M44" s="1"/>
      <c r="O44" s="1"/>
      <c r="Q44" s="1"/>
    </row>
    <row r="45" spans="1:17" ht="5.0999999999999996" customHeight="1">
      <c r="A45" s="521"/>
      <c r="B45" s="521"/>
      <c r="C45" s="1"/>
      <c r="D45" s="1"/>
      <c r="E45" s="1"/>
      <c r="F45" s="1"/>
      <c r="G45" s="1"/>
      <c r="H45" s="1"/>
      <c r="I45" s="1"/>
      <c r="K45" s="1"/>
      <c r="M45" s="1"/>
      <c r="O45" s="1"/>
      <c r="Q45" s="1"/>
    </row>
    <row r="46" spans="1:17" ht="15">
      <c r="A46" s="520"/>
      <c r="B46" s="520" t="s">
        <v>179</v>
      </c>
      <c r="C46" s="490">
        <v>1.22</v>
      </c>
      <c r="D46" s="61"/>
      <c r="E46" s="490">
        <v>1.29</v>
      </c>
      <c r="F46" s="61"/>
      <c r="G46" s="490">
        <v>1.36</v>
      </c>
      <c r="H46" s="61"/>
      <c r="I46" s="490">
        <v>1.37</v>
      </c>
      <c r="K46" s="490">
        <v>1.35</v>
      </c>
      <c r="M46" s="490">
        <v>1.41</v>
      </c>
      <c r="O46" s="490">
        <v>1.4</v>
      </c>
      <c r="Q46" s="490">
        <v>1.37</v>
      </c>
    </row>
    <row r="47" spans="1:17" ht="15">
      <c r="A47" s="520"/>
      <c r="B47" s="520" t="s">
        <v>168</v>
      </c>
      <c r="C47" s="16">
        <v>1.44</v>
      </c>
      <c r="D47" s="16"/>
      <c r="E47" s="16">
        <v>1.52</v>
      </c>
      <c r="F47" s="16"/>
      <c r="G47" s="16">
        <v>1.6</v>
      </c>
      <c r="H47" s="16"/>
      <c r="I47" s="16">
        <v>1.62</v>
      </c>
      <c r="K47" s="16">
        <v>1.56</v>
      </c>
      <c r="M47" s="16">
        <v>1.57</v>
      </c>
      <c r="O47" s="16">
        <v>1.53</v>
      </c>
      <c r="Q47" s="16">
        <v>1.52</v>
      </c>
    </row>
    <row r="48" spans="1:17" ht="15">
      <c r="A48" s="520"/>
      <c r="B48" s="520" t="s">
        <v>169</v>
      </c>
      <c r="C48" s="16">
        <v>0.56999999999999995</v>
      </c>
      <c r="D48" s="16"/>
      <c r="E48" s="16">
        <v>0.57999999999999996</v>
      </c>
      <c r="F48" s="16"/>
      <c r="G48" s="16">
        <v>0.6</v>
      </c>
      <c r="H48" s="16"/>
      <c r="I48" s="16">
        <v>0.63</v>
      </c>
      <c r="K48" s="16">
        <v>0.59</v>
      </c>
      <c r="M48" s="16">
        <v>0.56999999999999995</v>
      </c>
      <c r="O48" s="16">
        <v>0.56999999999999995</v>
      </c>
      <c r="Q48" s="16">
        <v>0.59</v>
      </c>
    </row>
    <row r="49" spans="1:17" ht="15">
      <c r="A49" s="521"/>
      <c r="B49" s="521" t="s">
        <v>137</v>
      </c>
      <c r="C49" s="16">
        <v>0.69</v>
      </c>
      <c r="D49" s="119"/>
      <c r="E49" s="16">
        <v>0.74</v>
      </c>
      <c r="F49" s="119"/>
      <c r="G49" s="16">
        <v>0.77</v>
      </c>
      <c r="H49" s="119"/>
      <c r="I49" s="16">
        <v>0.78</v>
      </c>
      <c r="K49" s="16">
        <v>0.76</v>
      </c>
      <c r="M49" s="16">
        <v>0.75</v>
      </c>
      <c r="O49" s="16">
        <v>0.76</v>
      </c>
      <c r="Q49" s="16">
        <v>0.72</v>
      </c>
    </row>
    <row r="50" spans="1:17" ht="15.75" thickBot="1">
      <c r="A50" s="522"/>
      <c r="B50" s="520" t="s">
        <v>33</v>
      </c>
      <c r="C50" s="137">
        <v>0.95</v>
      </c>
      <c r="D50" s="62"/>
      <c r="E50" s="137">
        <v>0.97</v>
      </c>
      <c r="F50" s="62"/>
      <c r="G50" s="137">
        <v>1.02</v>
      </c>
      <c r="H50" s="62"/>
      <c r="I50" s="137">
        <v>1.04</v>
      </c>
      <c r="K50" s="137">
        <v>1</v>
      </c>
      <c r="M50" s="137">
        <v>1</v>
      </c>
      <c r="O50" s="137">
        <v>0.99</v>
      </c>
      <c r="Q50" s="137">
        <v>0.98</v>
      </c>
    </row>
    <row r="51" spans="1:17" ht="11.25" customHeight="1" thickTop="1">
      <c r="A51" s="522"/>
      <c r="B51" s="520"/>
      <c r="C51" s="25"/>
      <c r="D51" s="25"/>
      <c r="E51" s="25"/>
      <c r="F51" s="118"/>
      <c r="G51" s="25"/>
      <c r="H51" s="25"/>
      <c r="I51" s="25"/>
      <c r="K51" s="25"/>
      <c r="M51" s="25"/>
      <c r="O51" s="25"/>
      <c r="Q51" s="25"/>
    </row>
    <row r="52" spans="1:17" ht="15">
      <c r="A52" s="511" t="s">
        <v>175</v>
      </c>
      <c r="B52" s="522"/>
      <c r="C52" s="521"/>
      <c r="D52" s="521"/>
      <c r="E52" s="521"/>
      <c r="F52" s="521"/>
      <c r="G52" s="521"/>
      <c r="H52" s="521"/>
      <c r="I52" s="521"/>
      <c r="K52" s="521"/>
      <c r="M52" s="521"/>
      <c r="O52" s="521"/>
      <c r="Q52" s="521"/>
    </row>
    <row r="53" spans="1:17" ht="15">
      <c r="A53" s="524" t="s">
        <v>60</v>
      </c>
      <c r="B53" s="522"/>
      <c r="C53" s="521"/>
      <c r="D53" s="521"/>
      <c r="E53" s="521"/>
      <c r="F53" s="521"/>
      <c r="G53" s="521"/>
      <c r="H53" s="521"/>
      <c r="I53" s="521"/>
      <c r="K53" s="521"/>
      <c r="L53" s="58"/>
      <c r="M53" s="521"/>
      <c r="O53" s="521"/>
      <c r="Q53" s="521"/>
    </row>
    <row r="54" spans="1:17" ht="5.25" customHeight="1">
      <c r="A54" s="521"/>
      <c r="B54" s="521"/>
      <c r="C54" s="1"/>
      <c r="D54" s="1"/>
      <c r="E54" s="1"/>
      <c r="F54" s="1"/>
      <c r="G54" s="1"/>
      <c r="H54" s="1"/>
      <c r="I54" s="1"/>
      <c r="K54" s="1"/>
      <c r="M54" s="1"/>
      <c r="O54" s="1"/>
      <c r="Q54" s="1"/>
    </row>
    <row r="55" spans="1:17" ht="15">
      <c r="A55" s="521"/>
      <c r="B55" s="523" t="s">
        <v>70</v>
      </c>
      <c r="C55" s="215">
        <v>-5.2999999999999999E-2</v>
      </c>
      <c r="D55" s="2"/>
      <c r="E55" s="215">
        <v>-2.7E-2</v>
      </c>
      <c r="F55" s="201"/>
      <c r="G55" s="215">
        <v>-5.0000000000000001E-3</v>
      </c>
      <c r="H55" s="201"/>
      <c r="I55" s="215">
        <v>4.5999999999999999E-2</v>
      </c>
      <c r="J55" s="212"/>
      <c r="K55" s="215">
        <v>3.5999999999999997E-2</v>
      </c>
      <c r="L55" s="208"/>
      <c r="M55" s="215">
        <v>4.8000000000000001E-2</v>
      </c>
      <c r="O55" s="215">
        <v>-6.0000000000000001E-3</v>
      </c>
      <c r="Q55" s="215">
        <v>3.1E-2</v>
      </c>
    </row>
    <row r="56" spans="1:17" ht="15">
      <c r="A56" s="521"/>
      <c r="B56" s="523" t="s">
        <v>71</v>
      </c>
      <c r="C56" s="215">
        <v>-2.3E-2</v>
      </c>
      <c r="D56" s="2"/>
      <c r="E56" s="215">
        <v>-1.7999999999999999E-2</v>
      </c>
      <c r="F56" s="201"/>
      <c r="G56" s="215">
        <v>-1.4999999999999999E-2</v>
      </c>
      <c r="H56" s="201"/>
      <c r="I56" s="215">
        <v>-2.5000000000000001E-2</v>
      </c>
      <c r="J56" s="212"/>
      <c r="K56" s="215">
        <v>-1.0999999999999999E-2</v>
      </c>
      <c r="L56" s="208"/>
      <c r="M56" s="215">
        <v>-2.7E-2</v>
      </c>
      <c r="O56" s="215">
        <v>-3.1E-2</v>
      </c>
      <c r="Q56" s="215">
        <v>-4.0000000000000001E-3</v>
      </c>
    </row>
    <row r="57" spans="1:17" ht="15">
      <c r="A57" s="521"/>
      <c r="B57" s="521" t="s">
        <v>72</v>
      </c>
      <c r="C57" s="215">
        <v>-4.3999999999999997E-2</v>
      </c>
      <c r="D57" s="2"/>
      <c r="E57" s="215">
        <v>-2.4E-2</v>
      </c>
      <c r="F57" s="201"/>
      <c r="G57" s="215">
        <v>-8.0000000000000002E-3</v>
      </c>
      <c r="H57" s="201"/>
      <c r="I57" s="215">
        <v>2.3E-2</v>
      </c>
      <c r="J57" s="212"/>
      <c r="K57" s="215">
        <v>2.1000000000000001E-2</v>
      </c>
      <c r="L57" s="208"/>
      <c r="M57" s="215">
        <v>2.5000000000000001E-2</v>
      </c>
      <c r="O57" s="215">
        <v>-1.2999999999999999E-2</v>
      </c>
      <c r="Q57" s="215">
        <v>0.02</v>
      </c>
    </row>
    <row r="58" spans="1:17" ht="15">
      <c r="A58" s="520"/>
      <c r="B58" s="520" t="s">
        <v>68</v>
      </c>
      <c r="C58" s="215">
        <v>6.3E-2</v>
      </c>
      <c r="D58" s="2"/>
      <c r="E58" s="215">
        <v>8.3000000000000004E-2</v>
      </c>
      <c r="F58" s="201"/>
      <c r="G58" s="215">
        <v>1E-3</v>
      </c>
      <c r="H58" s="201"/>
      <c r="I58" s="215">
        <v>-1.2999999999999999E-2</v>
      </c>
      <c r="J58" s="212"/>
      <c r="K58" s="215">
        <v>4.5999999999999999E-2</v>
      </c>
      <c r="L58" s="209"/>
      <c r="M58" s="215">
        <v>0.154</v>
      </c>
      <c r="O58" s="215">
        <v>0.193</v>
      </c>
      <c r="Q58" s="215">
        <v>0.24399999999999999</v>
      </c>
    </row>
    <row r="59" spans="1:17" ht="15">
      <c r="A59" s="520"/>
      <c r="B59" s="520" t="s">
        <v>55</v>
      </c>
      <c r="C59" s="215">
        <v>-1.0999999999999999E-2</v>
      </c>
      <c r="D59" s="2"/>
      <c r="E59" s="215">
        <v>0.01</v>
      </c>
      <c r="F59" s="201"/>
      <c r="G59" s="215">
        <v>-5.0000000000000001E-3</v>
      </c>
      <c r="H59" s="201"/>
      <c r="I59" s="215">
        <v>1.0999999999999999E-2</v>
      </c>
      <c r="J59" s="212"/>
      <c r="K59" s="215">
        <v>2.9000000000000001E-2</v>
      </c>
      <c r="L59" s="208"/>
      <c r="M59" s="215">
        <v>6.9000000000000006E-2</v>
      </c>
      <c r="O59" s="215">
        <v>0.06</v>
      </c>
      <c r="Q59" s="215">
        <v>9.2999999999999999E-2</v>
      </c>
    </row>
    <row r="60" spans="1:17" ht="15">
      <c r="A60" s="520"/>
      <c r="B60" s="520" t="s">
        <v>168</v>
      </c>
      <c r="C60" s="215">
        <v>2E-3</v>
      </c>
      <c r="D60" s="2"/>
      <c r="E60" s="215">
        <v>1.4999999999999999E-2</v>
      </c>
      <c r="F60" s="201"/>
      <c r="G60" s="215">
        <v>-1.6E-2</v>
      </c>
      <c r="H60" s="201"/>
      <c r="I60" s="215">
        <v>-1.7999999999999999E-2</v>
      </c>
      <c r="J60" s="212"/>
      <c r="K60" s="215">
        <v>3.5000000000000003E-2</v>
      </c>
      <c r="L60" s="209"/>
      <c r="M60" s="215">
        <v>5.0000000000000001E-3</v>
      </c>
      <c r="O60" s="215">
        <v>-1.2999999999999999E-2</v>
      </c>
      <c r="Q60" s="215">
        <v>-2E-3</v>
      </c>
    </row>
    <row r="61" spans="1:17" ht="15">
      <c r="A61" s="520"/>
      <c r="B61" s="520" t="s">
        <v>169</v>
      </c>
      <c r="C61" s="215">
        <v>5.8999999999999997E-2</v>
      </c>
      <c r="D61" s="2"/>
      <c r="E61" s="215">
        <v>7.3999999999999996E-2</v>
      </c>
      <c r="F61" s="201"/>
      <c r="G61" s="215">
        <v>4.7E-2</v>
      </c>
      <c r="H61" s="201"/>
      <c r="I61" s="215">
        <v>4.4999999999999998E-2</v>
      </c>
      <c r="J61" s="212"/>
      <c r="K61" s="215">
        <v>9.5000000000000001E-2</v>
      </c>
      <c r="L61" s="209"/>
      <c r="M61" s="215">
        <v>0.09</v>
      </c>
      <c r="O61" s="215">
        <v>8.5999999999999993E-2</v>
      </c>
      <c r="Q61" s="215">
        <v>9.7000000000000003E-2</v>
      </c>
    </row>
    <row r="62" spans="1:17" s="194" customFormat="1" ht="18" customHeight="1">
      <c r="A62" s="524"/>
      <c r="B62" s="524" t="s">
        <v>166</v>
      </c>
      <c r="C62" s="215">
        <v>0.02</v>
      </c>
      <c r="D62" s="195"/>
      <c r="E62" s="215">
        <v>3.4000000000000002E-2</v>
      </c>
      <c r="F62" s="202"/>
      <c r="G62" s="215">
        <v>4.0000000000000001E-3</v>
      </c>
      <c r="H62" s="202"/>
      <c r="I62" s="215">
        <v>2E-3</v>
      </c>
      <c r="J62" s="214"/>
      <c r="K62" s="215">
        <v>5.5E-2</v>
      </c>
      <c r="L62" s="210"/>
      <c r="M62" s="215">
        <v>3.4000000000000002E-2</v>
      </c>
      <c r="O62" s="215">
        <v>0.02</v>
      </c>
      <c r="Q62" s="215">
        <v>3.2000000000000001E-2</v>
      </c>
    </row>
    <row r="63" spans="1:17" ht="18">
      <c r="A63" s="520"/>
      <c r="B63" s="520" t="s">
        <v>374</v>
      </c>
      <c r="C63" s="215">
        <v>2.1999999999999999E-2</v>
      </c>
      <c r="D63" s="28"/>
      <c r="E63" s="215">
        <v>5.2999999999999999E-2</v>
      </c>
      <c r="F63" s="211"/>
      <c r="G63" s="215">
        <v>-1.2999999999999999E-2</v>
      </c>
      <c r="H63" s="211"/>
      <c r="I63" s="215">
        <v>-1.2E-2</v>
      </c>
      <c r="J63" s="212"/>
      <c r="K63" s="215">
        <v>6.4000000000000001E-2</v>
      </c>
      <c r="L63" s="209"/>
      <c r="M63" s="215">
        <v>-1.2999999999999999E-2</v>
      </c>
      <c r="O63" s="215">
        <v>-2.3E-2</v>
      </c>
      <c r="Q63" s="215">
        <v>5.0000000000000001E-3</v>
      </c>
    </row>
    <row r="64" spans="1:17" ht="15">
      <c r="A64" s="520"/>
      <c r="B64" s="524" t="s">
        <v>56</v>
      </c>
      <c r="C64" s="215">
        <v>6.0000000000000001E-3</v>
      </c>
      <c r="D64" s="2"/>
      <c r="E64" s="215">
        <v>3.1E-2</v>
      </c>
      <c r="F64" s="201"/>
      <c r="G64" s="215">
        <v>-7.0000000000000001E-3</v>
      </c>
      <c r="H64" s="201"/>
      <c r="I64" s="283">
        <v>0</v>
      </c>
      <c r="J64" s="212"/>
      <c r="K64" s="215">
        <v>4.7E-2</v>
      </c>
      <c r="L64" s="208"/>
      <c r="M64" s="215">
        <v>2.9000000000000001E-2</v>
      </c>
      <c r="O64" s="215">
        <v>2.1000000000000001E-2</v>
      </c>
      <c r="Q64" s="215">
        <v>4.9000000000000002E-2</v>
      </c>
    </row>
    <row r="65" spans="1:17" ht="5.0999999999999996" customHeight="1">
      <c r="A65" s="521"/>
      <c r="B65" s="521"/>
      <c r="C65" s="205"/>
      <c r="D65" s="1"/>
      <c r="E65" s="205"/>
      <c r="F65" s="205"/>
      <c r="G65" s="205"/>
      <c r="H65" s="205"/>
      <c r="I65" s="205"/>
      <c r="J65" s="212"/>
      <c r="K65" s="205"/>
      <c r="L65" s="212"/>
      <c r="M65" s="205"/>
      <c r="O65" s="205"/>
      <c r="Q65" s="1"/>
    </row>
    <row r="66" spans="1:17" s="58" customFormat="1" ht="15.75">
      <c r="A66" s="520" t="s">
        <v>54</v>
      </c>
      <c r="B66" s="511"/>
      <c r="C66" s="206"/>
      <c r="D66" s="14"/>
      <c r="E66" s="206"/>
      <c r="F66" s="206"/>
      <c r="G66" s="206"/>
      <c r="H66" s="206"/>
      <c r="I66" s="206"/>
      <c r="J66" s="213"/>
      <c r="K66" s="206"/>
      <c r="L66" s="213"/>
      <c r="M66" s="206"/>
      <c r="O66" s="206"/>
      <c r="Q66" s="14"/>
    </row>
    <row r="67" spans="1:17" ht="5.0999999999999996" customHeight="1">
      <c r="A67" s="521"/>
      <c r="B67" s="521"/>
      <c r="C67" s="205"/>
      <c r="D67" s="1"/>
      <c r="E67" s="205"/>
      <c r="F67" s="205"/>
      <c r="G67" s="205"/>
      <c r="H67" s="205"/>
      <c r="I67" s="205"/>
      <c r="J67" s="212"/>
      <c r="K67" s="205"/>
      <c r="L67" s="212"/>
      <c r="M67" s="205"/>
      <c r="O67" s="205"/>
      <c r="Q67" s="1"/>
    </row>
    <row r="68" spans="1:17" ht="15">
      <c r="A68" s="521"/>
      <c r="B68" s="523" t="s">
        <v>180</v>
      </c>
      <c r="C68" s="215">
        <v>1.6E-2</v>
      </c>
      <c r="D68" s="2"/>
      <c r="E68" s="215">
        <v>4.5999999999999999E-2</v>
      </c>
      <c r="F68" s="201"/>
      <c r="G68" s="215">
        <v>5.3999999999999999E-2</v>
      </c>
      <c r="H68" s="201"/>
      <c r="I68" s="215">
        <v>6.6000000000000003E-2</v>
      </c>
      <c r="J68" s="212"/>
      <c r="K68" s="215">
        <v>7.8E-2</v>
      </c>
      <c r="L68" s="115"/>
      <c r="M68" s="215">
        <v>0.09</v>
      </c>
      <c r="O68" s="215">
        <v>4.0000000000000001E-3</v>
      </c>
      <c r="Q68" s="215">
        <v>4.4999999999999998E-2</v>
      </c>
    </row>
    <row r="69" spans="1:17" ht="15">
      <c r="A69" s="521"/>
      <c r="B69" s="523" t="s">
        <v>71</v>
      </c>
      <c r="C69" s="215">
        <v>1.6E-2</v>
      </c>
      <c r="D69" s="2"/>
      <c r="E69" s="215">
        <v>2.4E-2</v>
      </c>
      <c r="F69" s="201"/>
      <c r="G69" s="215">
        <v>3.1E-2</v>
      </c>
      <c r="H69" s="201"/>
      <c r="I69" s="215">
        <v>1.7000000000000001E-2</v>
      </c>
      <c r="J69" s="212"/>
      <c r="K69" s="215">
        <v>0.04</v>
      </c>
      <c r="L69" s="115"/>
      <c r="M69" s="215">
        <v>2.8000000000000001E-2</v>
      </c>
      <c r="O69" s="215">
        <v>-5.0000000000000001E-3</v>
      </c>
      <c r="Q69" s="215">
        <v>2.8000000000000001E-2</v>
      </c>
    </row>
    <row r="70" spans="1:17" ht="15">
      <c r="A70" s="521"/>
      <c r="B70" s="521" t="s">
        <v>72</v>
      </c>
      <c r="C70" s="215">
        <v>1.6E-2</v>
      </c>
      <c r="D70" s="2"/>
      <c r="E70" s="215">
        <v>4.1000000000000002E-2</v>
      </c>
      <c r="F70" s="201"/>
      <c r="G70" s="215">
        <v>4.9000000000000002E-2</v>
      </c>
      <c r="H70" s="201"/>
      <c r="I70" s="215">
        <v>5.6000000000000001E-2</v>
      </c>
      <c r="J70" s="212"/>
      <c r="K70" s="215">
        <v>7.0000000000000007E-2</v>
      </c>
      <c r="L70" s="115"/>
      <c r="M70" s="215">
        <v>7.8E-2</v>
      </c>
      <c r="O70" s="215">
        <v>3.0000000000000001E-3</v>
      </c>
      <c r="Q70" s="215">
        <v>4.1000000000000002E-2</v>
      </c>
    </row>
    <row r="71" spans="1:17" ht="15">
      <c r="A71" s="520"/>
      <c r="B71" s="520" t="s">
        <v>68</v>
      </c>
      <c r="C71" s="215">
        <v>8.4000000000000005E-2</v>
      </c>
      <c r="D71" s="2"/>
      <c r="E71" s="215">
        <v>0.106</v>
      </c>
      <c r="F71" s="201"/>
      <c r="G71" s="215">
        <v>4.3999999999999997E-2</v>
      </c>
      <c r="H71" s="201"/>
      <c r="I71" s="215">
        <v>1.4999999999999999E-2</v>
      </c>
      <c r="J71" s="212"/>
      <c r="K71" s="215">
        <v>8.4000000000000005E-2</v>
      </c>
      <c r="L71" s="115"/>
      <c r="M71" s="215">
        <v>0.15</v>
      </c>
      <c r="O71" s="215">
        <v>0.123</v>
      </c>
      <c r="Q71" s="215">
        <v>0.161</v>
      </c>
    </row>
    <row r="72" spans="1:17" ht="15">
      <c r="A72" s="520"/>
      <c r="B72" s="524" t="s">
        <v>55</v>
      </c>
      <c r="C72" s="215">
        <v>3.5000000000000003E-2</v>
      </c>
      <c r="D72" s="2"/>
      <c r="E72" s="215">
        <v>5.8999999999999997E-2</v>
      </c>
      <c r="F72" s="201"/>
      <c r="G72" s="215">
        <v>4.8000000000000001E-2</v>
      </c>
      <c r="H72" s="201"/>
      <c r="I72" s="215">
        <v>4.3999999999999997E-2</v>
      </c>
      <c r="J72" s="208"/>
      <c r="K72" s="215">
        <v>7.3999999999999996E-2</v>
      </c>
      <c r="L72" s="115"/>
      <c r="M72" s="215">
        <v>9.9000000000000005E-2</v>
      </c>
      <c r="O72" s="215">
        <v>3.9E-2</v>
      </c>
      <c r="Q72" s="215">
        <v>7.4999999999999997E-2</v>
      </c>
    </row>
    <row r="73" spans="1:17" ht="15">
      <c r="A73" s="520"/>
      <c r="B73" s="520" t="s">
        <v>168</v>
      </c>
      <c r="C73" s="215">
        <v>1.2999999999999999E-2</v>
      </c>
      <c r="D73" s="2"/>
      <c r="E73" s="215">
        <v>4.2000000000000003E-2</v>
      </c>
      <c r="F73" s="201"/>
      <c r="G73" s="215">
        <v>8.6999999999999994E-2</v>
      </c>
      <c r="H73" s="201"/>
      <c r="I73" s="215">
        <v>9.2999999999999999E-2</v>
      </c>
      <c r="J73" s="212"/>
      <c r="K73" s="215">
        <v>6.3E-2</v>
      </c>
      <c r="L73" s="115"/>
      <c r="M73" s="215">
        <v>1.7000000000000001E-2</v>
      </c>
      <c r="O73" s="215">
        <v>-5.6000000000000001E-2</v>
      </c>
      <c r="Q73" s="215">
        <v>-4.8000000000000001E-2</v>
      </c>
    </row>
    <row r="74" spans="1:17" ht="15">
      <c r="A74" s="520"/>
      <c r="B74" s="520" t="s">
        <v>169</v>
      </c>
      <c r="C74" s="215">
        <v>0.111</v>
      </c>
      <c r="D74" s="2"/>
      <c r="E74" s="215">
        <v>0.13800000000000001</v>
      </c>
      <c r="F74" s="201"/>
      <c r="G74" s="215">
        <v>0.14599999999999999</v>
      </c>
      <c r="H74" s="201"/>
      <c r="I74" s="215">
        <v>0.13200000000000001</v>
      </c>
      <c r="J74" s="212"/>
      <c r="K74" s="215">
        <v>0.104</v>
      </c>
      <c r="L74" s="115"/>
      <c r="M74" s="215">
        <v>8.5999999999999993E-2</v>
      </c>
      <c r="O74" s="215">
        <v>1.6E-2</v>
      </c>
      <c r="Q74" s="215">
        <v>3.2000000000000001E-2</v>
      </c>
    </row>
    <row r="75" spans="1:17" s="194" customFormat="1" ht="18.75" customHeight="1">
      <c r="A75" s="524"/>
      <c r="B75" s="524" t="s">
        <v>166</v>
      </c>
      <c r="C75" s="215">
        <v>4.1000000000000002E-2</v>
      </c>
      <c r="D75" s="195"/>
      <c r="E75" s="215">
        <v>7.0000000000000007E-2</v>
      </c>
      <c r="F75" s="202"/>
      <c r="G75" s="215">
        <v>0.104</v>
      </c>
      <c r="H75" s="202"/>
      <c r="I75" s="215">
        <v>0.104</v>
      </c>
      <c r="J75" s="214"/>
      <c r="K75" s="215">
        <v>7.4999999999999997E-2</v>
      </c>
      <c r="L75" s="196"/>
      <c r="M75" s="215">
        <v>3.7999999999999999E-2</v>
      </c>
      <c r="O75" s="215">
        <v>-3.4000000000000002E-2</v>
      </c>
      <c r="Q75" s="215">
        <v>-2.3E-2</v>
      </c>
    </row>
    <row r="76" spans="1:17" ht="18">
      <c r="A76" s="520"/>
      <c r="B76" s="520" t="s">
        <v>374</v>
      </c>
      <c r="C76" s="215">
        <v>2.7E-2</v>
      </c>
      <c r="D76" s="28"/>
      <c r="E76" s="215">
        <v>0.115</v>
      </c>
      <c r="F76" s="211"/>
      <c r="G76" s="215">
        <v>0.09</v>
      </c>
      <c r="H76" s="211"/>
      <c r="I76" s="215">
        <v>0.10100000000000001</v>
      </c>
      <c r="J76" s="212"/>
      <c r="K76" s="215">
        <v>7.0999999999999994E-2</v>
      </c>
      <c r="L76" s="115"/>
      <c r="M76" s="215">
        <v>-0.02</v>
      </c>
      <c r="O76" s="215">
        <v>-5.3999999999999999E-2</v>
      </c>
      <c r="Q76" s="215">
        <v>-7.0000000000000007E-2</v>
      </c>
    </row>
    <row r="77" spans="1:17" ht="15">
      <c r="A77" s="520"/>
      <c r="B77" s="524" t="s">
        <v>57</v>
      </c>
      <c r="C77" s="215">
        <v>3.5999999999999997E-2</v>
      </c>
      <c r="D77" s="2"/>
      <c r="E77" s="215">
        <v>7.2999999999999995E-2</v>
      </c>
      <c r="F77" s="201"/>
      <c r="G77" s="215">
        <v>7.4999999999999997E-2</v>
      </c>
      <c r="H77" s="201"/>
      <c r="I77" s="215">
        <v>7.5999999999999998E-2</v>
      </c>
      <c r="J77" s="212"/>
      <c r="K77" s="215">
        <v>7.3999999999999996E-2</v>
      </c>
      <c r="L77" s="115"/>
      <c r="M77" s="215">
        <v>5.5E-2</v>
      </c>
      <c r="O77" s="215">
        <v>-3.0000000000000001E-3</v>
      </c>
      <c r="Q77" s="215">
        <v>1.2999999999999999E-2</v>
      </c>
    </row>
    <row r="78" spans="1:17" ht="5.0999999999999996" customHeight="1">
      <c r="A78" s="521"/>
      <c r="B78" s="521"/>
      <c r="C78" s="207"/>
      <c r="D78" s="1"/>
      <c r="E78" s="207"/>
      <c r="F78" s="205"/>
      <c r="G78" s="201"/>
      <c r="H78" s="205"/>
      <c r="I78" s="207"/>
      <c r="J78" s="212"/>
      <c r="K78" s="207"/>
      <c r="L78" s="212"/>
      <c r="M78" s="207"/>
      <c r="O78" s="207"/>
      <c r="Q78" s="541"/>
    </row>
    <row r="79" spans="1:17" ht="15">
      <c r="A79" s="520" t="s">
        <v>45</v>
      </c>
      <c r="B79" s="521"/>
      <c r="C79" s="217">
        <v>14.7</v>
      </c>
      <c r="D79" s="217"/>
      <c r="E79" s="217">
        <v>15.1</v>
      </c>
      <c r="F79" s="217"/>
      <c r="G79" s="217">
        <v>14.5</v>
      </c>
      <c r="H79" s="217"/>
      <c r="I79" s="217">
        <v>15</v>
      </c>
      <c r="K79" s="217">
        <v>15.1</v>
      </c>
      <c r="M79" s="217">
        <v>14.8</v>
      </c>
      <c r="O79" s="217">
        <v>13.6</v>
      </c>
      <c r="Q79" s="17">
        <v>13.8</v>
      </c>
    </row>
    <row r="80" spans="1:17" ht="5.0999999999999996" customHeight="1">
      <c r="A80" s="521"/>
      <c r="B80" s="521"/>
      <c r="C80" s="205"/>
      <c r="D80" s="1"/>
      <c r="E80" s="205"/>
      <c r="F80" s="205"/>
      <c r="G80" s="205"/>
      <c r="H80" s="205"/>
      <c r="I80" s="205"/>
      <c r="J80" s="212"/>
      <c r="K80" s="205"/>
      <c r="L80" s="212"/>
      <c r="M80" s="205"/>
      <c r="O80" s="205"/>
      <c r="Q80" s="1"/>
    </row>
    <row r="81" spans="1:17" ht="15">
      <c r="A81" s="521" t="s">
        <v>46</v>
      </c>
      <c r="B81" s="521"/>
      <c r="C81" s="218">
        <v>1.24</v>
      </c>
      <c r="D81" s="220"/>
      <c r="E81" s="218">
        <v>1.18</v>
      </c>
      <c r="F81" s="220"/>
      <c r="G81" s="218">
        <v>1.27</v>
      </c>
      <c r="H81" s="220"/>
      <c r="I81" s="218">
        <v>1.28</v>
      </c>
      <c r="K81" s="218">
        <v>1.24</v>
      </c>
      <c r="M81" s="218">
        <v>1.24</v>
      </c>
      <c r="O81" s="218">
        <v>1.32</v>
      </c>
      <c r="Q81" s="218">
        <v>1.35</v>
      </c>
    </row>
    <row r="82" spans="1:17" ht="5.0999999999999996" customHeight="1">
      <c r="A82" s="521"/>
      <c r="B82" s="521"/>
      <c r="C82" s="205"/>
      <c r="D82" s="1"/>
      <c r="E82" s="205"/>
      <c r="F82" s="205"/>
      <c r="G82" s="205"/>
      <c r="H82" s="205"/>
      <c r="I82" s="205"/>
      <c r="J82" s="212"/>
      <c r="K82" s="212"/>
      <c r="L82" s="212"/>
      <c r="M82" s="212"/>
    </row>
    <row r="83" spans="1:17" s="531" customFormat="1" ht="15">
      <c r="A83" s="520" t="s">
        <v>34</v>
      </c>
      <c r="B83" s="521"/>
      <c r="C83" s="135">
        <v>65</v>
      </c>
      <c r="D83" s="135"/>
      <c r="E83" s="135">
        <v>63</v>
      </c>
      <c r="F83" s="135"/>
      <c r="G83" s="135">
        <v>62</v>
      </c>
      <c r="H83" s="135"/>
      <c r="I83" s="135">
        <v>65</v>
      </c>
      <c r="K83" s="531">
        <v>65</v>
      </c>
      <c r="M83" s="531">
        <v>63</v>
      </c>
      <c r="O83" s="531">
        <v>62</v>
      </c>
      <c r="Q83" s="531">
        <v>65</v>
      </c>
    </row>
    <row r="84" spans="1:17" s="531" customFormat="1" ht="14.25" customHeight="1">
      <c r="A84" s="520"/>
      <c r="B84" s="521"/>
      <c r="C84" s="1"/>
      <c r="D84" s="1"/>
      <c r="E84" s="1"/>
      <c r="F84" s="1"/>
      <c r="G84" s="1"/>
      <c r="H84" s="1"/>
      <c r="I84" s="1"/>
    </row>
    <row r="85" spans="1:17" s="531" customFormat="1" ht="14.25" customHeight="1">
      <c r="A85" s="520"/>
      <c r="B85" s="521"/>
      <c r="C85" s="1"/>
      <c r="D85" s="1"/>
      <c r="E85" s="1"/>
      <c r="F85" s="1"/>
      <c r="G85" s="1"/>
      <c r="H85" s="1"/>
      <c r="I85" s="1"/>
    </row>
    <row r="86" spans="1:17" ht="17.25" customHeight="1">
      <c r="A86" s="553" t="s">
        <v>356</v>
      </c>
      <c r="B86" s="561" t="s">
        <v>373</v>
      </c>
      <c r="C86" s="561"/>
      <c r="D86" s="561"/>
      <c r="E86" s="561"/>
      <c r="F86" s="561"/>
      <c r="G86" s="561"/>
      <c r="H86" s="561"/>
      <c r="I86" s="561"/>
      <c r="J86" s="561"/>
      <c r="K86" s="561"/>
      <c r="L86" s="561"/>
      <c r="M86" s="561"/>
      <c r="N86" s="561"/>
      <c r="O86" s="561"/>
      <c r="P86" s="561"/>
      <c r="Q86" s="561"/>
    </row>
    <row r="87" spans="1:17" ht="6" customHeight="1">
      <c r="A87" s="553"/>
      <c r="B87" s="548"/>
      <c r="C87" s="548"/>
      <c r="D87" s="548"/>
      <c r="E87" s="548"/>
      <c r="F87" s="548"/>
      <c r="G87" s="548"/>
      <c r="H87" s="548"/>
      <c r="I87" s="548"/>
    </row>
    <row r="88" spans="1:17" ht="12" customHeight="1">
      <c r="A88" s="364" t="s">
        <v>50</v>
      </c>
      <c r="B88" s="521"/>
    </row>
  </sheetData>
  <mergeCells count="1">
    <mergeCell ref="B86:Q86"/>
  </mergeCells>
  <printOptions horizontalCentered="1"/>
  <pageMargins left="0.75" right="0.75" top="0.5" bottom="0.5" header="0.5" footer="0.25"/>
  <pageSetup scale="59" firstPageNumber="2" orientation="portrait" r:id="rId1"/>
  <headerFooter scaleWithDoc="0" alignWithMargins="0">
    <oddFooter xml:space="preserve">&amp;RQ2 FY21 Stat Book / 13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A1:AB88"/>
  <sheetViews>
    <sheetView view="pageBreakPreview" zoomScaleNormal="100" zoomScaleSheetLayoutView="100" workbookViewId="0">
      <selection sqref="A1:Q1"/>
    </sheetView>
  </sheetViews>
  <sheetFormatPr defaultColWidth="10.625" defaultRowHeight="12.75"/>
  <cols>
    <col min="1" max="1" width="2.625" style="26" customWidth="1"/>
    <col min="2" max="2" width="42.5" style="26" customWidth="1"/>
    <col min="3" max="3" width="10.625" style="26" customWidth="1"/>
    <col min="4" max="4" width="0.75" style="26" customWidth="1"/>
    <col min="5" max="5" width="10.625" style="26" customWidth="1"/>
    <col min="6" max="6" width="0.75" style="26" customWidth="1"/>
    <col min="7" max="7" width="10.625" style="26" customWidth="1"/>
    <col min="8" max="8" width="0.75" style="26" customWidth="1"/>
    <col min="9" max="9" width="10.625" style="26" customWidth="1"/>
    <col min="10" max="10" width="0.75" style="539" customWidth="1"/>
    <col min="11" max="11" width="10.625" style="539"/>
    <col min="12" max="12" width="0.75" style="539" customWidth="1"/>
    <col min="13" max="13" width="10.625" style="539"/>
    <col min="14" max="14" width="0.75" style="539" customWidth="1"/>
    <col min="15" max="15" width="10.625" style="539"/>
    <col min="16" max="16" width="0.75" style="539" customWidth="1"/>
    <col min="17" max="16384" width="10.625" style="539"/>
  </cols>
  <sheetData>
    <row r="1" spans="1:17" s="249" customFormat="1" ht="24" customHeight="1">
      <c r="A1" s="564" t="s">
        <v>143</v>
      </c>
      <c r="B1" s="564"/>
      <c r="C1" s="564"/>
      <c r="D1" s="564"/>
      <c r="E1" s="564"/>
      <c r="F1" s="564"/>
      <c r="G1" s="564"/>
      <c r="H1" s="564"/>
      <c r="I1" s="564"/>
      <c r="J1" s="564"/>
      <c r="K1" s="564"/>
      <c r="L1" s="564"/>
      <c r="M1" s="564"/>
      <c r="N1" s="564"/>
      <c r="O1" s="564"/>
      <c r="P1" s="564"/>
      <c r="Q1" s="564"/>
    </row>
    <row r="2" spans="1:17" s="249" customFormat="1" ht="24" customHeight="1">
      <c r="A2" s="33" t="s">
        <v>289</v>
      </c>
      <c r="B2" s="33"/>
      <c r="C2" s="33"/>
      <c r="D2" s="33"/>
      <c r="E2" s="33"/>
      <c r="F2" s="33"/>
      <c r="G2" s="33"/>
      <c r="H2" s="33"/>
      <c r="I2" s="33"/>
      <c r="J2" s="33"/>
      <c r="K2" s="33"/>
      <c r="L2" s="33"/>
      <c r="M2" s="33"/>
      <c r="N2" s="33"/>
      <c r="O2" s="33"/>
      <c r="P2" s="33"/>
      <c r="Q2" s="33"/>
    </row>
    <row r="3" spans="1:17" s="249" customFormat="1" ht="24" customHeight="1">
      <c r="A3" s="33" t="s">
        <v>397</v>
      </c>
      <c r="B3" s="33"/>
      <c r="C3" s="33"/>
      <c r="D3" s="33"/>
      <c r="E3" s="33"/>
      <c r="F3" s="33"/>
      <c r="G3" s="33"/>
      <c r="H3" s="33"/>
      <c r="I3" s="33"/>
      <c r="J3" s="33"/>
      <c r="K3" s="33"/>
      <c r="L3" s="33"/>
      <c r="M3" s="33"/>
      <c r="N3" s="33"/>
      <c r="O3" s="33"/>
      <c r="P3" s="33"/>
      <c r="Q3" s="33"/>
    </row>
    <row r="4" spans="1:17" s="80" customFormat="1" ht="15.75">
      <c r="A4" s="34"/>
      <c r="B4" s="34"/>
      <c r="C4" s="34"/>
      <c r="D4" s="34"/>
      <c r="E4" s="34"/>
      <c r="F4" s="34"/>
      <c r="G4" s="34"/>
      <c r="H4" s="34"/>
      <c r="I4" s="34"/>
    </row>
    <row r="5" spans="1:17" s="127" customFormat="1" ht="16.5" thickBot="1">
      <c r="A5" s="539"/>
      <c r="B5" s="525"/>
      <c r="C5" s="540" t="s">
        <v>227</v>
      </c>
      <c r="D5" s="540"/>
      <c r="E5" s="540"/>
      <c r="F5" s="540"/>
      <c r="G5" s="540"/>
      <c r="H5" s="540"/>
      <c r="I5" s="540"/>
      <c r="K5" s="540" t="s">
        <v>259</v>
      </c>
      <c r="L5" s="540"/>
      <c r="M5" s="540"/>
      <c r="N5" s="540"/>
      <c r="O5" s="540"/>
      <c r="P5" s="540"/>
      <c r="Q5" s="540"/>
    </row>
    <row r="6" spans="1:17" s="114" customFormat="1" ht="15.75">
      <c r="A6" s="527"/>
      <c r="B6" s="526"/>
      <c r="C6" s="30" t="s">
        <v>18</v>
      </c>
      <c r="D6" s="30"/>
      <c r="E6" s="30" t="s">
        <v>19</v>
      </c>
      <c r="F6" s="30"/>
      <c r="G6" s="30" t="s">
        <v>20</v>
      </c>
      <c r="H6" s="30"/>
      <c r="I6" s="83" t="s">
        <v>21</v>
      </c>
      <c r="K6" s="30" t="s">
        <v>18</v>
      </c>
      <c r="L6" s="30"/>
      <c r="M6" s="30" t="s">
        <v>19</v>
      </c>
      <c r="N6" s="30"/>
      <c r="O6" s="30" t="s">
        <v>20</v>
      </c>
      <c r="P6" s="30"/>
      <c r="Q6" s="83" t="s">
        <v>21</v>
      </c>
    </row>
    <row r="7" spans="1:17" s="129" customFormat="1" ht="15.75">
      <c r="A7" s="522"/>
      <c r="B7" s="521"/>
      <c r="C7" s="14" t="s">
        <v>22</v>
      </c>
      <c r="D7" s="14"/>
      <c r="E7" s="14" t="s">
        <v>22</v>
      </c>
      <c r="F7" s="14"/>
      <c r="G7" s="14" t="s">
        <v>22</v>
      </c>
      <c r="H7" s="14"/>
      <c r="I7" s="14" t="s">
        <v>22</v>
      </c>
      <c r="K7" s="14" t="s">
        <v>22</v>
      </c>
      <c r="L7" s="14"/>
      <c r="M7" s="14" t="s">
        <v>22</v>
      </c>
      <c r="N7" s="14"/>
      <c r="O7" s="14" t="s">
        <v>22</v>
      </c>
      <c r="P7" s="14"/>
      <c r="Q7" s="14" t="s">
        <v>22</v>
      </c>
    </row>
    <row r="8" spans="1:17" ht="15">
      <c r="A8" s="522" t="s">
        <v>122</v>
      </c>
      <c r="B8" s="521"/>
      <c r="C8" s="1"/>
      <c r="D8" s="1"/>
      <c r="E8" s="1"/>
      <c r="F8" s="1"/>
      <c r="G8" s="1"/>
      <c r="H8" s="1"/>
      <c r="I8" s="1"/>
      <c r="K8" s="541"/>
      <c r="L8" s="541"/>
      <c r="M8" s="541"/>
      <c r="N8" s="541"/>
      <c r="O8" s="541"/>
      <c r="P8" s="541"/>
      <c r="Q8" s="541"/>
    </row>
    <row r="9" spans="1:17" ht="15">
      <c r="A9" s="520" t="s">
        <v>120</v>
      </c>
      <c r="B9" s="522"/>
      <c r="C9" s="521"/>
      <c r="D9" s="521"/>
      <c r="E9" s="521"/>
      <c r="F9" s="521"/>
      <c r="G9" s="521"/>
      <c r="H9" s="521"/>
      <c r="I9" s="521"/>
      <c r="K9" s="541"/>
      <c r="L9" s="541"/>
      <c r="M9" s="541"/>
      <c r="N9" s="541"/>
      <c r="O9" s="541"/>
      <c r="P9" s="541"/>
      <c r="Q9" s="541"/>
    </row>
    <row r="10" spans="1:17" ht="4.5" customHeight="1">
      <c r="A10" s="521"/>
      <c r="B10" s="521"/>
      <c r="C10" s="1"/>
      <c r="D10" s="1"/>
      <c r="E10" s="1"/>
      <c r="F10" s="1"/>
      <c r="G10" s="1"/>
      <c r="H10" s="1"/>
      <c r="I10" s="1"/>
      <c r="K10" s="541"/>
      <c r="L10" s="541"/>
      <c r="M10" s="541"/>
      <c r="N10" s="541"/>
      <c r="O10" s="541"/>
      <c r="P10" s="541"/>
      <c r="Q10" s="541"/>
    </row>
    <row r="11" spans="1:17" ht="15">
      <c r="A11" s="521"/>
      <c r="B11" s="523" t="s">
        <v>176</v>
      </c>
      <c r="C11" s="1">
        <v>1218</v>
      </c>
      <c r="D11" s="1"/>
      <c r="E11" s="1">
        <v>1244</v>
      </c>
      <c r="F11" s="1"/>
      <c r="G11" s="1">
        <v>1258</v>
      </c>
      <c r="H11" s="1"/>
      <c r="I11" s="1">
        <v>1126</v>
      </c>
      <c r="K11" s="1">
        <v>1287</v>
      </c>
      <c r="L11" s="541"/>
      <c r="M11" s="1">
        <v>1453</v>
      </c>
      <c r="N11" s="541"/>
      <c r="O11" s="1"/>
      <c r="P11" s="541"/>
      <c r="Q11" s="1"/>
    </row>
    <row r="12" spans="1:17" ht="15">
      <c r="A12" s="521"/>
      <c r="B12" s="523" t="s">
        <v>177</v>
      </c>
      <c r="C12" s="23">
        <v>562</v>
      </c>
      <c r="D12" s="47"/>
      <c r="E12" s="23">
        <v>547</v>
      </c>
      <c r="F12" s="47"/>
      <c r="G12" s="23">
        <v>536</v>
      </c>
      <c r="H12" s="47"/>
      <c r="I12" s="23">
        <v>438</v>
      </c>
      <c r="K12" s="23">
        <v>483</v>
      </c>
      <c r="L12" s="541"/>
      <c r="M12" s="23">
        <v>512</v>
      </c>
      <c r="N12" s="541"/>
      <c r="O12" s="1"/>
      <c r="P12" s="541"/>
      <c r="Q12" s="1"/>
    </row>
    <row r="13" spans="1:17" ht="15">
      <c r="A13" s="521"/>
      <c r="B13" s="521" t="s">
        <v>72</v>
      </c>
      <c r="C13" s="1">
        <f>SUM(C11:C12)</f>
        <v>1780</v>
      </c>
      <c r="D13" s="1"/>
      <c r="E13" s="1">
        <f>SUM(E11:E12)</f>
        <v>1791</v>
      </c>
      <c r="F13" s="1"/>
      <c r="G13" s="1">
        <f>SUM(G11:G12)</f>
        <v>1794</v>
      </c>
      <c r="H13" s="1"/>
      <c r="I13" s="1">
        <f>SUM(I11:I12)</f>
        <v>1564</v>
      </c>
      <c r="K13" s="1">
        <f>SUM(K11:K12)</f>
        <v>1770</v>
      </c>
      <c r="L13" s="541"/>
      <c r="M13" s="1">
        <f>SUM(M11:M12)</f>
        <v>1965</v>
      </c>
      <c r="N13" s="541"/>
      <c r="O13" s="1"/>
      <c r="P13" s="541"/>
      <c r="Q13" s="1"/>
    </row>
    <row r="14" spans="1:17" ht="15">
      <c r="A14" s="520"/>
      <c r="B14" s="520" t="s">
        <v>68</v>
      </c>
      <c r="C14" s="23">
        <v>976</v>
      </c>
      <c r="D14" s="47"/>
      <c r="E14" s="23">
        <v>1012</v>
      </c>
      <c r="F14" s="47"/>
      <c r="G14" s="23">
        <v>1215</v>
      </c>
      <c r="H14" s="47"/>
      <c r="I14" s="23">
        <v>1102</v>
      </c>
      <c r="K14" s="23">
        <v>1207</v>
      </c>
      <c r="L14" s="541"/>
      <c r="M14" s="23">
        <v>1339</v>
      </c>
      <c r="N14" s="541"/>
      <c r="O14" s="1"/>
      <c r="P14" s="541"/>
      <c r="Q14" s="1"/>
    </row>
    <row r="15" spans="1:17" ht="15">
      <c r="A15" s="520"/>
      <c r="B15" s="524" t="s">
        <v>55</v>
      </c>
      <c r="C15" s="23">
        <f>SUM(C13:C14)</f>
        <v>2756</v>
      </c>
      <c r="D15" s="1"/>
      <c r="E15" s="23">
        <f>SUM(E13:E14)</f>
        <v>2803</v>
      </c>
      <c r="F15" s="1"/>
      <c r="G15" s="23">
        <f>SUM(G13:G14)</f>
        <v>3009</v>
      </c>
      <c r="H15" s="1"/>
      <c r="I15" s="23">
        <f>SUM(I13:I14)</f>
        <v>2666</v>
      </c>
      <c r="K15" s="23">
        <f>SUM(K13:K14)</f>
        <v>2977</v>
      </c>
      <c r="L15" s="541"/>
      <c r="M15" s="23">
        <f>SUM(M13:M14)</f>
        <v>3304</v>
      </c>
      <c r="N15" s="541"/>
      <c r="O15" s="1"/>
      <c r="P15" s="541"/>
      <c r="Q15" s="1"/>
    </row>
    <row r="16" spans="1:17" ht="15">
      <c r="A16" s="520"/>
      <c r="B16" s="520" t="s">
        <v>168</v>
      </c>
      <c r="C16" s="1">
        <v>530</v>
      </c>
      <c r="D16" s="1"/>
      <c r="E16" s="1">
        <v>565</v>
      </c>
      <c r="F16" s="1"/>
      <c r="G16" s="1">
        <v>542</v>
      </c>
      <c r="H16" s="1"/>
      <c r="I16" s="1">
        <v>600</v>
      </c>
      <c r="K16" s="1">
        <v>696</v>
      </c>
      <c r="L16" s="541"/>
      <c r="M16" s="1">
        <v>748</v>
      </c>
      <c r="N16" s="541"/>
      <c r="O16" s="1"/>
      <c r="P16" s="541"/>
      <c r="Q16" s="1"/>
    </row>
    <row r="17" spans="1:17" ht="15">
      <c r="A17" s="520"/>
      <c r="B17" s="520" t="s">
        <v>169</v>
      </c>
      <c r="C17" s="23">
        <v>294</v>
      </c>
      <c r="D17" s="1"/>
      <c r="E17" s="23">
        <v>315</v>
      </c>
      <c r="F17" s="1"/>
      <c r="G17" s="23">
        <v>293</v>
      </c>
      <c r="H17" s="1"/>
      <c r="I17" s="23">
        <v>227</v>
      </c>
      <c r="K17" s="23">
        <v>260</v>
      </c>
      <c r="L17" s="541"/>
      <c r="M17" s="23">
        <v>296</v>
      </c>
      <c r="N17" s="541"/>
      <c r="O17" s="1"/>
      <c r="P17" s="541"/>
      <c r="Q17" s="1"/>
    </row>
    <row r="18" spans="1:17" ht="15">
      <c r="A18" s="520"/>
      <c r="B18" s="520" t="s">
        <v>166</v>
      </c>
      <c r="C18" s="155">
        <f>SUM(C16:C17)</f>
        <v>824</v>
      </c>
      <c r="D18" s="1"/>
      <c r="E18" s="155">
        <f>SUM(E16:E17)</f>
        <v>880</v>
      </c>
      <c r="F18" s="1"/>
      <c r="G18" s="155">
        <f>SUM(G16:G17)</f>
        <v>835</v>
      </c>
      <c r="H18" s="1"/>
      <c r="I18" s="155">
        <f>SUM(I16:I17)</f>
        <v>827</v>
      </c>
      <c r="K18" s="155">
        <f>SUM(K16:K17)</f>
        <v>956</v>
      </c>
      <c r="L18" s="541"/>
      <c r="M18" s="155">
        <f>SUM(M16:M17)</f>
        <v>1044</v>
      </c>
      <c r="N18" s="541"/>
      <c r="O18" s="1"/>
      <c r="P18" s="541"/>
      <c r="Q18" s="1"/>
    </row>
    <row r="19" spans="1:17" ht="18">
      <c r="A19" s="522"/>
      <c r="B19" s="520" t="s">
        <v>374</v>
      </c>
      <c r="C19" s="1">
        <v>2352</v>
      </c>
      <c r="D19" s="47"/>
      <c r="E19" s="1">
        <v>2669</v>
      </c>
      <c r="F19" s="117"/>
      <c r="G19" s="1">
        <v>2405</v>
      </c>
      <c r="H19" s="47"/>
      <c r="I19" s="1">
        <v>1928</v>
      </c>
      <c r="K19" s="1">
        <v>2298</v>
      </c>
      <c r="L19" s="541"/>
      <c r="M19" s="1">
        <v>2635</v>
      </c>
      <c r="N19" s="541"/>
      <c r="O19" s="1"/>
      <c r="P19" s="541"/>
      <c r="Q19" s="1"/>
    </row>
    <row r="20" spans="1:17" ht="15.75" thickBot="1">
      <c r="A20" s="520"/>
      <c r="B20" s="520" t="s">
        <v>43</v>
      </c>
      <c r="C20" s="136">
        <f>SUM(C15+C18+C19)</f>
        <v>5932</v>
      </c>
      <c r="D20" s="25"/>
      <c r="E20" s="136">
        <f>SUM(E15+E18+E19)</f>
        <v>6352</v>
      </c>
      <c r="F20" s="25"/>
      <c r="G20" s="136">
        <f>SUM(G15+G18+G19)</f>
        <v>6249</v>
      </c>
      <c r="H20" s="25"/>
      <c r="I20" s="136">
        <f>SUM(I15+I18+I19)</f>
        <v>5421</v>
      </c>
      <c r="K20" s="136">
        <f>SUM(K15+K18+K19)</f>
        <v>6231</v>
      </c>
      <c r="L20" s="541"/>
      <c r="M20" s="136">
        <f>SUM(M15+M18+M19)</f>
        <v>6983</v>
      </c>
      <c r="N20" s="541"/>
      <c r="O20" s="1"/>
      <c r="P20" s="541"/>
      <c r="Q20" s="1"/>
    </row>
    <row r="21" spans="1:17" ht="5.0999999999999996" customHeight="1" thickTop="1">
      <c r="A21" s="521"/>
      <c r="B21" s="521"/>
      <c r="C21" s="1"/>
      <c r="D21" s="1"/>
      <c r="E21" s="1"/>
      <c r="F21" s="1"/>
      <c r="G21" s="1"/>
      <c r="H21" s="1"/>
      <c r="I21" s="1"/>
      <c r="K21" s="1"/>
      <c r="L21" s="541"/>
      <c r="M21" s="1"/>
      <c r="N21" s="541"/>
      <c r="O21" s="1"/>
      <c r="P21" s="541"/>
      <c r="Q21" s="1"/>
    </row>
    <row r="22" spans="1:17" ht="15">
      <c r="A22" s="520" t="s">
        <v>121</v>
      </c>
      <c r="B22" s="520"/>
      <c r="C22" s="1"/>
      <c r="D22" s="1"/>
      <c r="E22" s="1"/>
      <c r="F22" s="1"/>
      <c r="G22" s="1"/>
      <c r="H22" s="1"/>
      <c r="I22" s="1"/>
      <c r="K22" s="1"/>
      <c r="L22" s="541"/>
      <c r="M22" s="1"/>
      <c r="N22" s="541"/>
      <c r="O22" s="1"/>
      <c r="P22" s="541"/>
      <c r="Q22" s="1"/>
    </row>
    <row r="23" spans="1:17" ht="5.0999999999999996" customHeight="1">
      <c r="A23" s="521"/>
      <c r="B23" s="521"/>
      <c r="C23" s="1"/>
      <c r="D23" s="1"/>
      <c r="E23" s="1"/>
      <c r="F23" s="1"/>
      <c r="G23" s="1"/>
      <c r="H23" s="1"/>
      <c r="I23" s="1"/>
      <c r="K23" s="1"/>
      <c r="L23" s="541"/>
      <c r="M23" s="1"/>
      <c r="N23" s="541"/>
      <c r="O23" s="1"/>
      <c r="P23" s="541"/>
      <c r="Q23" s="1"/>
    </row>
    <row r="24" spans="1:17" ht="15">
      <c r="A24" s="520"/>
      <c r="B24" s="520" t="s">
        <v>69</v>
      </c>
      <c r="C24" s="1">
        <v>8015</v>
      </c>
      <c r="D24" s="1"/>
      <c r="E24" s="1">
        <v>8364</v>
      </c>
      <c r="F24" s="1"/>
      <c r="G24" s="1">
        <v>8356</v>
      </c>
      <c r="H24" s="1"/>
      <c r="I24" s="1">
        <v>9372</v>
      </c>
      <c r="K24" s="1">
        <v>8849</v>
      </c>
      <c r="L24" s="541"/>
      <c r="M24" s="1">
        <v>9511</v>
      </c>
      <c r="N24" s="541"/>
      <c r="O24" s="1"/>
      <c r="P24" s="541"/>
      <c r="Q24" s="1"/>
    </row>
    <row r="25" spans="1:17" ht="15">
      <c r="A25" s="520"/>
      <c r="B25" s="520" t="s">
        <v>168</v>
      </c>
      <c r="C25" s="1">
        <v>4792</v>
      </c>
      <c r="D25" s="1"/>
      <c r="E25" s="1">
        <v>5230</v>
      </c>
      <c r="F25" s="1"/>
      <c r="G25" s="1">
        <v>4752</v>
      </c>
      <c r="H25" s="1"/>
      <c r="I25" s="1">
        <v>4807</v>
      </c>
      <c r="K25" s="1">
        <v>5501</v>
      </c>
      <c r="L25" s="541"/>
      <c r="M25" s="1">
        <v>6234</v>
      </c>
      <c r="N25" s="541"/>
      <c r="O25" s="1"/>
      <c r="P25" s="541"/>
      <c r="Q25" s="1"/>
    </row>
    <row r="26" spans="1:17" ht="15">
      <c r="A26" s="520"/>
      <c r="B26" s="520" t="s">
        <v>169</v>
      </c>
      <c r="C26" s="1">
        <v>13717</v>
      </c>
      <c r="D26" s="1"/>
      <c r="E26" s="1">
        <v>15241</v>
      </c>
      <c r="F26" s="1"/>
      <c r="G26" s="1">
        <v>13806</v>
      </c>
      <c r="H26" s="1"/>
      <c r="I26" s="1">
        <v>11071</v>
      </c>
      <c r="K26" s="1">
        <v>11633</v>
      </c>
      <c r="L26" s="541"/>
      <c r="M26" s="1">
        <v>13560</v>
      </c>
      <c r="N26" s="541"/>
      <c r="O26" s="1"/>
      <c r="P26" s="541"/>
      <c r="Q26" s="1"/>
    </row>
    <row r="27" spans="1:17" ht="15">
      <c r="A27" s="521"/>
      <c r="B27" s="523" t="s">
        <v>137</v>
      </c>
      <c r="C27" s="1">
        <v>1555</v>
      </c>
      <c r="D27" s="47"/>
      <c r="E27" s="1">
        <v>1726</v>
      </c>
      <c r="F27" s="47"/>
      <c r="G27" s="1">
        <v>1422</v>
      </c>
      <c r="H27" s="47"/>
      <c r="I27" s="1">
        <v>1440</v>
      </c>
      <c r="K27" s="1">
        <v>1575</v>
      </c>
      <c r="L27" s="541"/>
      <c r="M27" s="1">
        <v>1605</v>
      </c>
      <c r="N27" s="541"/>
      <c r="O27" s="1"/>
      <c r="P27" s="541"/>
      <c r="Q27" s="1"/>
    </row>
    <row r="28" spans="1:17" ht="15.75" thickBot="1">
      <c r="A28" s="522"/>
      <c r="B28" s="520" t="s">
        <v>152</v>
      </c>
      <c r="C28" s="136">
        <f>SUM(C24:C27)</f>
        <v>28079</v>
      </c>
      <c r="D28" s="25"/>
      <c r="E28" s="136">
        <f>SUM(E24:E27)</f>
        <v>30561</v>
      </c>
      <c r="F28" s="25"/>
      <c r="G28" s="136">
        <f>SUM(G24:G27)</f>
        <v>28336</v>
      </c>
      <c r="H28" s="25"/>
      <c r="I28" s="136">
        <f>SUM(I24:I27)</f>
        <v>26690</v>
      </c>
      <c r="K28" s="136">
        <f>SUM(K24:K27)</f>
        <v>27558</v>
      </c>
      <c r="L28" s="541"/>
      <c r="M28" s="136">
        <f>SUM(M24:M27)</f>
        <v>30910</v>
      </c>
      <c r="N28" s="541"/>
      <c r="O28" s="1"/>
      <c r="P28" s="541"/>
      <c r="Q28" s="1"/>
    </row>
    <row r="29" spans="1:17" ht="11.25" customHeight="1" thickTop="1">
      <c r="A29" s="522"/>
      <c r="B29" s="520"/>
      <c r="C29" s="25"/>
      <c r="D29" s="25"/>
      <c r="E29" s="25"/>
      <c r="F29" s="118"/>
      <c r="G29" s="25"/>
      <c r="H29" s="25"/>
      <c r="I29" s="25"/>
      <c r="K29" s="25"/>
      <c r="L29" s="541"/>
      <c r="M29" s="25"/>
      <c r="N29" s="541"/>
      <c r="O29" s="25"/>
      <c r="P29" s="541"/>
      <c r="Q29" s="25"/>
    </row>
    <row r="30" spans="1:17" ht="15">
      <c r="A30" s="522" t="s">
        <v>31</v>
      </c>
      <c r="B30" s="521"/>
      <c r="C30" s="1"/>
      <c r="D30" s="1"/>
      <c r="E30" s="1"/>
      <c r="F30" s="1"/>
      <c r="G30" s="1"/>
      <c r="H30" s="1"/>
      <c r="I30" s="1"/>
      <c r="K30" s="1"/>
      <c r="L30" s="541"/>
      <c r="M30" s="1"/>
      <c r="N30" s="541"/>
      <c r="O30" s="1"/>
      <c r="P30" s="541"/>
      <c r="Q30" s="1"/>
    </row>
    <row r="31" spans="1:17" ht="15">
      <c r="A31" s="524" t="s">
        <v>44</v>
      </c>
      <c r="B31" s="521"/>
      <c r="C31" s="1"/>
      <c r="D31" s="521"/>
      <c r="E31" s="1"/>
      <c r="F31" s="521"/>
      <c r="G31" s="1"/>
      <c r="H31" s="521"/>
      <c r="I31" s="1"/>
      <c r="K31" s="1"/>
      <c r="L31" s="541"/>
      <c r="M31" s="1"/>
      <c r="N31" s="541"/>
      <c r="O31" s="1"/>
      <c r="P31" s="541"/>
      <c r="Q31" s="1"/>
    </row>
    <row r="32" spans="1:17" ht="5.0999999999999996" customHeight="1">
      <c r="A32" s="521"/>
      <c r="B32" s="521"/>
      <c r="C32" s="1"/>
      <c r="D32" s="1"/>
      <c r="E32" s="1"/>
      <c r="F32" s="1"/>
      <c r="G32" s="1"/>
      <c r="H32" s="1"/>
      <c r="I32" s="1"/>
      <c r="K32" s="1"/>
      <c r="L32" s="541"/>
      <c r="M32" s="1"/>
      <c r="N32" s="541"/>
      <c r="O32" s="1"/>
      <c r="P32" s="541"/>
      <c r="Q32" s="1"/>
    </row>
    <row r="33" spans="1:17" ht="15">
      <c r="A33" s="521"/>
      <c r="B33" s="523" t="s">
        <v>70</v>
      </c>
      <c r="C33" s="490">
        <v>23.94</v>
      </c>
      <c r="D33" s="61"/>
      <c r="E33" s="490">
        <v>23.78</v>
      </c>
      <c r="F33" s="61"/>
      <c r="G33" s="490">
        <v>23.54</v>
      </c>
      <c r="H33" s="61"/>
      <c r="I33" s="490">
        <v>22.73</v>
      </c>
      <c r="K33" s="490">
        <v>22.25</v>
      </c>
      <c r="L33" s="541"/>
      <c r="M33" s="490">
        <v>21.98</v>
      </c>
      <c r="N33" s="541"/>
      <c r="O33" s="490"/>
      <c r="P33" s="541"/>
      <c r="Q33" s="490"/>
    </row>
    <row r="34" spans="1:17" ht="15">
      <c r="A34" s="521"/>
      <c r="B34" s="523" t="s">
        <v>71</v>
      </c>
      <c r="C34" s="27">
        <v>13.32</v>
      </c>
      <c r="D34" s="119"/>
      <c r="E34" s="27">
        <v>13.26</v>
      </c>
      <c r="F34" s="119"/>
      <c r="G34" s="27">
        <v>13.59</v>
      </c>
      <c r="H34" s="119"/>
      <c r="I34" s="27">
        <v>13.59</v>
      </c>
      <c r="K34" s="27">
        <v>13.56</v>
      </c>
      <c r="L34" s="541"/>
      <c r="M34" s="27">
        <v>13.5</v>
      </c>
      <c r="N34" s="541"/>
      <c r="O34" s="16"/>
      <c r="P34" s="541"/>
      <c r="Q34" s="16"/>
    </row>
    <row r="35" spans="1:17" ht="15">
      <c r="A35" s="521"/>
      <c r="B35" s="523" t="s">
        <v>72</v>
      </c>
      <c r="C35" s="16">
        <v>20.59</v>
      </c>
      <c r="D35" s="16"/>
      <c r="E35" s="16">
        <v>20.57</v>
      </c>
      <c r="F35" s="16"/>
      <c r="G35" s="16">
        <v>20.56</v>
      </c>
      <c r="H35" s="16"/>
      <c r="I35" s="16">
        <v>20.170000000000002</v>
      </c>
      <c r="K35" s="16">
        <v>19.88</v>
      </c>
      <c r="L35" s="541"/>
      <c r="M35" s="16">
        <v>19.77</v>
      </c>
      <c r="N35" s="541"/>
      <c r="O35" s="16"/>
      <c r="P35" s="541"/>
      <c r="Q35" s="16"/>
    </row>
    <row r="36" spans="1:17" ht="15">
      <c r="A36" s="520"/>
      <c r="B36" s="520" t="s">
        <v>178</v>
      </c>
      <c r="C36" s="27">
        <v>15.29</v>
      </c>
      <c r="D36" s="119"/>
      <c r="E36" s="16">
        <v>15.39</v>
      </c>
      <c r="F36" s="119"/>
      <c r="G36" s="16">
        <v>14.73</v>
      </c>
      <c r="H36" s="119"/>
      <c r="I36" s="16">
        <v>13.83</v>
      </c>
      <c r="K36" s="16">
        <v>13.97</v>
      </c>
      <c r="L36" s="541"/>
      <c r="M36" s="16">
        <v>14.27</v>
      </c>
      <c r="N36" s="541"/>
      <c r="O36" s="16"/>
      <c r="P36" s="541"/>
      <c r="Q36" s="16"/>
    </row>
    <row r="37" spans="1:17" ht="15">
      <c r="A37" s="520"/>
      <c r="B37" s="524" t="s">
        <v>55</v>
      </c>
      <c r="C37" s="101">
        <v>18.71</v>
      </c>
      <c r="D37" s="16"/>
      <c r="E37" s="101">
        <v>18.7</v>
      </c>
      <c r="F37" s="16"/>
      <c r="G37" s="101">
        <v>18.21</v>
      </c>
      <c r="H37" s="16"/>
      <c r="I37" s="101">
        <v>17.55</v>
      </c>
      <c r="K37" s="101">
        <v>17.48</v>
      </c>
      <c r="L37" s="541"/>
      <c r="M37" s="101">
        <v>17.54</v>
      </c>
      <c r="N37" s="541"/>
      <c r="O37" s="16"/>
      <c r="P37" s="541"/>
      <c r="Q37" s="16"/>
    </row>
    <row r="38" spans="1:17" ht="15">
      <c r="A38" s="520"/>
      <c r="B38" s="520" t="s">
        <v>168</v>
      </c>
      <c r="C38" s="16">
        <v>53.52</v>
      </c>
      <c r="D38" s="16"/>
      <c r="E38" s="16">
        <v>51.03</v>
      </c>
      <c r="F38" s="16"/>
      <c r="G38" s="16">
        <v>50.07</v>
      </c>
      <c r="H38" s="16"/>
      <c r="I38" s="16">
        <v>52.34</v>
      </c>
      <c r="K38" s="16">
        <v>51.18</v>
      </c>
      <c r="L38" s="541"/>
      <c r="M38" s="16">
        <v>53.26</v>
      </c>
      <c r="N38" s="541"/>
      <c r="O38" s="16"/>
      <c r="P38" s="541"/>
      <c r="Q38" s="16"/>
    </row>
    <row r="39" spans="1:17" ht="15">
      <c r="A39" s="520"/>
      <c r="B39" s="520" t="s">
        <v>169</v>
      </c>
      <c r="C39" s="27">
        <v>45.52</v>
      </c>
      <c r="D39" s="16"/>
      <c r="E39" s="27">
        <v>43.94</v>
      </c>
      <c r="F39" s="16"/>
      <c r="G39" s="27">
        <v>43.88</v>
      </c>
      <c r="H39" s="16"/>
      <c r="I39" s="27">
        <v>37.47</v>
      </c>
      <c r="K39" s="27">
        <v>36.46</v>
      </c>
      <c r="L39" s="541"/>
      <c r="M39" s="27">
        <v>35.29</v>
      </c>
      <c r="N39" s="541"/>
      <c r="O39" s="16"/>
      <c r="P39" s="541"/>
      <c r="Q39" s="16"/>
    </row>
    <row r="40" spans="1:17" ht="15">
      <c r="A40" s="520"/>
      <c r="B40" s="520" t="s">
        <v>166</v>
      </c>
      <c r="C40" s="193">
        <v>50.67</v>
      </c>
      <c r="D40" s="16"/>
      <c r="E40" s="193">
        <v>48.49</v>
      </c>
      <c r="F40" s="16"/>
      <c r="G40" s="193">
        <v>47.9</v>
      </c>
      <c r="H40" s="16"/>
      <c r="I40" s="193">
        <v>48.26</v>
      </c>
      <c r="K40" s="193">
        <v>47.18</v>
      </c>
      <c r="L40" s="541"/>
      <c r="M40" s="193">
        <v>48.17</v>
      </c>
      <c r="N40" s="541"/>
      <c r="O40" s="16"/>
      <c r="P40" s="541"/>
      <c r="Q40" s="16"/>
    </row>
    <row r="41" spans="1:17" ht="18">
      <c r="A41" s="522"/>
      <c r="B41" s="520" t="s">
        <v>374</v>
      </c>
      <c r="C41" s="16">
        <v>7.15</v>
      </c>
      <c r="D41" s="119"/>
      <c r="E41" s="16">
        <v>6.92</v>
      </c>
      <c r="F41" s="119"/>
      <c r="G41" s="16">
        <v>7.09</v>
      </c>
      <c r="H41" s="119"/>
      <c r="I41" s="16">
        <v>7</v>
      </c>
      <c r="K41" s="16">
        <v>7.28</v>
      </c>
      <c r="L41" s="541"/>
      <c r="M41" s="16">
        <v>7.27</v>
      </c>
      <c r="N41" s="541"/>
      <c r="O41" s="16"/>
      <c r="P41" s="541"/>
      <c r="Q41" s="16"/>
    </row>
    <row r="42" spans="1:17" ht="15.75" thickBot="1">
      <c r="A42" s="520"/>
      <c r="B42" s="520" t="s">
        <v>151</v>
      </c>
      <c r="C42" s="137">
        <v>18.57</v>
      </c>
      <c r="D42" s="62"/>
      <c r="E42" s="137">
        <v>17.88</v>
      </c>
      <c r="F42" s="62"/>
      <c r="G42" s="137">
        <v>17.899999999999999</v>
      </c>
      <c r="H42" s="62"/>
      <c r="I42" s="137">
        <v>18.48</v>
      </c>
      <c r="K42" s="137">
        <v>18.28</v>
      </c>
      <c r="L42" s="541"/>
      <c r="M42" s="137">
        <v>18.239999999999998</v>
      </c>
      <c r="N42" s="541"/>
      <c r="O42" s="490"/>
      <c r="P42" s="541"/>
      <c r="Q42" s="490"/>
    </row>
    <row r="43" spans="1:17" ht="5.25" customHeight="1" thickTop="1">
      <c r="A43" s="521"/>
      <c r="B43" s="521"/>
      <c r="C43" s="1"/>
      <c r="D43" s="1"/>
      <c r="E43" s="1"/>
      <c r="F43" s="1"/>
      <c r="G43" s="1"/>
      <c r="H43" s="1"/>
      <c r="I43" s="1"/>
      <c r="K43" s="1"/>
      <c r="L43" s="541"/>
      <c r="M43" s="1"/>
      <c r="N43" s="541"/>
      <c r="O43" s="1"/>
      <c r="P43" s="541"/>
      <c r="Q43" s="1"/>
    </row>
    <row r="44" spans="1:17" ht="15">
      <c r="A44" s="524" t="s">
        <v>32</v>
      </c>
      <c r="B44" s="520"/>
      <c r="C44" s="1"/>
      <c r="D44" s="1"/>
      <c r="E44" s="1"/>
      <c r="F44" s="1"/>
      <c r="G44" s="1"/>
      <c r="H44" s="1"/>
      <c r="I44" s="1"/>
      <c r="K44" s="1"/>
      <c r="L44" s="541"/>
      <c r="M44" s="1"/>
      <c r="N44" s="541"/>
      <c r="O44" s="1"/>
      <c r="P44" s="541"/>
      <c r="Q44" s="1"/>
    </row>
    <row r="45" spans="1:17" ht="5.0999999999999996" customHeight="1">
      <c r="A45" s="521"/>
      <c r="B45" s="521"/>
      <c r="C45" s="1"/>
      <c r="D45" s="1"/>
      <c r="E45" s="1"/>
      <c r="F45" s="1"/>
      <c r="G45" s="1"/>
      <c r="H45" s="1"/>
      <c r="I45" s="1"/>
      <c r="K45" s="1"/>
      <c r="L45" s="541"/>
      <c r="M45" s="1"/>
      <c r="N45" s="541"/>
      <c r="O45" s="1"/>
      <c r="P45" s="541"/>
      <c r="Q45" s="1"/>
    </row>
    <row r="46" spans="1:17" ht="15">
      <c r="A46" s="520"/>
      <c r="B46" s="520" t="s">
        <v>179</v>
      </c>
      <c r="C46" s="490">
        <v>1.36</v>
      </c>
      <c r="D46" s="61"/>
      <c r="E46" s="490">
        <v>1.32</v>
      </c>
      <c r="F46" s="61"/>
      <c r="G46" s="490">
        <v>1.4</v>
      </c>
      <c r="H46" s="61"/>
      <c r="I46" s="490">
        <v>1.44</v>
      </c>
      <c r="K46" s="490">
        <v>1.45</v>
      </c>
      <c r="L46" s="541"/>
      <c r="M46" s="490">
        <v>1.33</v>
      </c>
      <c r="N46" s="541"/>
      <c r="O46" s="490"/>
      <c r="P46" s="541"/>
      <c r="Q46" s="490"/>
    </row>
    <row r="47" spans="1:17" ht="15">
      <c r="A47" s="520"/>
      <c r="B47" s="520" t="s">
        <v>168</v>
      </c>
      <c r="C47" s="16">
        <v>1.51</v>
      </c>
      <c r="D47" s="16"/>
      <c r="E47" s="16">
        <v>1.43</v>
      </c>
      <c r="F47" s="16"/>
      <c r="G47" s="16">
        <v>1.47</v>
      </c>
      <c r="H47" s="16"/>
      <c r="I47" s="16">
        <v>1.75</v>
      </c>
      <c r="K47" s="16">
        <v>1.83</v>
      </c>
      <c r="L47" s="541"/>
      <c r="M47" s="16">
        <v>1.88</v>
      </c>
      <c r="N47" s="541"/>
      <c r="O47" s="16"/>
      <c r="P47" s="541"/>
      <c r="Q47" s="16"/>
    </row>
    <row r="48" spans="1:17" ht="15">
      <c r="A48" s="520"/>
      <c r="B48" s="520" t="s">
        <v>169</v>
      </c>
      <c r="C48" s="16">
        <v>0.59</v>
      </c>
      <c r="D48" s="16"/>
      <c r="E48" s="16">
        <v>0.56000000000000005</v>
      </c>
      <c r="F48" s="16"/>
      <c r="G48" s="16">
        <v>0.56999999999999995</v>
      </c>
      <c r="H48" s="16"/>
      <c r="I48" s="16">
        <v>0.53</v>
      </c>
      <c r="K48" s="16">
        <v>0.49</v>
      </c>
      <c r="L48" s="541"/>
      <c r="M48" s="16">
        <v>0.48</v>
      </c>
      <c r="N48" s="541"/>
      <c r="O48" s="16"/>
      <c r="P48" s="541"/>
      <c r="Q48" s="16"/>
    </row>
    <row r="49" spans="1:28" ht="15">
      <c r="A49" s="521"/>
      <c r="B49" s="521" t="s">
        <v>137</v>
      </c>
      <c r="C49" s="16">
        <v>0.66</v>
      </c>
      <c r="D49" s="119"/>
      <c r="E49" s="16">
        <v>0.65</v>
      </c>
      <c r="F49" s="119"/>
      <c r="G49" s="16">
        <v>0.68</v>
      </c>
      <c r="H49" s="119"/>
      <c r="I49" s="16">
        <v>0.79</v>
      </c>
      <c r="K49" s="16">
        <v>0.74</v>
      </c>
      <c r="L49" s="541"/>
      <c r="M49" s="16">
        <v>0.64</v>
      </c>
      <c r="N49" s="541"/>
      <c r="O49" s="16"/>
      <c r="P49" s="541"/>
      <c r="Q49" s="16"/>
    </row>
    <row r="50" spans="1:28" ht="15.75" thickBot="1">
      <c r="A50" s="522"/>
      <c r="B50" s="520" t="s">
        <v>33</v>
      </c>
      <c r="C50" s="137">
        <v>0.97</v>
      </c>
      <c r="D50" s="62"/>
      <c r="E50" s="137">
        <v>0.93</v>
      </c>
      <c r="F50" s="62"/>
      <c r="G50" s="137">
        <v>0.97</v>
      </c>
      <c r="H50" s="62"/>
      <c r="I50" s="137">
        <v>1.08</v>
      </c>
      <c r="K50" s="137">
        <v>1.08</v>
      </c>
      <c r="L50" s="541"/>
      <c r="M50" s="137">
        <v>1.03</v>
      </c>
      <c r="N50" s="541"/>
      <c r="O50" s="490"/>
      <c r="P50" s="541"/>
      <c r="Q50" s="490"/>
    </row>
    <row r="51" spans="1:28" ht="11.25" customHeight="1" thickTop="1">
      <c r="A51" s="522"/>
      <c r="B51" s="520"/>
      <c r="C51" s="25"/>
      <c r="D51" s="25"/>
      <c r="E51" s="25"/>
      <c r="F51" s="118"/>
      <c r="G51" s="25"/>
      <c r="H51" s="25"/>
      <c r="I51" s="25"/>
      <c r="K51" s="25"/>
      <c r="L51" s="541"/>
      <c r="M51" s="25"/>
      <c r="N51" s="541"/>
      <c r="O51" s="25"/>
      <c r="P51" s="541"/>
      <c r="Q51" s="25"/>
    </row>
    <row r="52" spans="1:28" ht="15">
      <c r="A52" s="511" t="s">
        <v>175</v>
      </c>
      <c r="B52" s="522"/>
      <c r="C52" s="521"/>
      <c r="D52" s="521"/>
      <c r="E52" s="521"/>
      <c r="F52" s="521"/>
      <c r="G52" s="521"/>
      <c r="H52" s="521"/>
      <c r="I52" s="521"/>
      <c r="K52" s="521"/>
      <c r="L52" s="541"/>
      <c r="M52" s="521"/>
      <c r="N52" s="541"/>
      <c r="O52" s="521"/>
      <c r="P52" s="541"/>
      <c r="Q52" s="521"/>
    </row>
    <row r="53" spans="1:28" ht="15">
      <c r="A53" s="524" t="s">
        <v>60</v>
      </c>
      <c r="B53" s="522"/>
      <c r="C53" s="521"/>
      <c r="D53" s="521"/>
      <c r="E53" s="521"/>
      <c r="F53" s="521"/>
      <c r="G53" s="521"/>
      <c r="H53" s="521"/>
      <c r="I53" s="521"/>
      <c r="K53" s="521"/>
      <c r="L53" s="148"/>
      <c r="M53" s="521"/>
      <c r="N53" s="541"/>
      <c r="O53" s="521"/>
      <c r="P53" s="541"/>
      <c r="Q53" s="521"/>
      <c r="T53" s="149"/>
      <c r="V53" s="58"/>
      <c r="W53" s="58"/>
      <c r="Y53" s="58"/>
      <c r="Z53" s="58"/>
      <c r="AB53" s="149"/>
    </row>
    <row r="54" spans="1:28" ht="5.25" customHeight="1">
      <c r="A54" s="521"/>
      <c r="B54" s="521"/>
      <c r="C54" s="1"/>
      <c r="D54" s="1"/>
      <c r="E54" s="1"/>
      <c r="F54" s="1"/>
      <c r="G54" s="1"/>
      <c r="H54" s="1"/>
      <c r="I54" s="1"/>
      <c r="K54" s="1"/>
      <c r="L54" s="541"/>
      <c r="M54" s="1"/>
      <c r="N54" s="541"/>
      <c r="O54" s="1"/>
      <c r="P54" s="541"/>
      <c r="Q54" s="1"/>
    </row>
    <row r="55" spans="1:28" ht="15">
      <c r="A55" s="521"/>
      <c r="B55" s="523" t="s">
        <v>70</v>
      </c>
      <c r="C55" s="215">
        <v>-1.0999999999999999E-2</v>
      </c>
      <c r="D55" s="2"/>
      <c r="E55" s="215">
        <v>-4.9000000000000002E-2</v>
      </c>
      <c r="F55" s="2"/>
      <c r="G55" s="215">
        <v>-3.6999999999999998E-2</v>
      </c>
      <c r="H55" s="2"/>
      <c r="I55" s="215">
        <v>-0.13100000000000001</v>
      </c>
      <c r="K55" s="215">
        <v>5.7000000000000002E-2</v>
      </c>
      <c r="L55" s="115"/>
      <c r="M55" s="215">
        <v>0.16800000000000001</v>
      </c>
      <c r="N55" s="541"/>
      <c r="O55" s="2"/>
      <c r="P55" s="541"/>
      <c r="Q55" s="2"/>
      <c r="T55" s="390"/>
      <c r="V55" s="225"/>
      <c r="W55" s="115"/>
      <c r="Y55" s="225"/>
      <c r="Z55" s="115"/>
    </row>
    <row r="56" spans="1:28" ht="15">
      <c r="A56" s="521"/>
      <c r="B56" s="523" t="s">
        <v>71</v>
      </c>
      <c r="C56" s="215">
        <v>0.02</v>
      </c>
      <c r="D56" s="2"/>
      <c r="E56" s="215">
        <v>2.8000000000000001E-2</v>
      </c>
      <c r="F56" s="2"/>
      <c r="G56" s="215">
        <v>2.3E-2</v>
      </c>
      <c r="H56" s="2"/>
      <c r="I56" s="215">
        <v>-0.20200000000000001</v>
      </c>
      <c r="K56" s="215">
        <v>-0.14099999999999999</v>
      </c>
      <c r="L56" s="115"/>
      <c r="M56" s="215">
        <v>-6.4000000000000001E-2</v>
      </c>
      <c r="N56" s="541"/>
      <c r="O56" s="2"/>
      <c r="P56" s="541"/>
      <c r="Q56" s="2"/>
      <c r="T56" s="390"/>
      <c r="V56" s="225"/>
      <c r="W56" s="115"/>
      <c r="Y56" s="225"/>
      <c r="Z56" s="115"/>
    </row>
    <row r="57" spans="1:28" ht="15">
      <c r="A57" s="521"/>
      <c r="B57" s="521" t="s">
        <v>72</v>
      </c>
      <c r="C57" s="215">
        <v>-1E-3</v>
      </c>
      <c r="D57" s="2"/>
      <c r="E57" s="215">
        <v>-2.7E-2</v>
      </c>
      <c r="F57" s="2"/>
      <c r="G57" s="215">
        <v>-0.02</v>
      </c>
      <c r="H57" s="2"/>
      <c r="I57" s="215">
        <v>-0.152</v>
      </c>
      <c r="K57" s="215">
        <v>-6.0000000000000001E-3</v>
      </c>
      <c r="L57" s="115"/>
      <c r="M57" s="215">
        <v>9.7000000000000003E-2</v>
      </c>
      <c r="N57" s="541"/>
      <c r="O57" s="2"/>
      <c r="P57" s="541"/>
      <c r="Q57" s="2"/>
      <c r="T57" s="390"/>
      <c r="V57" s="225"/>
      <c r="W57" s="115"/>
      <c r="Y57" s="225"/>
      <c r="Z57" s="115"/>
    </row>
    <row r="58" spans="1:28" ht="15">
      <c r="A58" s="520"/>
      <c r="B58" s="520" t="s">
        <v>68</v>
      </c>
      <c r="C58" s="215">
        <v>6.6000000000000003E-2</v>
      </c>
      <c r="D58" s="2"/>
      <c r="E58" s="215">
        <v>-6.5000000000000002E-2</v>
      </c>
      <c r="F58" s="2"/>
      <c r="G58" s="215">
        <v>-7.0000000000000001E-3</v>
      </c>
      <c r="H58" s="2"/>
      <c r="I58" s="215">
        <v>8.9999999999999993E-3</v>
      </c>
      <c r="K58" s="215">
        <v>0.23699999999999999</v>
      </c>
      <c r="L58" s="116"/>
      <c r="M58" s="215">
        <v>0.32300000000000001</v>
      </c>
      <c r="N58" s="541"/>
      <c r="O58" s="2"/>
      <c r="P58" s="541"/>
      <c r="Q58" s="2"/>
      <c r="T58" s="390"/>
      <c r="V58" s="225"/>
      <c r="W58" s="116"/>
      <c r="Y58" s="225"/>
      <c r="Z58" s="116"/>
    </row>
    <row r="59" spans="1:28" ht="15">
      <c r="A59" s="520"/>
      <c r="B59" s="520" t="s">
        <v>55</v>
      </c>
      <c r="C59" s="215">
        <v>2.1000000000000001E-2</v>
      </c>
      <c r="D59" s="2"/>
      <c r="E59" s="215">
        <v>-4.1000000000000002E-2</v>
      </c>
      <c r="F59" s="2"/>
      <c r="G59" s="215">
        <v>-1.4999999999999999E-2</v>
      </c>
      <c r="H59" s="2"/>
      <c r="I59" s="215">
        <v>-9.1999999999999998E-2</v>
      </c>
      <c r="K59" s="215">
        <v>0.08</v>
      </c>
      <c r="L59" s="115"/>
      <c r="M59" s="215">
        <v>0.17899999999999999</v>
      </c>
      <c r="N59" s="541"/>
      <c r="O59" s="2"/>
      <c r="P59" s="541"/>
      <c r="Q59" s="2"/>
      <c r="T59" s="390"/>
      <c r="V59" s="225"/>
      <c r="W59" s="115"/>
      <c r="Y59" s="225"/>
      <c r="Z59" s="115"/>
    </row>
    <row r="60" spans="1:28" ht="15">
      <c r="A60" s="520"/>
      <c r="B60" s="520" t="s">
        <v>168</v>
      </c>
      <c r="C60" s="215">
        <v>8.0000000000000002E-3</v>
      </c>
      <c r="D60" s="2"/>
      <c r="E60" s="215">
        <v>1.7999999999999999E-2</v>
      </c>
      <c r="F60" s="2"/>
      <c r="G60" s="215">
        <v>2.3E-2</v>
      </c>
      <c r="H60" s="2"/>
      <c r="I60" s="215">
        <v>0.107</v>
      </c>
      <c r="K60" s="215">
        <v>0.313</v>
      </c>
      <c r="L60" s="116"/>
      <c r="M60" s="215">
        <v>0.32400000000000001</v>
      </c>
      <c r="N60" s="541"/>
      <c r="O60" s="2"/>
      <c r="P60" s="541"/>
      <c r="Q60" s="2"/>
      <c r="T60" s="390"/>
      <c r="V60" s="225"/>
      <c r="W60" s="116"/>
      <c r="Y60" s="225"/>
      <c r="Z60" s="116"/>
    </row>
    <row r="61" spans="1:28" ht="15">
      <c r="A61" s="520"/>
      <c r="B61" s="520" t="s">
        <v>169</v>
      </c>
      <c r="C61" s="215">
        <v>6.5000000000000002E-2</v>
      </c>
      <c r="D61" s="2"/>
      <c r="E61" s="215">
        <v>4.2999999999999997E-2</v>
      </c>
      <c r="F61" s="2"/>
      <c r="G61" s="215">
        <v>1.4E-2</v>
      </c>
      <c r="H61" s="2"/>
      <c r="I61" s="215">
        <v>-0.253</v>
      </c>
      <c r="K61" s="215">
        <v>-0.11600000000000001</v>
      </c>
      <c r="L61" s="116"/>
      <c r="M61" s="215">
        <v>-0.06</v>
      </c>
      <c r="N61" s="541"/>
      <c r="O61" s="2"/>
      <c r="P61" s="541"/>
      <c r="Q61" s="2"/>
      <c r="T61" s="390"/>
      <c r="V61" s="225"/>
      <c r="W61" s="116"/>
      <c r="Y61" s="225"/>
      <c r="Z61" s="116"/>
    </row>
    <row r="62" spans="1:28" ht="15">
      <c r="A62" s="520"/>
      <c r="B62" s="520" t="s">
        <v>166</v>
      </c>
      <c r="C62" s="215">
        <v>2.7E-2</v>
      </c>
      <c r="D62" s="2"/>
      <c r="E62" s="215">
        <v>2.7E-2</v>
      </c>
      <c r="F62" s="2"/>
      <c r="G62" s="215">
        <v>0.02</v>
      </c>
      <c r="H62" s="2"/>
      <c r="I62" s="215">
        <v>-2.1999999999999999E-2</v>
      </c>
      <c r="K62" s="215">
        <v>0.16</v>
      </c>
      <c r="L62" s="116"/>
      <c r="M62" s="215">
        <v>0.186</v>
      </c>
      <c r="N62" s="541"/>
      <c r="O62" s="2"/>
      <c r="P62" s="541"/>
      <c r="Q62" s="2"/>
      <c r="T62" s="390"/>
      <c r="V62" s="225"/>
      <c r="W62" s="116"/>
      <c r="Y62" s="225"/>
      <c r="Z62" s="116"/>
    </row>
    <row r="63" spans="1:28" ht="18">
      <c r="A63" s="520"/>
      <c r="B63" s="520" t="s">
        <v>374</v>
      </c>
      <c r="C63" s="215">
        <v>-1.7999999999999999E-2</v>
      </c>
      <c r="D63" s="28"/>
      <c r="E63" s="280">
        <v>0</v>
      </c>
      <c r="F63" s="28"/>
      <c r="G63" s="215">
        <v>-2E-3</v>
      </c>
      <c r="H63" s="28"/>
      <c r="I63" s="215">
        <v>-0.20100000000000001</v>
      </c>
      <c r="K63" s="215">
        <v>-2.3E-2</v>
      </c>
      <c r="L63" s="116"/>
      <c r="M63" s="215">
        <v>-1.2999999999999999E-2</v>
      </c>
      <c r="N63" s="541"/>
      <c r="O63" s="2"/>
      <c r="P63" s="541"/>
      <c r="Q63" s="2"/>
      <c r="T63" s="390"/>
      <c r="V63" s="225"/>
      <c r="W63" s="116"/>
      <c r="Y63" s="225"/>
      <c r="Z63" s="116"/>
    </row>
    <row r="64" spans="1:28" ht="15">
      <c r="A64" s="520"/>
      <c r="B64" s="524" t="s">
        <v>56</v>
      </c>
      <c r="C64" s="215">
        <v>6.0000000000000001E-3</v>
      </c>
      <c r="D64" s="2"/>
      <c r="E64" s="215">
        <v>-1.4999999999999999E-2</v>
      </c>
      <c r="F64" s="2"/>
      <c r="G64" s="215">
        <v>-6.0000000000000001E-3</v>
      </c>
      <c r="H64" s="2"/>
      <c r="I64" s="215">
        <v>-0.125</v>
      </c>
      <c r="K64" s="215">
        <v>0.05</v>
      </c>
      <c r="L64" s="115"/>
      <c r="M64" s="215">
        <v>9.9000000000000005E-2</v>
      </c>
      <c r="N64" s="541"/>
      <c r="O64" s="2"/>
      <c r="P64" s="541"/>
      <c r="Q64" s="2"/>
      <c r="T64" s="390"/>
      <c r="V64" s="225"/>
      <c r="W64" s="115"/>
      <c r="Y64" s="225"/>
      <c r="Z64" s="115"/>
    </row>
    <row r="65" spans="1:28" ht="5.0999999999999996" customHeight="1">
      <c r="A65" s="521"/>
      <c r="B65" s="521"/>
      <c r="C65" s="1"/>
      <c r="D65" s="1"/>
      <c r="E65" s="1"/>
      <c r="F65" s="1"/>
      <c r="G65" s="1"/>
      <c r="H65" s="1"/>
      <c r="I65" s="1"/>
      <c r="K65" s="1"/>
      <c r="L65" s="541"/>
      <c r="M65" s="1"/>
      <c r="N65" s="541"/>
      <c r="O65" s="1"/>
      <c r="P65" s="541"/>
      <c r="Q65" s="1"/>
    </row>
    <row r="66" spans="1:28" s="58" customFormat="1" ht="15.75">
      <c r="A66" s="520" t="s">
        <v>54</v>
      </c>
      <c r="B66" s="511"/>
      <c r="C66" s="14"/>
      <c r="D66" s="14"/>
      <c r="E66" s="14"/>
      <c r="F66" s="14"/>
      <c r="G66" s="14"/>
      <c r="H66" s="14"/>
      <c r="I66" s="14"/>
      <c r="K66" s="14"/>
      <c r="L66" s="148"/>
      <c r="M66" s="14"/>
      <c r="N66" s="148"/>
      <c r="O66" s="14"/>
      <c r="P66" s="148"/>
      <c r="Q66" s="14"/>
    </row>
    <row r="67" spans="1:28" ht="5.0999999999999996" customHeight="1">
      <c r="A67" s="521"/>
      <c r="B67" s="521"/>
      <c r="C67" s="1"/>
      <c r="D67" s="1"/>
      <c r="E67" s="1"/>
      <c r="F67" s="1"/>
      <c r="G67" s="1"/>
      <c r="H67" s="1"/>
      <c r="I67" s="1"/>
      <c r="K67" s="1"/>
      <c r="L67" s="541"/>
      <c r="M67" s="1"/>
      <c r="N67" s="541"/>
      <c r="O67" s="1"/>
      <c r="P67" s="541"/>
      <c r="Q67" s="1"/>
    </row>
    <row r="68" spans="1:28" ht="15">
      <c r="A68" s="521"/>
      <c r="B68" s="523" t="s">
        <v>180</v>
      </c>
      <c r="C68" s="215">
        <v>-1.0999999999999999E-2</v>
      </c>
      <c r="D68" s="2"/>
      <c r="E68" s="215">
        <v>-4.2999999999999997E-2</v>
      </c>
      <c r="F68" s="2"/>
      <c r="G68" s="215">
        <v>1.0999999999999999E-2</v>
      </c>
      <c r="H68" s="2"/>
      <c r="I68" s="215">
        <v>-0.17399999999999999</v>
      </c>
      <c r="K68" s="215">
        <v>-3.0000000000000001E-3</v>
      </c>
      <c r="L68" s="115"/>
      <c r="M68" s="215">
        <v>7.9000000000000001E-2</v>
      </c>
      <c r="N68" s="541"/>
      <c r="O68" s="2"/>
      <c r="P68" s="541"/>
      <c r="Q68" s="2"/>
      <c r="S68" s="115"/>
      <c r="T68" s="115"/>
      <c r="V68" s="115"/>
      <c r="W68" s="115"/>
      <c r="Y68" s="115"/>
      <c r="Z68" s="115"/>
      <c r="AB68" s="115"/>
    </row>
    <row r="69" spans="1:28" ht="15">
      <c r="A69" s="521"/>
      <c r="B69" s="523" t="s">
        <v>71</v>
      </c>
      <c r="C69" s="215">
        <v>2.4E-2</v>
      </c>
      <c r="D69" s="2"/>
      <c r="E69" s="215">
        <v>2.9000000000000001E-2</v>
      </c>
      <c r="F69" s="2"/>
      <c r="G69" s="215">
        <v>0.06</v>
      </c>
      <c r="H69" s="2"/>
      <c r="I69" s="215">
        <v>-0.21299999999999999</v>
      </c>
      <c r="K69" s="215">
        <v>-0.111</v>
      </c>
      <c r="L69" s="115"/>
      <c r="M69" s="215">
        <v>-4.8000000000000001E-2</v>
      </c>
      <c r="N69" s="541"/>
      <c r="O69" s="2"/>
      <c r="P69" s="541"/>
      <c r="Q69" s="2"/>
      <c r="S69" s="115"/>
      <c r="T69" s="115"/>
      <c r="V69" s="115"/>
      <c r="W69" s="115"/>
      <c r="Y69" s="115"/>
      <c r="Z69" s="115"/>
      <c r="AB69" s="115"/>
    </row>
    <row r="70" spans="1:28" ht="15">
      <c r="A70" s="521"/>
      <c r="B70" s="521" t="s">
        <v>72</v>
      </c>
      <c r="C70" s="215">
        <v>-4.0000000000000001E-3</v>
      </c>
      <c r="D70" s="2"/>
      <c r="E70" s="215">
        <v>-0.03</v>
      </c>
      <c r="F70" s="2"/>
      <c r="G70" s="215">
        <v>2.1000000000000001E-2</v>
      </c>
      <c r="H70" s="2"/>
      <c r="I70" s="215">
        <v>-0.182</v>
      </c>
      <c r="K70" s="215">
        <v>-2.5000000000000001E-2</v>
      </c>
      <c r="L70" s="115"/>
      <c r="M70" s="215">
        <v>5.3999999999999999E-2</v>
      </c>
      <c r="N70" s="541"/>
      <c r="O70" s="2"/>
      <c r="P70" s="541"/>
      <c r="Q70" s="2"/>
      <c r="S70" s="115"/>
      <c r="T70" s="115"/>
      <c r="V70" s="115"/>
      <c r="W70" s="115"/>
      <c r="Y70" s="115"/>
      <c r="Z70" s="115"/>
      <c r="AB70" s="115"/>
    </row>
    <row r="71" spans="1:28" ht="15">
      <c r="A71" s="520"/>
      <c r="B71" s="520" t="s">
        <v>68</v>
      </c>
      <c r="C71" s="215">
        <v>4.0000000000000001E-3</v>
      </c>
      <c r="D71" s="2"/>
      <c r="E71" s="215">
        <v>-7.4999999999999997E-2</v>
      </c>
      <c r="F71" s="2"/>
      <c r="G71" s="215">
        <v>7.0000000000000001E-3</v>
      </c>
      <c r="H71" s="2"/>
      <c r="I71" s="215">
        <v>-0.109</v>
      </c>
      <c r="K71" s="215">
        <v>0.14599999999999999</v>
      </c>
      <c r="L71" s="115"/>
      <c r="M71" s="215">
        <v>0.22900000000000001</v>
      </c>
      <c r="N71" s="541"/>
      <c r="O71" s="2"/>
      <c r="P71" s="541"/>
      <c r="Q71" s="2"/>
      <c r="S71" s="115"/>
      <c r="T71" s="115"/>
      <c r="V71" s="115"/>
      <c r="W71" s="115"/>
      <c r="Y71" s="115"/>
      <c r="Z71" s="115"/>
      <c r="AB71" s="115"/>
    </row>
    <row r="72" spans="1:28" ht="15">
      <c r="A72" s="520"/>
      <c r="B72" s="524" t="s">
        <v>55</v>
      </c>
      <c r="C72" s="215">
        <v>-2E-3</v>
      </c>
      <c r="D72" s="2"/>
      <c r="E72" s="215">
        <v>-4.3999999999999997E-2</v>
      </c>
      <c r="F72" s="2"/>
      <c r="G72" s="215">
        <v>1.6E-2</v>
      </c>
      <c r="H72" s="2"/>
      <c r="I72" s="215">
        <v>-0.159</v>
      </c>
      <c r="J72" s="115"/>
      <c r="K72" s="215">
        <v>2.5000000000000001E-2</v>
      </c>
      <c r="L72" s="115"/>
      <c r="M72" s="215">
        <v>0.106</v>
      </c>
      <c r="N72" s="541"/>
      <c r="O72" s="2"/>
      <c r="P72" s="541"/>
      <c r="Q72" s="2"/>
      <c r="S72" s="115"/>
      <c r="T72" s="115"/>
      <c r="V72" s="115"/>
      <c r="W72" s="115"/>
      <c r="Y72" s="115"/>
      <c r="Z72" s="115"/>
      <c r="AB72" s="115"/>
    </row>
    <row r="73" spans="1:28" ht="15">
      <c r="A73" s="520"/>
      <c r="B73" s="520" t="s">
        <v>168</v>
      </c>
      <c r="C73" s="215">
        <v>-0.03</v>
      </c>
      <c r="D73" s="2"/>
      <c r="E73" s="215">
        <v>-4.2000000000000003E-2</v>
      </c>
      <c r="F73" s="2"/>
      <c r="G73" s="215">
        <v>-1.6E-2</v>
      </c>
      <c r="H73" s="2"/>
      <c r="I73" s="215">
        <v>0.06</v>
      </c>
      <c r="K73" s="215">
        <v>0.27500000000000002</v>
      </c>
      <c r="L73" s="115"/>
      <c r="M73" s="215">
        <v>0.38100000000000001</v>
      </c>
      <c r="N73" s="541"/>
      <c r="O73" s="2"/>
      <c r="P73" s="541"/>
      <c r="Q73" s="2"/>
      <c r="S73" s="115"/>
      <c r="T73" s="115"/>
      <c r="V73" s="115"/>
      <c r="W73" s="115"/>
      <c r="Y73" s="115"/>
      <c r="Z73" s="115"/>
      <c r="AB73" s="115"/>
    </row>
    <row r="74" spans="1:28" ht="15">
      <c r="A74" s="520"/>
      <c r="B74" s="520" t="s">
        <v>169</v>
      </c>
      <c r="C74" s="215">
        <v>6.0000000000000001E-3</v>
      </c>
      <c r="D74" s="2"/>
      <c r="E74" s="215">
        <v>-1.4E-2</v>
      </c>
      <c r="F74" s="2"/>
      <c r="G74" s="215">
        <v>5.0000000000000001E-3</v>
      </c>
      <c r="H74" s="2"/>
      <c r="I74" s="215">
        <v>-0.39900000000000002</v>
      </c>
      <c r="K74" s="215">
        <v>-0.28000000000000003</v>
      </c>
      <c r="L74" s="115"/>
      <c r="M74" s="215">
        <v>-0.246</v>
      </c>
      <c r="N74" s="541"/>
      <c r="O74" s="2"/>
      <c r="P74" s="541"/>
      <c r="Q74" s="2"/>
      <c r="S74" s="115"/>
      <c r="T74" s="115"/>
      <c r="V74" s="115"/>
      <c r="W74" s="115"/>
      <c r="Y74" s="115"/>
      <c r="Z74" s="115"/>
      <c r="AB74" s="115"/>
    </row>
    <row r="75" spans="1:28" ht="15">
      <c r="A75" s="520"/>
      <c r="B75" s="520" t="s">
        <v>166</v>
      </c>
      <c r="C75" s="215">
        <v>-1.9E-2</v>
      </c>
      <c r="D75" s="2"/>
      <c r="E75" s="215">
        <v>-3.3000000000000002E-2</v>
      </c>
      <c r="F75" s="2"/>
      <c r="G75" s="215">
        <v>-8.9999999999999993E-3</v>
      </c>
      <c r="H75" s="2"/>
      <c r="I75" s="215">
        <v>-8.8999999999999996E-2</v>
      </c>
      <c r="K75" s="215">
        <v>9.8000000000000004E-2</v>
      </c>
      <c r="L75" s="115"/>
      <c r="M75" s="215">
        <v>0.17799999999999999</v>
      </c>
      <c r="N75" s="541"/>
      <c r="O75" s="2"/>
      <c r="P75" s="541"/>
      <c r="Q75" s="2"/>
      <c r="S75" s="115"/>
      <c r="T75" s="115"/>
      <c r="V75" s="115"/>
      <c r="W75" s="115"/>
      <c r="Y75" s="115"/>
      <c r="Z75" s="115"/>
      <c r="AB75" s="115"/>
    </row>
    <row r="76" spans="1:28" ht="18">
      <c r="A76" s="520"/>
      <c r="B76" s="520" t="s">
        <v>374</v>
      </c>
      <c r="C76" s="215">
        <v>-4.9000000000000002E-2</v>
      </c>
      <c r="D76" s="28"/>
      <c r="E76" s="215">
        <v>-3.2000000000000001E-2</v>
      </c>
      <c r="F76" s="28"/>
      <c r="G76" s="215">
        <v>-3.0000000000000001E-3</v>
      </c>
      <c r="H76" s="28"/>
      <c r="I76" s="215">
        <v>-0.23499999999999999</v>
      </c>
      <c r="K76" s="215">
        <v>1.0999999999999999E-2</v>
      </c>
      <c r="L76" s="115"/>
      <c r="M76" s="215">
        <v>3.5000000000000003E-2</v>
      </c>
      <c r="N76" s="541"/>
      <c r="O76" s="2"/>
      <c r="P76" s="541"/>
      <c r="Q76" s="2"/>
      <c r="S76" s="115"/>
      <c r="T76" s="115"/>
      <c r="V76" s="115"/>
      <c r="W76" s="115"/>
      <c r="Y76" s="115"/>
      <c r="Z76" s="115"/>
      <c r="AB76" s="115"/>
    </row>
    <row r="77" spans="1:28" ht="15">
      <c r="A77" s="520"/>
      <c r="B77" s="524" t="s">
        <v>57</v>
      </c>
      <c r="C77" s="215">
        <v>-1.6E-2</v>
      </c>
      <c r="D77" s="2"/>
      <c r="E77" s="215">
        <v>-3.7999999999999999E-2</v>
      </c>
      <c r="F77" s="2"/>
      <c r="G77" s="215">
        <v>4.0000000000000001E-3</v>
      </c>
      <c r="H77" s="2"/>
      <c r="I77" s="215">
        <v>-0.14399999999999999</v>
      </c>
      <c r="K77" s="215">
        <v>0.05</v>
      </c>
      <c r="L77" s="115"/>
      <c r="M77" s="215">
        <v>0.121</v>
      </c>
      <c r="N77" s="541"/>
      <c r="O77" s="2"/>
      <c r="P77" s="541"/>
      <c r="Q77" s="2"/>
      <c r="S77" s="115"/>
      <c r="T77" s="115"/>
      <c r="V77" s="115"/>
      <c r="W77" s="115"/>
      <c r="Y77" s="115"/>
      <c r="Z77" s="115"/>
      <c r="AB77" s="115"/>
    </row>
    <row r="78" spans="1:28" ht="5.0999999999999996" customHeight="1">
      <c r="A78" s="521"/>
      <c r="B78" s="521"/>
      <c r="C78" s="541"/>
      <c r="D78" s="1"/>
      <c r="E78" s="541"/>
      <c r="F78" s="1"/>
      <c r="G78" s="541"/>
      <c r="H78" s="1"/>
      <c r="I78" s="541"/>
      <c r="K78" s="541"/>
      <c r="L78" s="541"/>
      <c r="M78" s="541"/>
      <c r="N78" s="541"/>
      <c r="O78" s="541"/>
      <c r="P78" s="541"/>
      <c r="Q78" s="541"/>
      <c r="AB78" s="115"/>
    </row>
    <row r="79" spans="1:28" ht="15">
      <c r="A79" s="520" t="s">
        <v>45</v>
      </c>
      <c r="B79" s="521"/>
      <c r="C79" s="17">
        <v>13.9</v>
      </c>
      <c r="D79" s="17"/>
      <c r="E79" s="17">
        <v>14.2</v>
      </c>
      <c r="F79" s="17"/>
      <c r="G79" s="17">
        <v>13.2</v>
      </c>
      <c r="H79" s="17"/>
      <c r="I79" s="17">
        <v>13</v>
      </c>
      <c r="K79" s="17">
        <v>12.8</v>
      </c>
      <c r="L79" s="541"/>
      <c r="M79" s="17">
        <v>13.2</v>
      </c>
      <c r="N79" s="541"/>
      <c r="O79" s="17"/>
      <c r="P79" s="541"/>
      <c r="Q79" s="17"/>
    </row>
    <row r="80" spans="1:28" ht="5.0999999999999996" customHeight="1">
      <c r="A80" s="521"/>
      <c r="B80" s="521"/>
      <c r="C80" s="1"/>
      <c r="D80" s="1"/>
      <c r="E80" s="1"/>
      <c r="F80" s="1"/>
      <c r="G80" s="1"/>
      <c r="H80" s="1"/>
      <c r="I80" s="1"/>
      <c r="K80" s="1"/>
      <c r="L80" s="541"/>
      <c r="M80" s="1"/>
      <c r="N80" s="541"/>
      <c r="O80" s="1"/>
      <c r="P80" s="541"/>
      <c r="Q80" s="1"/>
    </row>
    <row r="81" spans="1:17" ht="15">
      <c r="A81" s="521" t="s">
        <v>46</v>
      </c>
      <c r="B81" s="521"/>
      <c r="C81" s="218">
        <v>1.34</v>
      </c>
      <c r="D81" s="63"/>
      <c r="E81" s="218">
        <v>1.26</v>
      </c>
      <c r="F81" s="63"/>
      <c r="G81" s="218">
        <v>1.36</v>
      </c>
      <c r="H81" s="63"/>
      <c r="I81" s="218">
        <v>1.42</v>
      </c>
      <c r="K81" s="218">
        <v>1.43</v>
      </c>
      <c r="L81" s="541"/>
      <c r="M81" s="218">
        <v>1.38</v>
      </c>
      <c r="N81" s="541"/>
      <c r="O81" s="490"/>
      <c r="P81" s="541"/>
      <c r="Q81" s="490"/>
    </row>
    <row r="82" spans="1:17" ht="5.0999999999999996" customHeight="1">
      <c r="A82" s="521"/>
      <c r="B82" s="521"/>
      <c r="C82" s="539"/>
      <c r="D82" s="1"/>
      <c r="E82" s="1"/>
      <c r="F82" s="1"/>
      <c r="G82" s="1"/>
      <c r="H82" s="1"/>
      <c r="I82" s="1"/>
      <c r="K82" s="541"/>
      <c r="L82" s="541"/>
      <c r="M82" s="541"/>
      <c r="N82" s="541"/>
      <c r="O82" s="541"/>
      <c r="P82" s="541"/>
      <c r="Q82" s="541"/>
    </row>
    <row r="83" spans="1:17" s="531" customFormat="1" ht="15">
      <c r="A83" s="520" t="s">
        <v>34</v>
      </c>
      <c r="B83" s="521"/>
      <c r="C83" s="531">
        <v>64</v>
      </c>
      <c r="D83" s="1"/>
      <c r="E83" s="1">
        <v>63</v>
      </c>
      <c r="F83" s="1"/>
      <c r="G83" s="1">
        <v>63</v>
      </c>
      <c r="H83" s="1"/>
      <c r="I83" s="1">
        <v>64</v>
      </c>
      <c r="K83" s="492">
        <v>65</v>
      </c>
      <c r="L83" s="492"/>
      <c r="M83" s="492">
        <v>63</v>
      </c>
      <c r="N83" s="492"/>
      <c r="O83" s="492">
        <v>62</v>
      </c>
      <c r="P83" s="492"/>
      <c r="Q83" s="492">
        <v>65</v>
      </c>
    </row>
    <row r="84" spans="1:17" s="531" customFormat="1" ht="14.25" customHeight="1">
      <c r="A84" s="520"/>
      <c r="B84" s="521"/>
      <c r="C84" s="1"/>
      <c r="D84" s="1"/>
      <c r="E84" s="1"/>
      <c r="F84" s="1"/>
      <c r="G84" s="1"/>
      <c r="H84" s="1"/>
      <c r="I84" s="1"/>
    </row>
    <row r="85" spans="1:17" s="531" customFormat="1" ht="14.25" customHeight="1">
      <c r="A85" s="520"/>
      <c r="B85" s="521"/>
      <c r="C85" s="1"/>
      <c r="D85" s="1"/>
      <c r="E85" s="1"/>
      <c r="F85" s="1"/>
      <c r="G85" s="1"/>
      <c r="H85" s="1"/>
      <c r="I85" s="1"/>
    </row>
    <row r="86" spans="1:17" ht="17.25" customHeight="1">
      <c r="A86" s="553" t="s">
        <v>356</v>
      </c>
      <c r="B86" s="561" t="s">
        <v>373</v>
      </c>
      <c r="C86" s="561"/>
      <c r="D86" s="561"/>
      <c r="E86" s="561"/>
      <c r="F86" s="561"/>
      <c r="G86" s="561"/>
      <c r="H86" s="561"/>
      <c r="I86" s="561"/>
      <c r="J86" s="561"/>
      <c r="K86" s="561"/>
      <c r="L86" s="561"/>
      <c r="M86" s="561"/>
      <c r="N86" s="561"/>
      <c r="O86" s="561"/>
      <c r="P86" s="561"/>
      <c r="Q86" s="561"/>
    </row>
    <row r="87" spans="1:17" ht="6" customHeight="1">
      <c r="A87" s="553"/>
      <c r="B87" s="548"/>
      <c r="C87" s="548"/>
      <c r="D87" s="548"/>
      <c r="E87" s="548"/>
      <c r="F87" s="548"/>
      <c r="G87" s="548"/>
      <c r="H87" s="548"/>
      <c r="I87" s="548"/>
    </row>
    <row r="88" spans="1:17" ht="12" customHeight="1">
      <c r="A88" s="364" t="s">
        <v>50</v>
      </c>
      <c r="B88" s="521"/>
    </row>
  </sheetData>
  <mergeCells count="2">
    <mergeCell ref="A1:Q1"/>
    <mergeCell ref="B86:Q86"/>
  </mergeCells>
  <pageMargins left="0.75" right="0.75" top="0.5" bottom="0.5" header="0.3" footer="0.3"/>
  <pageSetup scale="61" orientation="portrait" r:id="rId1"/>
  <headerFooter scaleWithDoc="0" alignWithMargins="0">
    <oddFooter>&amp;L14 / Q2 FY21 Stat Book</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A1:U88"/>
  <sheetViews>
    <sheetView view="pageBreakPreview" zoomScaleNormal="100" zoomScaleSheetLayoutView="100" workbookViewId="0">
      <selection sqref="A1:Q1"/>
    </sheetView>
  </sheetViews>
  <sheetFormatPr defaultColWidth="10.625" defaultRowHeight="12.75"/>
  <cols>
    <col min="1" max="1" width="3.75" style="26" customWidth="1"/>
    <col min="2" max="2" width="42.5" style="26" customWidth="1"/>
    <col min="3" max="3" width="12.75" style="26" bestFit="1" customWidth="1"/>
    <col min="4" max="4" width="0.75" style="26" customWidth="1"/>
    <col min="5" max="5" width="12.75" style="26" bestFit="1" customWidth="1"/>
    <col min="6" max="6" width="0.75" style="26" customWidth="1"/>
    <col min="7" max="7" width="12.75" style="26" bestFit="1" customWidth="1"/>
    <col min="8" max="8" width="0.75" style="26" customWidth="1"/>
    <col min="9" max="9" width="12.75" style="26" bestFit="1" customWidth="1"/>
    <col min="10" max="10" width="0.75" style="539" customWidth="1"/>
    <col min="11" max="16384" width="10.625" style="539"/>
  </cols>
  <sheetData>
    <row r="1" spans="1:17" s="249" customFormat="1" ht="24" customHeight="1">
      <c r="A1" s="564" t="s">
        <v>143</v>
      </c>
      <c r="B1" s="564"/>
      <c r="C1" s="564"/>
      <c r="D1" s="564"/>
      <c r="E1" s="564"/>
      <c r="F1" s="564"/>
      <c r="G1" s="564"/>
      <c r="H1" s="564"/>
      <c r="I1" s="564"/>
      <c r="J1" s="564"/>
      <c r="K1" s="564"/>
      <c r="L1" s="564"/>
      <c r="M1" s="564"/>
      <c r="N1" s="564"/>
      <c r="O1" s="564"/>
      <c r="P1" s="564"/>
      <c r="Q1" s="564"/>
    </row>
    <row r="2" spans="1:17" s="249" customFormat="1" ht="24" customHeight="1">
      <c r="A2" s="564" t="s">
        <v>289</v>
      </c>
      <c r="B2" s="564"/>
      <c r="C2" s="564"/>
      <c r="D2" s="564"/>
      <c r="E2" s="564"/>
      <c r="F2" s="564"/>
      <c r="G2" s="564"/>
      <c r="H2" s="564"/>
      <c r="I2" s="564"/>
      <c r="J2" s="564"/>
      <c r="K2" s="564"/>
      <c r="L2" s="564"/>
      <c r="M2" s="564"/>
      <c r="N2" s="564"/>
      <c r="O2" s="564"/>
      <c r="P2" s="564"/>
      <c r="Q2" s="564"/>
    </row>
    <row r="3" spans="1:17" s="249" customFormat="1" ht="24" customHeight="1">
      <c r="A3" s="564" t="s">
        <v>316</v>
      </c>
      <c r="B3" s="564"/>
      <c r="C3" s="564"/>
      <c r="D3" s="564"/>
      <c r="E3" s="564"/>
      <c r="F3" s="564"/>
      <c r="G3" s="564"/>
      <c r="H3" s="564"/>
      <c r="I3" s="564"/>
      <c r="J3" s="564"/>
      <c r="K3" s="564"/>
      <c r="L3" s="564"/>
      <c r="M3" s="564"/>
      <c r="N3" s="564"/>
      <c r="O3" s="564"/>
      <c r="P3" s="564"/>
      <c r="Q3" s="564"/>
    </row>
    <row r="4" spans="1:17" s="80" customFormat="1" ht="18">
      <c r="A4" s="449"/>
      <c r="B4" s="449"/>
      <c r="C4" s="449"/>
      <c r="D4" s="449"/>
      <c r="E4" s="449"/>
      <c r="F4" s="449"/>
      <c r="G4" s="449"/>
      <c r="H4" s="449"/>
      <c r="I4" s="449"/>
      <c r="J4" s="450"/>
      <c r="K4" s="450"/>
    </row>
    <row r="5" spans="1:17" s="127" customFormat="1" ht="18.75" thickBot="1">
      <c r="A5" s="512"/>
      <c r="B5" s="449"/>
      <c r="C5" s="451" t="s">
        <v>316</v>
      </c>
      <c r="D5" s="451"/>
      <c r="E5" s="451"/>
      <c r="F5" s="451"/>
      <c r="G5" s="451"/>
      <c r="H5" s="451"/>
      <c r="I5" s="451"/>
      <c r="J5" s="452"/>
      <c r="K5" s="452"/>
    </row>
    <row r="6" spans="1:17" s="114" customFormat="1" ht="18">
      <c r="A6" s="453"/>
      <c r="B6" s="454"/>
      <c r="C6" s="455" t="s">
        <v>18</v>
      </c>
      <c r="D6" s="455"/>
      <c r="E6" s="455" t="s">
        <v>19</v>
      </c>
      <c r="F6" s="455"/>
      <c r="G6" s="455" t="s">
        <v>20</v>
      </c>
      <c r="H6" s="455"/>
      <c r="I6" s="456" t="s">
        <v>21</v>
      </c>
      <c r="J6" s="452"/>
      <c r="K6" s="452"/>
    </row>
    <row r="7" spans="1:17" s="129" customFormat="1" ht="18">
      <c r="A7" s="514"/>
      <c r="B7" s="515"/>
      <c r="C7" s="457" t="s">
        <v>22</v>
      </c>
      <c r="D7" s="457"/>
      <c r="E7" s="457" t="s">
        <v>22</v>
      </c>
      <c r="F7" s="457"/>
      <c r="G7" s="457" t="s">
        <v>22</v>
      </c>
      <c r="H7" s="457"/>
      <c r="I7" s="457" t="s">
        <v>22</v>
      </c>
      <c r="J7" s="458"/>
      <c r="K7" s="458"/>
    </row>
    <row r="8" spans="1:17" ht="18">
      <c r="A8" s="514" t="s">
        <v>122</v>
      </c>
      <c r="B8" s="515"/>
      <c r="C8" s="459"/>
      <c r="D8" s="459"/>
      <c r="E8" s="459"/>
      <c r="F8" s="459"/>
      <c r="G8" s="459"/>
      <c r="H8" s="459"/>
      <c r="I8" s="459"/>
      <c r="J8" s="512"/>
      <c r="K8" s="512"/>
    </row>
    <row r="9" spans="1:17" ht="18">
      <c r="A9" s="516" t="s">
        <v>120</v>
      </c>
      <c r="B9" s="514"/>
      <c r="C9" s="515"/>
      <c r="D9" s="515"/>
      <c r="E9" s="515"/>
      <c r="F9" s="515"/>
      <c r="G9" s="515"/>
      <c r="H9" s="515"/>
      <c r="I9" s="515"/>
      <c r="J9" s="512"/>
      <c r="K9" s="512"/>
    </row>
    <row r="10" spans="1:17" ht="4.5" customHeight="1">
      <c r="A10" s="515"/>
      <c r="B10" s="515"/>
      <c r="C10" s="459"/>
      <c r="D10" s="459"/>
      <c r="E10" s="459"/>
      <c r="F10" s="459"/>
      <c r="G10" s="459"/>
      <c r="H10" s="459"/>
      <c r="I10" s="459"/>
      <c r="J10" s="512"/>
      <c r="K10" s="512"/>
    </row>
    <row r="11" spans="1:17" ht="18">
      <c r="A11" s="515"/>
      <c r="B11" s="517" t="s">
        <v>176</v>
      </c>
      <c r="C11" s="459"/>
      <c r="D11" s="459"/>
      <c r="E11" s="459"/>
      <c r="F11" s="459"/>
      <c r="G11" s="459"/>
      <c r="H11" s="459"/>
      <c r="I11" s="459"/>
      <c r="J11" s="460"/>
      <c r="K11" s="512"/>
    </row>
    <row r="12" spans="1:17" ht="18">
      <c r="A12" s="515"/>
      <c r="B12" s="517" t="s">
        <v>177</v>
      </c>
      <c r="C12" s="459"/>
      <c r="D12" s="461"/>
      <c r="E12" s="459"/>
      <c r="F12" s="461"/>
      <c r="G12" s="459"/>
      <c r="H12" s="461"/>
      <c r="I12" s="459"/>
      <c r="J12" s="460"/>
      <c r="K12" s="512"/>
    </row>
    <row r="13" spans="1:17" ht="18">
      <c r="A13" s="515"/>
      <c r="B13" s="515" t="s">
        <v>72</v>
      </c>
      <c r="C13" s="459"/>
      <c r="D13" s="459"/>
      <c r="E13" s="459"/>
      <c r="F13" s="459"/>
      <c r="G13" s="459"/>
      <c r="H13" s="459"/>
      <c r="I13" s="459"/>
      <c r="J13" s="460"/>
      <c r="K13" s="512"/>
    </row>
    <row r="14" spans="1:17" ht="18">
      <c r="A14" s="516"/>
      <c r="B14" s="516" t="s">
        <v>68</v>
      </c>
      <c r="C14" s="459"/>
      <c r="D14" s="461"/>
      <c r="E14" s="459"/>
      <c r="F14" s="461"/>
      <c r="G14" s="459"/>
      <c r="H14" s="461"/>
      <c r="I14" s="459"/>
      <c r="J14" s="460"/>
      <c r="K14" s="512"/>
    </row>
    <row r="15" spans="1:17" ht="18">
      <c r="A15" s="516"/>
      <c r="B15" s="518" t="s">
        <v>55</v>
      </c>
      <c r="C15" s="459"/>
      <c r="D15" s="459"/>
      <c r="E15" s="459"/>
      <c r="F15" s="459"/>
      <c r="G15" s="459"/>
      <c r="H15" s="459"/>
      <c r="I15" s="459"/>
      <c r="J15" s="460"/>
      <c r="K15" s="512"/>
    </row>
    <row r="16" spans="1:17" ht="18">
      <c r="A16" s="516"/>
      <c r="B16" s="516" t="s">
        <v>168</v>
      </c>
      <c r="C16" s="459"/>
      <c r="D16" s="459"/>
      <c r="E16" s="459"/>
      <c r="F16" s="459"/>
      <c r="G16" s="459"/>
      <c r="H16" s="459"/>
      <c r="I16" s="459"/>
      <c r="J16" s="460"/>
      <c r="K16" s="512"/>
    </row>
    <row r="17" spans="1:11" ht="18">
      <c r="A17" s="516"/>
      <c r="B17" s="516" t="s">
        <v>169</v>
      </c>
      <c r="C17" s="459"/>
      <c r="D17" s="459"/>
      <c r="E17" s="459"/>
      <c r="F17" s="459"/>
      <c r="G17" s="459"/>
      <c r="H17" s="459"/>
      <c r="I17" s="459"/>
      <c r="J17" s="460"/>
      <c r="K17" s="512"/>
    </row>
    <row r="18" spans="1:11" ht="18">
      <c r="A18" s="516"/>
      <c r="B18" s="516" t="s">
        <v>166</v>
      </c>
      <c r="C18" s="462"/>
      <c r="D18" s="459"/>
      <c r="E18" s="462"/>
      <c r="F18" s="459"/>
      <c r="G18" s="462"/>
      <c r="H18" s="459"/>
      <c r="I18" s="462"/>
      <c r="J18" s="460"/>
      <c r="K18" s="512"/>
    </row>
    <row r="19" spans="1:11" ht="21">
      <c r="A19" s="514"/>
      <c r="B19" s="516" t="s">
        <v>376</v>
      </c>
      <c r="C19" s="459"/>
      <c r="D19" s="461"/>
      <c r="E19" s="459"/>
      <c r="F19" s="463"/>
      <c r="G19" s="459"/>
      <c r="H19" s="461"/>
      <c r="I19" s="459"/>
      <c r="J19" s="460"/>
      <c r="K19" s="512"/>
    </row>
    <row r="20" spans="1:11" ht="18">
      <c r="A20" s="516"/>
      <c r="B20" s="516" t="s">
        <v>43</v>
      </c>
      <c r="C20" s="459"/>
      <c r="D20" s="464"/>
      <c r="E20" s="459"/>
      <c r="F20" s="464"/>
      <c r="G20" s="459"/>
      <c r="H20" s="464"/>
      <c r="I20" s="459"/>
      <c r="J20" s="460"/>
      <c r="K20" s="512"/>
    </row>
    <row r="21" spans="1:11" ht="5.0999999999999996" customHeight="1">
      <c r="A21" s="515"/>
      <c r="B21" s="515"/>
      <c r="C21" s="459"/>
      <c r="D21" s="459"/>
      <c r="E21" s="459"/>
      <c r="F21" s="459"/>
      <c r="G21" s="459"/>
      <c r="H21" s="459"/>
      <c r="I21" s="459"/>
      <c r="J21" s="460"/>
      <c r="K21" s="512"/>
    </row>
    <row r="22" spans="1:11" ht="18">
      <c r="A22" s="516" t="s">
        <v>121</v>
      </c>
      <c r="B22" s="516"/>
      <c r="C22" s="459"/>
      <c r="D22" s="459"/>
      <c r="E22" s="459"/>
      <c r="F22" s="459"/>
      <c r="G22" s="459"/>
      <c r="H22" s="459"/>
      <c r="I22" s="459"/>
      <c r="J22" s="460"/>
      <c r="K22" s="512"/>
    </row>
    <row r="23" spans="1:11" ht="5.0999999999999996" customHeight="1">
      <c r="A23" s="515"/>
      <c r="B23" s="515"/>
      <c r="C23" s="459"/>
      <c r="D23" s="459"/>
      <c r="E23" s="459"/>
      <c r="F23" s="459"/>
      <c r="G23" s="459"/>
      <c r="H23" s="459"/>
      <c r="I23" s="459"/>
      <c r="J23" s="460"/>
      <c r="K23" s="512"/>
    </row>
    <row r="24" spans="1:11" ht="18">
      <c r="A24" s="516"/>
      <c r="B24" s="516" t="s">
        <v>69</v>
      </c>
      <c r="C24" s="459"/>
      <c r="D24" s="459"/>
      <c r="E24" s="459"/>
      <c r="F24" s="459"/>
      <c r="G24" s="459"/>
      <c r="H24" s="459"/>
      <c r="I24" s="459"/>
      <c r="J24" s="460"/>
      <c r="K24" s="512"/>
    </row>
    <row r="25" spans="1:11" ht="18">
      <c r="A25" s="516"/>
      <c r="B25" s="516" t="s">
        <v>168</v>
      </c>
      <c r="C25" s="459"/>
      <c r="D25" s="459"/>
      <c r="E25" s="459"/>
      <c r="F25" s="459"/>
      <c r="G25" s="459"/>
      <c r="H25" s="459"/>
      <c r="I25" s="459"/>
      <c r="J25" s="460"/>
      <c r="K25" s="512"/>
    </row>
    <row r="26" spans="1:11" ht="18">
      <c r="A26" s="516"/>
      <c r="B26" s="516" t="s">
        <v>169</v>
      </c>
      <c r="C26" s="459"/>
      <c r="D26" s="459"/>
      <c r="E26" s="459"/>
      <c r="F26" s="459"/>
      <c r="G26" s="459"/>
      <c r="H26" s="459"/>
      <c r="I26" s="459"/>
      <c r="J26" s="460"/>
      <c r="K26" s="512"/>
    </row>
    <row r="27" spans="1:11" ht="18">
      <c r="A27" s="515"/>
      <c r="B27" s="517" t="s">
        <v>137</v>
      </c>
      <c r="C27" s="459"/>
      <c r="D27" s="461"/>
      <c r="E27" s="459"/>
      <c r="F27" s="461"/>
      <c r="G27" s="459"/>
      <c r="H27" s="461"/>
      <c r="I27" s="459"/>
      <c r="J27" s="460"/>
      <c r="K27" s="512"/>
    </row>
    <row r="28" spans="1:11" ht="18">
      <c r="A28" s="514"/>
      <c r="B28" s="516" t="s">
        <v>152</v>
      </c>
      <c r="C28" s="459"/>
      <c r="D28" s="464"/>
      <c r="E28" s="459"/>
      <c r="F28" s="464"/>
      <c r="G28" s="459"/>
      <c r="H28" s="464"/>
      <c r="I28" s="459"/>
      <c r="J28" s="460"/>
      <c r="K28" s="512"/>
    </row>
    <row r="29" spans="1:11" ht="11.25" customHeight="1">
      <c r="A29" s="514"/>
      <c r="B29" s="516"/>
      <c r="C29" s="464"/>
      <c r="D29" s="464"/>
      <c r="E29" s="464"/>
      <c r="F29" s="465"/>
      <c r="G29" s="464"/>
      <c r="H29" s="464"/>
      <c r="I29" s="464"/>
      <c r="J29" s="460"/>
      <c r="K29" s="512"/>
    </row>
    <row r="30" spans="1:11" ht="18">
      <c r="A30" s="514" t="s">
        <v>31</v>
      </c>
      <c r="B30" s="515"/>
      <c r="C30" s="459"/>
      <c r="D30" s="459"/>
      <c r="E30" s="459"/>
      <c r="F30" s="459"/>
      <c r="G30" s="459"/>
      <c r="H30" s="459"/>
      <c r="I30" s="459"/>
      <c r="J30" s="460"/>
      <c r="K30" s="512"/>
    </row>
    <row r="31" spans="1:11" ht="18">
      <c r="A31" s="518" t="s">
        <v>44</v>
      </c>
      <c r="B31" s="515"/>
      <c r="C31" s="459"/>
      <c r="D31" s="515"/>
      <c r="E31" s="459"/>
      <c r="F31" s="515"/>
      <c r="G31" s="459"/>
      <c r="H31" s="515"/>
      <c r="I31" s="459"/>
      <c r="J31" s="460"/>
      <c r="K31" s="512"/>
    </row>
    <row r="32" spans="1:11" ht="5.0999999999999996" customHeight="1">
      <c r="A32" s="515"/>
      <c r="B32" s="515"/>
      <c r="C32" s="459"/>
      <c r="D32" s="459"/>
      <c r="E32" s="459"/>
      <c r="F32" s="459"/>
      <c r="G32" s="459"/>
      <c r="H32" s="459"/>
      <c r="I32" s="459"/>
      <c r="J32" s="460"/>
      <c r="K32" s="512"/>
    </row>
    <row r="33" spans="1:11" ht="18">
      <c r="A33" s="515"/>
      <c r="B33" s="517" t="s">
        <v>70</v>
      </c>
      <c r="C33" s="466"/>
      <c r="D33" s="467"/>
      <c r="E33" s="466"/>
      <c r="F33" s="467"/>
      <c r="G33" s="466"/>
      <c r="H33" s="467"/>
      <c r="I33" s="466"/>
      <c r="J33" s="460"/>
      <c r="K33" s="512"/>
    </row>
    <row r="34" spans="1:11" ht="18">
      <c r="A34" s="515"/>
      <c r="B34" s="517" t="s">
        <v>71</v>
      </c>
      <c r="C34" s="468"/>
      <c r="D34" s="469"/>
      <c r="E34" s="468"/>
      <c r="F34" s="469"/>
      <c r="G34" s="468"/>
      <c r="H34" s="469"/>
      <c r="I34" s="468"/>
      <c r="J34" s="460"/>
      <c r="K34" s="512"/>
    </row>
    <row r="35" spans="1:11" ht="18">
      <c r="A35" s="515"/>
      <c r="B35" s="517" t="s">
        <v>72</v>
      </c>
      <c r="C35" s="468"/>
      <c r="D35" s="468"/>
      <c r="E35" s="468"/>
      <c r="F35" s="468"/>
      <c r="G35" s="468"/>
      <c r="H35" s="468"/>
      <c r="I35" s="468"/>
      <c r="J35" s="460"/>
      <c r="K35" s="512"/>
    </row>
    <row r="36" spans="1:11" ht="18">
      <c r="A36" s="516"/>
      <c r="B36" s="516" t="s">
        <v>178</v>
      </c>
      <c r="C36" s="468"/>
      <c r="D36" s="469"/>
      <c r="E36" s="468"/>
      <c r="F36" s="469"/>
      <c r="G36" s="468"/>
      <c r="H36" s="469"/>
      <c r="I36" s="468"/>
      <c r="J36" s="460"/>
      <c r="K36" s="512"/>
    </row>
    <row r="37" spans="1:11" ht="18">
      <c r="A37" s="516"/>
      <c r="B37" s="518" t="s">
        <v>55</v>
      </c>
      <c r="C37" s="468"/>
      <c r="D37" s="468"/>
      <c r="E37" s="468"/>
      <c r="F37" s="468"/>
      <c r="G37" s="468"/>
      <c r="H37" s="468"/>
      <c r="I37" s="468"/>
      <c r="J37" s="460"/>
      <c r="K37" s="512"/>
    </row>
    <row r="38" spans="1:11" ht="18">
      <c r="A38" s="516"/>
      <c r="B38" s="516" t="s">
        <v>168</v>
      </c>
      <c r="C38" s="468"/>
      <c r="D38" s="468"/>
      <c r="E38" s="468"/>
      <c r="F38" s="468"/>
      <c r="G38" s="468"/>
      <c r="H38" s="468"/>
      <c r="I38" s="468"/>
      <c r="J38" s="460"/>
      <c r="K38" s="512"/>
    </row>
    <row r="39" spans="1:11" ht="18">
      <c r="A39" s="516"/>
      <c r="B39" s="516" t="s">
        <v>169</v>
      </c>
      <c r="C39" s="468"/>
      <c r="D39" s="468"/>
      <c r="E39" s="468"/>
      <c r="F39" s="468"/>
      <c r="G39" s="468"/>
      <c r="H39" s="468"/>
      <c r="I39" s="468"/>
      <c r="J39" s="460"/>
      <c r="K39" s="512"/>
    </row>
    <row r="40" spans="1:11" ht="18">
      <c r="A40" s="516"/>
      <c r="B40" s="516" t="s">
        <v>166</v>
      </c>
      <c r="C40" s="470"/>
      <c r="D40" s="468"/>
      <c r="E40" s="470"/>
      <c r="F40" s="468"/>
      <c r="G40" s="470"/>
      <c r="H40" s="468"/>
      <c r="I40" s="470"/>
      <c r="J40" s="460"/>
      <c r="K40" s="512"/>
    </row>
    <row r="41" spans="1:11" ht="21">
      <c r="A41" s="514"/>
      <c r="B41" s="516" t="s">
        <v>376</v>
      </c>
      <c r="C41" s="468"/>
      <c r="D41" s="469"/>
      <c r="E41" s="468"/>
      <c r="F41" s="469"/>
      <c r="G41" s="468"/>
      <c r="H41" s="469"/>
      <c r="I41" s="468"/>
      <c r="J41" s="460"/>
      <c r="K41" s="512"/>
    </row>
    <row r="42" spans="1:11" ht="18">
      <c r="A42" s="516"/>
      <c r="B42" s="516" t="s">
        <v>151</v>
      </c>
      <c r="C42" s="466"/>
      <c r="D42" s="471"/>
      <c r="E42" s="466"/>
      <c r="F42" s="471"/>
      <c r="G42" s="466"/>
      <c r="H42" s="471"/>
      <c r="I42" s="466"/>
      <c r="J42" s="460"/>
      <c r="K42" s="512"/>
    </row>
    <row r="43" spans="1:11" ht="5.25" customHeight="1">
      <c r="A43" s="515"/>
      <c r="B43" s="515"/>
      <c r="C43" s="459"/>
      <c r="D43" s="459"/>
      <c r="E43" s="459"/>
      <c r="F43" s="459"/>
      <c r="G43" s="459"/>
      <c r="H43" s="459"/>
      <c r="I43" s="459"/>
      <c r="J43" s="460"/>
      <c r="K43" s="512"/>
    </row>
    <row r="44" spans="1:11" ht="18">
      <c r="A44" s="518" t="s">
        <v>32</v>
      </c>
      <c r="B44" s="516"/>
      <c r="C44" s="459"/>
      <c r="D44" s="459"/>
      <c r="E44" s="459"/>
      <c r="F44" s="459"/>
      <c r="G44" s="459"/>
      <c r="H44" s="459"/>
      <c r="I44" s="459"/>
      <c r="J44" s="460"/>
      <c r="K44" s="512"/>
    </row>
    <row r="45" spans="1:11" ht="5.0999999999999996" customHeight="1">
      <c r="A45" s="515"/>
      <c r="B45" s="515"/>
      <c r="C45" s="459"/>
      <c r="D45" s="459"/>
      <c r="E45" s="459"/>
      <c r="F45" s="459"/>
      <c r="G45" s="459"/>
      <c r="H45" s="459"/>
      <c r="I45" s="459"/>
      <c r="J45" s="460"/>
      <c r="K45" s="512"/>
    </row>
    <row r="46" spans="1:11" ht="18">
      <c r="A46" s="516"/>
      <c r="B46" s="516" t="s">
        <v>179</v>
      </c>
      <c r="C46" s="466"/>
      <c r="D46" s="467"/>
      <c r="E46" s="466"/>
      <c r="F46" s="467"/>
      <c r="G46" s="466"/>
      <c r="H46" s="467"/>
      <c r="I46" s="466"/>
      <c r="J46" s="460"/>
      <c r="K46" s="512"/>
    </row>
    <row r="47" spans="1:11" ht="18">
      <c r="A47" s="516"/>
      <c r="B47" s="516" t="s">
        <v>168</v>
      </c>
      <c r="C47" s="468"/>
      <c r="D47" s="468"/>
      <c r="E47" s="468"/>
      <c r="F47" s="468"/>
      <c r="G47" s="468"/>
      <c r="H47" s="468"/>
      <c r="I47" s="468"/>
      <c r="J47" s="460"/>
      <c r="K47" s="512"/>
    </row>
    <row r="48" spans="1:11" ht="18">
      <c r="A48" s="516"/>
      <c r="B48" s="516" t="s">
        <v>169</v>
      </c>
      <c r="C48" s="468"/>
      <c r="D48" s="468"/>
      <c r="E48" s="468"/>
      <c r="F48" s="468"/>
      <c r="G48" s="468"/>
      <c r="H48" s="468"/>
      <c r="I48" s="468"/>
      <c r="J48" s="460"/>
      <c r="K48" s="512"/>
    </row>
    <row r="49" spans="1:21" ht="18">
      <c r="A49" s="515"/>
      <c r="B49" s="515" t="s">
        <v>137</v>
      </c>
      <c r="C49" s="468"/>
      <c r="D49" s="469"/>
      <c r="E49" s="468"/>
      <c r="F49" s="469"/>
      <c r="G49" s="468"/>
      <c r="H49" s="469"/>
      <c r="I49" s="468"/>
      <c r="J49" s="460"/>
      <c r="K49" s="512"/>
    </row>
    <row r="50" spans="1:21" ht="18">
      <c r="A50" s="514"/>
      <c r="B50" s="516" t="s">
        <v>33</v>
      </c>
      <c r="C50" s="466"/>
      <c r="D50" s="471"/>
      <c r="E50" s="466"/>
      <c r="F50" s="471"/>
      <c r="G50" s="466"/>
      <c r="H50" s="471"/>
      <c r="I50" s="466"/>
      <c r="J50" s="460"/>
      <c r="K50" s="512"/>
    </row>
    <row r="51" spans="1:21" ht="11.25" customHeight="1">
      <c r="A51" s="514"/>
      <c r="B51" s="516"/>
      <c r="C51" s="464"/>
      <c r="D51" s="464"/>
      <c r="E51" s="464"/>
      <c r="F51" s="465"/>
      <c r="G51" s="464"/>
      <c r="H51" s="464"/>
      <c r="I51" s="464"/>
      <c r="J51" s="460"/>
      <c r="K51" s="512"/>
    </row>
    <row r="52" spans="1:21" ht="18">
      <c r="A52" s="519" t="s">
        <v>175</v>
      </c>
      <c r="B52" s="514"/>
      <c r="C52" s="515"/>
      <c r="D52" s="515"/>
      <c r="E52" s="515"/>
      <c r="F52" s="515"/>
      <c r="G52" s="515"/>
      <c r="H52" s="515"/>
      <c r="I52" s="515"/>
      <c r="J52" s="460"/>
      <c r="K52" s="512"/>
    </row>
    <row r="53" spans="1:21" ht="18">
      <c r="A53" s="518" t="s">
        <v>60</v>
      </c>
      <c r="B53" s="514"/>
      <c r="C53" s="515"/>
      <c r="D53" s="515"/>
      <c r="E53" s="515"/>
      <c r="F53" s="515"/>
      <c r="G53" s="515"/>
      <c r="H53" s="515"/>
      <c r="I53" s="515"/>
      <c r="J53" s="460"/>
      <c r="K53" s="512"/>
      <c r="M53" s="149"/>
      <c r="O53" s="58"/>
      <c r="P53" s="58"/>
      <c r="R53" s="58"/>
      <c r="S53" s="58"/>
      <c r="U53" s="149"/>
    </row>
    <row r="54" spans="1:21" ht="5.25" customHeight="1">
      <c r="A54" s="515"/>
      <c r="B54" s="515"/>
      <c r="C54" s="459"/>
      <c r="D54" s="459"/>
      <c r="E54" s="459"/>
      <c r="F54" s="459"/>
      <c r="G54" s="459"/>
      <c r="H54" s="459"/>
      <c r="I54" s="459"/>
      <c r="J54" s="460"/>
      <c r="K54" s="512"/>
    </row>
    <row r="55" spans="1:21" ht="18">
      <c r="A55" s="515"/>
      <c r="B55" s="517" t="s">
        <v>70</v>
      </c>
      <c r="C55" s="472"/>
      <c r="D55" s="473"/>
      <c r="E55" s="472"/>
      <c r="F55" s="473"/>
      <c r="G55" s="472"/>
      <c r="H55" s="473"/>
      <c r="I55" s="472"/>
      <c r="J55" s="460"/>
      <c r="K55" s="512"/>
      <c r="M55" s="390"/>
      <c r="O55" s="225"/>
      <c r="P55" s="115"/>
      <c r="R55" s="225"/>
      <c r="S55" s="115"/>
    </row>
    <row r="56" spans="1:21" ht="18">
      <c r="A56" s="515"/>
      <c r="B56" s="517" t="s">
        <v>71</v>
      </c>
      <c r="C56" s="472"/>
      <c r="D56" s="473"/>
      <c r="E56" s="472"/>
      <c r="F56" s="473"/>
      <c r="G56" s="472"/>
      <c r="H56" s="473"/>
      <c r="I56" s="472"/>
      <c r="J56" s="460"/>
      <c r="K56" s="512"/>
      <c r="M56" s="390"/>
      <c r="O56" s="225"/>
      <c r="P56" s="115"/>
      <c r="R56" s="225"/>
      <c r="S56" s="115"/>
    </row>
    <row r="57" spans="1:21" ht="18">
      <c r="A57" s="515"/>
      <c r="B57" s="515" t="s">
        <v>72</v>
      </c>
      <c r="C57" s="472"/>
      <c r="D57" s="473"/>
      <c r="E57" s="472"/>
      <c r="F57" s="473"/>
      <c r="G57" s="472"/>
      <c r="H57" s="473"/>
      <c r="I57" s="472"/>
      <c r="J57" s="460"/>
      <c r="K57" s="512"/>
      <c r="M57" s="390"/>
      <c r="O57" s="225"/>
      <c r="P57" s="115"/>
      <c r="R57" s="225"/>
      <c r="S57" s="115"/>
    </row>
    <row r="58" spans="1:21" ht="18">
      <c r="A58" s="516"/>
      <c r="B58" s="516" t="s">
        <v>68</v>
      </c>
      <c r="C58" s="472"/>
      <c r="D58" s="473"/>
      <c r="E58" s="472"/>
      <c r="F58" s="473"/>
      <c r="G58" s="472"/>
      <c r="H58" s="473"/>
      <c r="I58" s="472"/>
      <c r="J58" s="460"/>
      <c r="K58" s="512"/>
      <c r="M58" s="390"/>
      <c r="O58" s="225"/>
      <c r="P58" s="116"/>
      <c r="R58" s="225"/>
      <c r="S58" s="116"/>
    </row>
    <row r="59" spans="1:21" ht="18">
      <c r="A59" s="516"/>
      <c r="B59" s="516" t="s">
        <v>55</v>
      </c>
      <c r="C59" s="472"/>
      <c r="D59" s="473"/>
      <c r="E59" s="472"/>
      <c r="F59" s="473"/>
      <c r="G59" s="472"/>
      <c r="H59" s="473"/>
      <c r="I59" s="472"/>
      <c r="J59" s="460"/>
      <c r="K59" s="512"/>
      <c r="M59" s="390"/>
      <c r="O59" s="225"/>
      <c r="P59" s="115"/>
      <c r="R59" s="225"/>
      <c r="S59" s="115"/>
    </row>
    <row r="60" spans="1:21" ht="18">
      <c r="A60" s="516"/>
      <c r="B60" s="516" t="s">
        <v>168</v>
      </c>
      <c r="C60" s="472"/>
      <c r="D60" s="473"/>
      <c r="E60" s="472"/>
      <c r="F60" s="473"/>
      <c r="G60" s="472"/>
      <c r="H60" s="473"/>
      <c r="I60" s="472"/>
      <c r="J60" s="460"/>
      <c r="K60" s="512"/>
      <c r="M60" s="390"/>
      <c r="O60" s="225"/>
      <c r="P60" s="116"/>
      <c r="R60" s="225"/>
      <c r="S60" s="116"/>
    </row>
    <row r="61" spans="1:21" ht="18">
      <c r="A61" s="516"/>
      <c r="B61" s="516" t="s">
        <v>169</v>
      </c>
      <c r="C61" s="472"/>
      <c r="D61" s="473"/>
      <c r="E61" s="472"/>
      <c r="F61" s="473"/>
      <c r="G61" s="472"/>
      <c r="H61" s="473"/>
      <c r="I61" s="472"/>
      <c r="J61" s="460"/>
      <c r="K61" s="512"/>
      <c r="M61" s="390"/>
      <c r="O61" s="225"/>
      <c r="P61" s="116"/>
      <c r="R61" s="225"/>
      <c r="S61" s="116"/>
    </row>
    <row r="62" spans="1:21" ht="18">
      <c r="A62" s="516"/>
      <c r="B62" s="516" t="s">
        <v>166</v>
      </c>
      <c r="C62" s="472"/>
      <c r="D62" s="473"/>
      <c r="E62" s="472"/>
      <c r="F62" s="473"/>
      <c r="G62" s="472"/>
      <c r="H62" s="473"/>
      <c r="I62" s="472"/>
      <c r="J62" s="460"/>
      <c r="K62" s="512"/>
      <c r="M62" s="390"/>
      <c r="O62" s="225"/>
      <c r="P62" s="116"/>
      <c r="R62" s="225"/>
      <c r="S62" s="116"/>
    </row>
    <row r="63" spans="1:21" ht="21">
      <c r="A63" s="516"/>
      <c r="B63" s="516" t="s">
        <v>376</v>
      </c>
      <c r="C63" s="472"/>
      <c r="D63" s="474"/>
      <c r="E63" s="475"/>
      <c r="F63" s="474"/>
      <c r="G63" s="472"/>
      <c r="H63" s="474"/>
      <c r="I63" s="472"/>
      <c r="J63" s="460"/>
      <c r="K63" s="512"/>
      <c r="M63" s="390"/>
      <c r="O63" s="225"/>
      <c r="P63" s="116"/>
      <c r="R63" s="225"/>
      <c r="S63" s="116"/>
    </row>
    <row r="64" spans="1:21" ht="18">
      <c r="A64" s="516"/>
      <c r="B64" s="518" t="s">
        <v>56</v>
      </c>
      <c r="C64" s="472"/>
      <c r="D64" s="473"/>
      <c r="E64" s="472"/>
      <c r="F64" s="473"/>
      <c r="G64" s="472"/>
      <c r="H64" s="473"/>
      <c r="I64" s="472"/>
      <c r="J64" s="460"/>
      <c r="K64" s="512"/>
      <c r="M64" s="390"/>
      <c r="O64" s="225"/>
      <c r="P64" s="115"/>
      <c r="R64" s="225"/>
      <c r="S64" s="115"/>
    </row>
    <row r="65" spans="1:21" ht="5.0999999999999996" customHeight="1">
      <c r="A65" s="515"/>
      <c r="B65" s="515"/>
      <c r="C65" s="459"/>
      <c r="D65" s="459"/>
      <c r="E65" s="459"/>
      <c r="F65" s="459"/>
      <c r="G65" s="459"/>
      <c r="H65" s="459"/>
      <c r="I65" s="459"/>
      <c r="J65" s="460"/>
      <c r="K65" s="512"/>
    </row>
    <row r="66" spans="1:21" s="58" customFormat="1" ht="18">
      <c r="A66" s="516" t="s">
        <v>54</v>
      </c>
      <c r="B66" s="519"/>
      <c r="C66" s="457"/>
      <c r="D66" s="457"/>
      <c r="E66" s="457"/>
      <c r="F66" s="457"/>
      <c r="G66" s="457"/>
      <c r="H66" s="457"/>
      <c r="I66" s="457"/>
      <c r="J66" s="476"/>
      <c r="K66" s="458"/>
    </row>
    <row r="67" spans="1:21" ht="5.0999999999999996" customHeight="1">
      <c r="A67" s="515"/>
      <c r="B67" s="515"/>
      <c r="C67" s="459"/>
      <c r="D67" s="459"/>
      <c r="E67" s="459"/>
      <c r="F67" s="459"/>
      <c r="G67" s="459"/>
      <c r="H67" s="459"/>
      <c r="I67" s="459"/>
      <c r="J67" s="460"/>
      <c r="K67" s="512"/>
    </row>
    <row r="68" spans="1:21" ht="18.75">
      <c r="A68" s="515"/>
      <c r="B68" s="517" t="s">
        <v>319</v>
      </c>
      <c r="C68" s="472"/>
      <c r="D68" s="473"/>
      <c r="E68" s="472"/>
      <c r="F68" s="473"/>
      <c r="G68" s="472"/>
      <c r="H68" s="473"/>
      <c r="I68" s="472"/>
      <c r="J68" s="460"/>
      <c r="K68" s="512"/>
      <c r="L68" s="115"/>
      <c r="M68" s="115"/>
      <c r="O68" s="115"/>
      <c r="P68" s="115"/>
      <c r="R68" s="115"/>
      <c r="S68" s="115"/>
      <c r="U68" s="115"/>
    </row>
    <row r="69" spans="1:21" ht="18">
      <c r="A69" s="515"/>
      <c r="B69" s="517" t="s">
        <v>71</v>
      </c>
      <c r="C69" s="472"/>
      <c r="D69" s="473"/>
      <c r="E69" s="472"/>
      <c r="F69" s="473"/>
      <c r="G69" s="472"/>
      <c r="H69" s="473"/>
      <c r="I69" s="472"/>
      <c r="J69" s="460"/>
      <c r="K69" s="512"/>
      <c r="L69" s="115"/>
      <c r="M69" s="115"/>
      <c r="O69" s="115"/>
      <c r="P69" s="115"/>
      <c r="R69" s="115"/>
      <c r="S69" s="115"/>
      <c r="U69" s="115"/>
    </row>
    <row r="70" spans="1:21" ht="18">
      <c r="A70" s="515"/>
      <c r="B70" s="515" t="s">
        <v>72</v>
      </c>
      <c r="C70" s="472"/>
      <c r="D70" s="473"/>
      <c r="E70" s="472"/>
      <c r="F70" s="473"/>
      <c r="G70" s="472"/>
      <c r="H70" s="473"/>
      <c r="I70" s="472"/>
      <c r="J70" s="460"/>
      <c r="K70" s="512"/>
      <c r="L70" s="115"/>
      <c r="M70" s="115"/>
      <c r="O70" s="115"/>
      <c r="P70" s="115"/>
      <c r="R70" s="115"/>
      <c r="S70" s="115"/>
      <c r="U70" s="115"/>
    </row>
    <row r="71" spans="1:21" ht="18">
      <c r="A71" s="516"/>
      <c r="B71" s="516" t="s">
        <v>68</v>
      </c>
      <c r="C71" s="472"/>
      <c r="D71" s="473"/>
      <c r="E71" s="472"/>
      <c r="F71" s="473"/>
      <c r="G71" s="472"/>
      <c r="H71" s="473"/>
      <c r="I71" s="472"/>
      <c r="J71" s="460"/>
      <c r="K71" s="512"/>
      <c r="L71" s="115"/>
      <c r="M71" s="115"/>
      <c r="O71" s="115"/>
      <c r="P71" s="115"/>
      <c r="R71" s="115"/>
      <c r="S71" s="115"/>
      <c r="U71" s="115"/>
    </row>
    <row r="72" spans="1:21" ht="18">
      <c r="A72" s="516"/>
      <c r="B72" s="518" t="s">
        <v>55</v>
      </c>
      <c r="C72" s="472"/>
      <c r="D72" s="473"/>
      <c r="E72" s="472"/>
      <c r="F72" s="473"/>
      <c r="G72" s="472"/>
      <c r="H72" s="473"/>
      <c r="I72" s="472"/>
      <c r="J72" s="477"/>
      <c r="K72" s="512"/>
      <c r="L72" s="115"/>
      <c r="M72" s="115"/>
      <c r="O72" s="115"/>
      <c r="P72" s="115"/>
      <c r="R72" s="115"/>
      <c r="S72" s="115"/>
      <c r="U72" s="115"/>
    </row>
    <row r="73" spans="1:21" ht="18">
      <c r="A73" s="516"/>
      <c r="B73" s="516" t="s">
        <v>168</v>
      </c>
      <c r="C73" s="472"/>
      <c r="D73" s="473"/>
      <c r="E73" s="472"/>
      <c r="F73" s="473"/>
      <c r="G73" s="472"/>
      <c r="H73" s="473"/>
      <c r="I73" s="472"/>
      <c r="J73" s="460"/>
      <c r="K73" s="512"/>
      <c r="L73" s="115"/>
      <c r="M73" s="115"/>
      <c r="O73" s="115"/>
      <c r="P73" s="115"/>
      <c r="R73" s="115"/>
      <c r="S73" s="115"/>
      <c r="U73" s="115"/>
    </row>
    <row r="74" spans="1:21" ht="18">
      <c r="A74" s="516"/>
      <c r="B74" s="516" t="s">
        <v>169</v>
      </c>
      <c r="C74" s="472"/>
      <c r="D74" s="473"/>
      <c r="E74" s="472"/>
      <c r="F74" s="473"/>
      <c r="G74" s="472"/>
      <c r="H74" s="473"/>
      <c r="I74" s="472"/>
      <c r="J74" s="460"/>
      <c r="K74" s="512"/>
      <c r="L74" s="115"/>
      <c r="M74" s="115"/>
      <c r="O74" s="115"/>
      <c r="P74" s="115"/>
      <c r="R74" s="115"/>
      <c r="S74" s="115"/>
      <c r="U74" s="115"/>
    </row>
    <row r="75" spans="1:21" ht="18">
      <c r="A75" s="516"/>
      <c r="B75" s="516" t="s">
        <v>166</v>
      </c>
      <c r="C75" s="472"/>
      <c r="D75" s="473"/>
      <c r="E75" s="472"/>
      <c r="F75" s="473"/>
      <c r="G75" s="472"/>
      <c r="H75" s="473"/>
      <c r="I75" s="472"/>
      <c r="J75" s="460"/>
      <c r="K75" s="512"/>
      <c r="L75" s="115"/>
      <c r="M75" s="115"/>
      <c r="O75" s="115"/>
      <c r="P75" s="115"/>
      <c r="R75" s="115"/>
      <c r="S75" s="115"/>
      <c r="U75" s="115"/>
    </row>
    <row r="76" spans="1:21" ht="21">
      <c r="A76" s="516"/>
      <c r="B76" s="516" t="s">
        <v>376</v>
      </c>
      <c r="C76" s="472"/>
      <c r="D76" s="474"/>
      <c r="E76" s="472"/>
      <c r="F76" s="474"/>
      <c r="G76" s="472"/>
      <c r="H76" s="474"/>
      <c r="I76" s="472"/>
      <c r="J76" s="460"/>
      <c r="K76" s="512"/>
      <c r="L76" s="115"/>
      <c r="M76" s="115"/>
      <c r="O76" s="115"/>
      <c r="P76" s="115"/>
      <c r="R76" s="115"/>
      <c r="S76" s="115"/>
      <c r="U76" s="115"/>
    </row>
    <row r="77" spans="1:21" ht="18">
      <c r="A77" s="516"/>
      <c r="B77" s="518" t="s">
        <v>57</v>
      </c>
      <c r="C77" s="472"/>
      <c r="D77" s="473"/>
      <c r="E77" s="472"/>
      <c r="F77" s="473"/>
      <c r="G77" s="472"/>
      <c r="H77" s="473"/>
      <c r="I77" s="472"/>
      <c r="J77" s="460"/>
      <c r="K77" s="512"/>
      <c r="L77" s="115"/>
      <c r="M77" s="115"/>
      <c r="O77" s="115"/>
      <c r="P77" s="115"/>
      <c r="R77" s="115"/>
      <c r="S77" s="115"/>
      <c r="U77" s="115"/>
    </row>
    <row r="78" spans="1:21" ht="5.0999999999999996" customHeight="1">
      <c r="A78" s="515"/>
      <c r="B78" s="515"/>
      <c r="C78" s="460"/>
      <c r="D78" s="459"/>
      <c r="E78" s="460"/>
      <c r="F78" s="459"/>
      <c r="G78" s="460"/>
      <c r="H78" s="459"/>
      <c r="I78" s="460"/>
      <c r="J78" s="460"/>
      <c r="K78" s="512"/>
      <c r="U78" s="115"/>
    </row>
    <row r="79" spans="1:21" ht="18">
      <c r="A79" s="516" t="s">
        <v>45</v>
      </c>
      <c r="B79" s="515"/>
      <c r="C79" s="478"/>
      <c r="D79" s="478"/>
      <c r="E79" s="478"/>
      <c r="F79" s="478"/>
      <c r="G79" s="478"/>
      <c r="H79" s="478"/>
      <c r="I79" s="478"/>
      <c r="J79" s="460"/>
      <c r="K79" s="512"/>
    </row>
    <row r="80" spans="1:21" ht="5.0999999999999996" customHeight="1">
      <c r="A80" s="515"/>
      <c r="B80" s="515"/>
      <c r="C80" s="459"/>
      <c r="D80" s="459"/>
      <c r="E80" s="459"/>
      <c r="F80" s="459"/>
      <c r="G80" s="459"/>
      <c r="H80" s="459"/>
      <c r="I80" s="459"/>
      <c r="J80" s="460"/>
      <c r="K80" s="512"/>
    </row>
    <row r="81" spans="1:11" ht="18">
      <c r="A81" s="515" t="s">
        <v>46</v>
      </c>
      <c r="B81" s="515"/>
      <c r="C81" s="479"/>
      <c r="D81" s="480"/>
      <c r="E81" s="479"/>
      <c r="F81" s="480"/>
      <c r="G81" s="479"/>
      <c r="H81" s="480"/>
      <c r="I81" s="479"/>
      <c r="J81" s="460"/>
      <c r="K81" s="512"/>
    </row>
    <row r="82" spans="1:11" ht="5.0999999999999996" customHeight="1">
      <c r="A82" s="515"/>
      <c r="B82" s="515"/>
      <c r="C82" s="512"/>
      <c r="D82" s="459"/>
      <c r="E82" s="459"/>
      <c r="F82" s="459"/>
      <c r="G82" s="459"/>
      <c r="H82" s="459"/>
      <c r="I82" s="459"/>
      <c r="J82" s="512"/>
      <c r="K82" s="512"/>
    </row>
    <row r="83" spans="1:11" s="531" customFormat="1" ht="18">
      <c r="A83" s="516" t="s">
        <v>34</v>
      </c>
      <c r="B83" s="515"/>
      <c r="C83" s="512">
        <v>65</v>
      </c>
      <c r="D83" s="459"/>
      <c r="E83" s="459">
        <v>63</v>
      </c>
      <c r="F83" s="459"/>
      <c r="G83" s="459">
        <v>62</v>
      </c>
      <c r="H83" s="459"/>
      <c r="I83" s="459">
        <v>65</v>
      </c>
      <c r="J83" s="512"/>
      <c r="K83" s="512"/>
    </row>
    <row r="84" spans="1:11" s="531" customFormat="1" ht="14.25" customHeight="1">
      <c r="A84" s="516"/>
      <c r="B84" s="515"/>
      <c r="C84" s="459"/>
      <c r="D84" s="459"/>
      <c r="E84" s="459"/>
      <c r="F84" s="459"/>
      <c r="G84" s="459"/>
      <c r="H84" s="459"/>
      <c r="I84" s="459"/>
      <c r="J84" s="512"/>
      <c r="K84" s="512"/>
    </row>
    <row r="85" spans="1:11" s="531" customFormat="1" ht="14.25" customHeight="1">
      <c r="A85" s="516"/>
      <c r="B85" s="515"/>
      <c r="C85" s="459"/>
      <c r="D85" s="459"/>
      <c r="E85" s="459"/>
      <c r="F85" s="459"/>
      <c r="G85" s="459"/>
      <c r="H85" s="459"/>
      <c r="I85" s="459"/>
      <c r="J85" s="512"/>
      <c r="K85" s="512"/>
    </row>
    <row r="86" spans="1:11" ht="20.25" customHeight="1">
      <c r="A86" s="513" t="s">
        <v>356</v>
      </c>
      <c r="B86" s="574" t="s">
        <v>373</v>
      </c>
      <c r="C86" s="574"/>
      <c r="D86" s="574"/>
      <c r="E86" s="574"/>
      <c r="F86" s="574"/>
      <c r="G86" s="574"/>
      <c r="H86" s="574"/>
      <c r="I86" s="574"/>
      <c r="J86" s="574"/>
      <c r="K86" s="512"/>
    </row>
    <row r="87" spans="1:11" ht="6" customHeight="1">
      <c r="A87" s="513"/>
      <c r="B87" s="557"/>
      <c r="C87" s="557"/>
      <c r="D87" s="557"/>
      <c r="E87" s="557"/>
      <c r="F87" s="557"/>
      <c r="G87" s="557"/>
      <c r="H87" s="557"/>
      <c r="I87" s="557"/>
      <c r="J87" s="512"/>
      <c r="K87" s="512"/>
    </row>
    <row r="88" spans="1:11" ht="18.95" customHeight="1">
      <c r="A88" s="481" t="s">
        <v>50</v>
      </c>
      <c r="B88" s="515"/>
      <c r="C88" s="482"/>
      <c r="D88" s="482"/>
      <c r="E88" s="482"/>
      <c r="F88" s="482"/>
      <c r="G88" s="482"/>
      <c r="H88" s="482"/>
      <c r="I88" s="482"/>
      <c r="J88" s="512"/>
      <c r="K88" s="512"/>
    </row>
  </sheetData>
  <mergeCells count="4">
    <mergeCell ref="A1:Q1"/>
    <mergeCell ref="A2:Q2"/>
    <mergeCell ref="A3:Q3"/>
    <mergeCell ref="B86:J86"/>
  </mergeCells>
  <pageMargins left="0.75" right="0.75" top="0.5" bottom="0.5" header="0.3" footer="0.3"/>
  <pageSetup scale="51" orientation="portrait" r:id="rId1"/>
  <headerFooter scaleWithDoc="0" alignWithMargins="0">
    <oddFooter xml:space="preserve">&amp;RQ2 FY21 Stat Book / 15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A1:R50"/>
  <sheetViews>
    <sheetView view="pageBreakPreview" zoomScaleNormal="100" zoomScaleSheetLayoutView="100" workbookViewId="0"/>
  </sheetViews>
  <sheetFormatPr defaultColWidth="10.625" defaultRowHeight="12.75"/>
  <cols>
    <col min="1" max="1" width="2.625" style="26" customWidth="1"/>
    <col min="2" max="2" width="42.5" style="26" customWidth="1"/>
    <col min="3" max="3" width="10.625" style="26" customWidth="1"/>
    <col min="4" max="4" width="0.75" style="26" customWidth="1"/>
    <col min="5" max="5" width="10.625" style="26" customWidth="1"/>
    <col min="6" max="6" width="0.75" style="26" customWidth="1"/>
    <col min="7" max="7" width="10.625" style="26" customWidth="1"/>
    <col min="8" max="8" width="0.75" style="26" customWidth="1"/>
    <col min="9" max="9" width="10.5" style="26" customWidth="1"/>
    <col min="10" max="10" width="1.125" style="26" customWidth="1"/>
    <col min="11" max="11" width="10.625" style="26" customWidth="1"/>
    <col min="12" max="12" width="0.75" style="26" customWidth="1"/>
    <col min="13" max="13" width="10.625" style="26" customWidth="1"/>
    <col min="14" max="14" width="0.75" style="26" customWidth="1"/>
    <col min="15" max="15" width="10.625" style="26" customWidth="1"/>
    <col min="16" max="16" width="0.75" style="26" customWidth="1"/>
    <col min="17" max="17" width="10.625" style="26" customWidth="1"/>
    <col min="18" max="16384" width="10.625" style="539"/>
  </cols>
  <sheetData>
    <row r="1" spans="1:18" s="249" customFormat="1" ht="24.75" customHeight="1">
      <c r="A1" s="33" t="s">
        <v>143</v>
      </c>
      <c r="B1" s="33"/>
      <c r="C1" s="33"/>
      <c r="D1" s="33"/>
      <c r="E1" s="33"/>
      <c r="F1" s="33"/>
      <c r="G1" s="33"/>
      <c r="H1" s="33"/>
      <c r="I1" s="33"/>
      <c r="J1" s="33"/>
      <c r="K1" s="33"/>
      <c r="L1" s="33"/>
      <c r="M1" s="33"/>
      <c r="N1" s="33"/>
      <c r="O1" s="33"/>
      <c r="P1" s="33"/>
      <c r="Q1" s="33"/>
    </row>
    <row r="2" spans="1:18" s="249" customFormat="1" ht="24.75" customHeight="1">
      <c r="A2" s="33" t="s">
        <v>290</v>
      </c>
      <c r="B2" s="33"/>
      <c r="C2" s="33"/>
      <c r="D2" s="33"/>
      <c r="E2" s="33"/>
      <c r="F2" s="33"/>
      <c r="G2" s="33"/>
      <c r="H2" s="33"/>
      <c r="I2" s="33"/>
      <c r="J2" s="33"/>
      <c r="K2" s="33"/>
      <c r="L2" s="33"/>
      <c r="M2" s="33"/>
      <c r="N2" s="33"/>
      <c r="O2" s="33"/>
      <c r="P2" s="33"/>
      <c r="Q2" s="33"/>
    </row>
    <row r="3" spans="1:18" s="249" customFormat="1" ht="24.75" customHeight="1">
      <c r="A3" s="33" t="s">
        <v>303</v>
      </c>
      <c r="B3" s="33"/>
      <c r="C3" s="33"/>
      <c r="D3" s="33"/>
      <c r="E3" s="33"/>
      <c r="F3" s="33"/>
      <c r="G3" s="33"/>
      <c r="H3" s="33"/>
      <c r="I3" s="33"/>
      <c r="J3" s="33"/>
      <c r="K3" s="33"/>
      <c r="L3" s="33"/>
      <c r="M3" s="33"/>
      <c r="N3" s="33"/>
      <c r="O3" s="33"/>
      <c r="P3" s="33"/>
      <c r="Q3" s="33"/>
    </row>
    <row r="4" spans="1:18" s="80" customFormat="1" ht="15.75">
      <c r="A4" s="34"/>
      <c r="B4" s="34"/>
      <c r="C4" s="34"/>
      <c r="D4" s="34"/>
      <c r="E4" s="34"/>
      <c r="F4" s="34"/>
      <c r="G4" s="34"/>
      <c r="H4" s="34"/>
      <c r="I4" s="34"/>
      <c r="J4" s="34"/>
      <c r="K4" s="34"/>
      <c r="L4" s="34"/>
      <c r="M4" s="34"/>
      <c r="N4" s="34"/>
      <c r="O4" s="34"/>
      <c r="P4" s="34"/>
      <c r="Q4" s="34"/>
    </row>
    <row r="5" spans="1:18" ht="15.75" customHeight="1" thickBot="1">
      <c r="A5" s="539"/>
      <c r="B5" s="525"/>
      <c r="C5" s="540" t="s">
        <v>190</v>
      </c>
      <c r="D5" s="540"/>
      <c r="E5" s="540"/>
      <c r="F5" s="540"/>
      <c r="G5" s="540"/>
      <c r="H5" s="540"/>
      <c r="I5" s="540"/>
      <c r="J5" s="535"/>
      <c r="K5" s="540" t="s">
        <v>201</v>
      </c>
      <c r="L5" s="540"/>
      <c r="M5" s="540"/>
      <c r="N5" s="540"/>
      <c r="O5" s="540"/>
      <c r="P5" s="540"/>
      <c r="Q5" s="540"/>
      <c r="R5" s="2"/>
    </row>
    <row r="6" spans="1:18" ht="15.75">
      <c r="A6" s="527"/>
      <c r="B6" s="526"/>
      <c r="C6" s="30" t="s">
        <v>18</v>
      </c>
      <c r="D6" s="30"/>
      <c r="E6" s="30" t="s">
        <v>19</v>
      </c>
      <c r="F6" s="30"/>
      <c r="G6" s="30" t="s">
        <v>20</v>
      </c>
      <c r="H6" s="30"/>
      <c r="I6" s="83" t="s">
        <v>21</v>
      </c>
      <c r="J6" s="30"/>
      <c r="K6" s="30" t="s">
        <v>18</v>
      </c>
      <c r="L6" s="30"/>
      <c r="M6" s="30" t="s">
        <v>19</v>
      </c>
      <c r="N6" s="30"/>
      <c r="O6" s="30" t="s">
        <v>20</v>
      </c>
      <c r="P6" s="30"/>
      <c r="Q6" s="83" t="s">
        <v>21</v>
      </c>
      <c r="R6" s="2"/>
    </row>
    <row r="7" spans="1:18" ht="15.75">
      <c r="A7" s="522"/>
      <c r="B7" s="521"/>
      <c r="C7" s="14" t="s">
        <v>22</v>
      </c>
      <c r="D7" s="14"/>
      <c r="E7" s="14" t="s">
        <v>22</v>
      </c>
      <c r="F7" s="14"/>
      <c r="G7" s="14" t="s">
        <v>22</v>
      </c>
      <c r="H7" s="14"/>
      <c r="I7" s="14" t="s">
        <v>22</v>
      </c>
      <c r="J7" s="14"/>
      <c r="K7" s="14" t="s">
        <v>22</v>
      </c>
      <c r="L7" s="14"/>
      <c r="M7" s="14" t="s">
        <v>22</v>
      </c>
      <c r="N7" s="14"/>
      <c r="O7" s="14" t="s">
        <v>22</v>
      </c>
      <c r="P7" s="14"/>
      <c r="Q7" s="14" t="s">
        <v>22</v>
      </c>
    </row>
    <row r="8" spans="1:18" ht="15">
      <c r="A8" s="522" t="s">
        <v>276</v>
      </c>
      <c r="B8" s="521"/>
      <c r="C8" s="1"/>
      <c r="D8" s="1"/>
      <c r="E8" s="1"/>
      <c r="F8" s="1"/>
      <c r="G8" s="1"/>
      <c r="H8" s="1"/>
      <c r="I8" s="1"/>
      <c r="J8" s="539"/>
      <c r="K8" s="539"/>
      <c r="L8" s="539"/>
      <c r="M8" s="539"/>
      <c r="N8" s="539"/>
      <c r="O8" s="539"/>
      <c r="P8" s="539"/>
      <c r="Q8" s="539"/>
    </row>
    <row r="9" spans="1:18" ht="15">
      <c r="A9" s="520" t="s">
        <v>270</v>
      </c>
      <c r="B9" s="522"/>
      <c r="C9" s="521"/>
      <c r="D9" s="521"/>
      <c r="E9" s="521"/>
      <c r="F9" s="521"/>
      <c r="G9" s="521"/>
      <c r="H9" s="521"/>
      <c r="I9" s="521"/>
      <c r="J9" s="539"/>
      <c r="K9" s="539"/>
      <c r="L9" s="539"/>
      <c r="M9" s="539"/>
      <c r="N9" s="539"/>
      <c r="O9" s="539"/>
      <c r="P9" s="539"/>
      <c r="Q9" s="539"/>
    </row>
    <row r="10" spans="1:18" ht="15">
      <c r="A10" s="521"/>
      <c r="B10" s="521" t="s">
        <v>271</v>
      </c>
      <c r="C10" s="270">
        <v>2.1999999999999999E-2</v>
      </c>
      <c r="D10" s="271"/>
      <c r="E10" s="270">
        <v>4.3999999999999997E-2</v>
      </c>
      <c r="F10" s="271"/>
      <c r="G10" s="270">
        <v>5.0999999999999997E-2</v>
      </c>
      <c r="H10" s="271"/>
      <c r="I10" s="270">
        <v>5.2999999999999999E-2</v>
      </c>
      <c r="J10" s="391"/>
      <c r="K10" s="270">
        <v>7.0000000000000007E-2</v>
      </c>
      <c r="L10" s="391"/>
      <c r="M10" s="270">
        <v>7.9000000000000001E-2</v>
      </c>
      <c r="N10" s="391"/>
      <c r="O10" s="270">
        <v>5.5E-2</v>
      </c>
      <c r="P10" s="391"/>
      <c r="Q10" s="270">
        <v>7.3999999999999996E-2</v>
      </c>
    </row>
    <row r="11" spans="1:18" ht="15">
      <c r="A11" s="521"/>
      <c r="B11" s="523" t="s">
        <v>272</v>
      </c>
      <c r="C11" s="270">
        <v>3.3000000000000002E-2</v>
      </c>
      <c r="D11" s="274"/>
      <c r="E11" s="270">
        <v>4.9000000000000002E-2</v>
      </c>
      <c r="F11" s="274"/>
      <c r="G11" s="270">
        <v>5.8999999999999997E-2</v>
      </c>
      <c r="H11" s="274"/>
      <c r="I11" s="270">
        <v>7.0999999999999994E-2</v>
      </c>
      <c r="J11" s="273"/>
      <c r="K11" s="270">
        <v>7.2999999999999995E-2</v>
      </c>
      <c r="L11" s="273"/>
      <c r="M11" s="270">
        <v>0.108</v>
      </c>
      <c r="N11" s="273"/>
      <c r="O11" s="270">
        <v>8.2000000000000003E-2</v>
      </c>
      <c r="P11" s="273"/>
      <c r="Q11" s="270">
        <v>9.0999999999999998E-2</v>
      </c>
    </row>
    <row r="12" spans="1:18" ht="15">
      <c r="A12" s="521"/>
      <c r="B12" s="523" t="s">
        <v>273</v>
      </c>
      <c r="C12" s="270">
        <v>2.7E-2</v>
      </c>
      <c r="D12" s="273"/>
      <c r="E12" s="270">
        <v>4.5999999999999999E-2</v>
      </c>
      <c r="F12" s="273"/>
      <c r="G12" s="270">
        <v>5.6000000000000001E-2</v>
      </c>
      <c r="H12" s="273"/>
      <c r="I12" s="270">
        <v>6.2E-2</v>
      </c>
      <c r="J12" s="273"/>
      <c r="K12" s="270">
        <v>7.0999999999999994E-2</v>
      </c>
      <c r="L12" s="273"/>
      <c r="M12" s="270">
        <v>8.5999999999999993E-2</v>
      </c>
      <c r="N12" s="273"/>
      <c r="O12" s="270">
        <v>6.2E-2</v>
      </c>
      <c r="P12" s="273"/>
      <c r="Q12" s="270">
        <v>7.9000000000000001E-2</v>
      </c>
    </row>
    <row r="13" spans="1:18" ht="18">
      <c r="A13" s="521" t="s">
        <v>282</v>
      </c>
      <c r="B13" s="521"/>
      <c r="C13" s="1"/>
      <c r="D13" s="47"/>
      <c r="E13" s="1"/>
      <c r="F13" s="47"/>
      <c r="G13" s="266"/>
      <c r="H13" s="266"/>
      <c r="I13" s="266"/>
      <c r="J13" s="1"/>
      <c r="K13" s="1"/>
      <c r="L13" s="1"/>
      <c r="M13" s="1"/>
      <c r="N13" s="1"/>
      <c r="O13" s="1"/>
      <c r="P13" s="1"/>
      <c r="Q13" s="1"/>
    </row>
    <row r="14" spans="1:18" ht="15">
      <c r="A14" s="520"/>
      <c r="B14" s="520" t="s">
        <v>271</v>
      </c>
      <c r="C14" s="281">
        <v>0</v>
      </c>
      <c r="D14" s="266"/>
      <c r="E14" s="281">
        <v>0</v>
      </c>
      <c r="F14" s="266"/>
      <c r="G14" s="281">
        <v>0</v>
      </c>
      <c r="H14" s="266"/>
      <c r="I14" s="281">
        <v>0</v>
      </c>
      <c r="J14" s="1"/>
      <c r="K14" s="270">
        <v>8.1000000000000003E-2</v>
      </c>
      <c r="L14" s="273"/>
      <c r="M14" s="270">
        <v>8.3000000000000004E-2</v>
      </c>
      <c r="N14" s="273"/>
      <c r="O14" s="270">
        <v>5.8000000000000003E-2</v>
      </c>
      <c r="P14" s="273"/>
      <c r="Q14" s="270">
        <v>7.0000000000000007E-2</v>
      </c>
    </row>
    <row r="15" spans="1:18" ht="15">
      <c r="A15" s="520"/>
      <c r="B15" s="524" t="s">
        <v>272</v>
      </c>
      <c r="C15" s="281">
        <v>0</v>
      </c>
      <c r="D15" s="266"/>
      <c r="E15" s="281">
        <v>0</v>
      </c>
      <c r="F15" s="266"/>
      <c r="G15" s="281">
        <v>0</v>
      </c>
      <c r="H15" s="266"/>
      <c r="I15" s="281">
        <v>0</v>
      </c>
      <c r="J15" s="1"/>
      <c r="K15" s="270">
        <v>0.18099999999999999</v>
      </c>
      <c r="L15" s="273"/>
      <c r="M15" s="270">
        <v>0.17799999999999999</v>
      </c>
      <c r="N15" s="273"/>
      <c r="O15" s="270">
        <v>0.156</v>
      </c>
      <c r="P15" s="273"/>
      <c r="Q15" s="270">
        <v>0.16700000000000001</v>
      </c>
    </row>
    <row r="16" spans="1:18" ht="15">
      <c r="A16" s="520"/>
      <c r="B16" s="520" t="s">
        <v>273</v>
      </c>
      <c r="C16" s="281">
        <v>0</v>
      </c>
      <c r="D16" s="266"/>
      <c r="E16" s="281">
        <v>0</v>
      </c>
      <c r="F16" s="266"/>
      <c r="G16" s="281">
        <v>0</v>
      </c>
      <c r="H16" s="266"/>
      <c r="I16" s="281">
        <v>0</v>
      </c>
      <c r="J16" s="1"/>
      <c r="K16" s="270">
        <v>0.14599999999999999</v>
      </c>
      <c r="L16" s="273"/>
      <c r="M16" s="270">
        <v>0.14899999999999999</v>
      </c>
      <c r="N16" s="273"/>
      <c r="O16" s="270">
        <v>0.127</v>
      </c>
      <c r="P16" s="273"/>
      <c r="Q16" s="270">
        <v>0.14000000000000001</v>
      </c>
    </row>
    <row r="17" spans="1:17" ht="18">
      <c r="A17" s="520" t="s">
        <v>283</v>
      </c>
      <c r="B17" s="520"/>
      <c r="C17" s="266"/>
      <c r="D17" s="266"/>
      <c r="E17" s="266"/>
      <c r="F17" s="266"/>
      <c r="G17" s="266"/>
      <c r="H17" s="266"/>
      <c r="I17" s="266"/>
      <c r="J17" s="1"/>
      <c r="K17" s="273"/>
      <c r="L17" s="273"/>
      <c r="M17" s="273"/>
      <c r="N17" s="273"/>
      <c r="O17" s="273"/>
      <c r="P17" s="273"/>
      <c r="Q17" s="273"/>
    </row>
    <row r="18" spans="1:17" ht="15">
      <c r="A18" s="524"/>
      <c r="B18" s="524" t="s">
        <v>271</v>
      </c>
      <c r="C18" s="280">
        <v>0</v>
      </c>
      <c r="D18" s="266"/>
      <c r="E18" s="281">
        <v>0</v>
      </c>
      <c r="F18" s="266"/>
      <c r="G18" s="281">
        <v>0</v>
      </c>
      <c r="H18" s="266"/>
      <c r="I18" s="281">
        <v>0</v>
      </c>
      <c r="J18" s="1"/>
      <c r="K18" s="270">
        <v>2.3E-2</v>
      </c>
      <c r="L18" s="273"/>
      <c r="M18" s="270">
        <v>2.5999999999999999E-2</v>
      </c>
      <c r="N18" s="273"/>
      <c r="O18" s="270">
        <v>2.7E-2</v>
      </c>
      <c r="P18" s="273"/>
      <c r="Q18" s="270">
        <v>3.3000000000000002E-2</v>
      </c>
    </row>
    <row r="19" spans="1:17" ht="15">
      <c r="A19" s="522"/>
      <c r="B19" s="520" t="s">
        <v>272</v>
      </c>
      <c r="C19" s="281">
        <v>0</v>
      </c>
      <c r="D19" s="266"/>
      <c r="E19" s="281">
        <v>0</v>
      </c>
      <c r="F19" s="266"/>
      <c r="G19" s="281">
        <v>0</v>
      </c>
      <c r="H19" s="266"/>
      <c r="I19" s="281">
        <v>0</v>
      </c>
      <c r="J19" s="1"/>
      <c r="K19" s="270">
        <v>0.182</v>
      </c>
      <c r="L19" s="273"/>
      <c r="M19" s="270">
        <v>0.19400000000000001</v>
      </c>
      <c r="N19" s="273"/>
      <c r="O19" s="270">
        <v>0.20599999999999999</v>
      </c>
      <c r="P19" s="273"/>
      <c r="Q19" s="270">
        <v>0.19500000000000001</v>
      </c>
    </row>
    <row r="20" spans="1:17" ht="15">
      <c r="A20" s="520"/>
      <c r="B20" s="520" t="s">
        <v>273</v>
      </c>
      <c r="C20" s="281">
        <v>0</v>
      </c>
      <c r="D20" s="266"/>
      <c r="E20" s="281">
        <v>0</v>
      </c>
      <c r="F20" s="266"/>
      <c r="G20" s="281">
        <v>0</v>
      </c>
      <c r="H20" s="266"/>
      <c r="I20" s="281">
        <v>0</v>
      </c>
      <c r="J20" s="1"/>
      <c r="K20" s="270">
        <v>5.7000000000000002E-2</v>
      </c>
      <c r="L20" s="273"/>
      <c r="M20" s="270">
        <v>6.0999999999999999E-2</v>
      </c>
      <c r="N20" s="273"/>
      <c r="O20" s="270">
        <v>5.8999999999999997E-2</v>
      </c>
      <c r="P20" s="273"/>
      <c r="Q20" s="270">
        <v>0.06</v>
      </c>
    </row>
    <row r="21" spans="1:17" ht="18">
      <c r="A21" s="521" t="s">
        <v>284</v>
      </c>
      <c r="B21" s="521"/>
      <c r="C21" s="269"/>
      <c r="D21" s="269"/>
      <c r="E21" s="269"/>
      <c r="F21" s="269"/>
      <c r="G21" s="269"/>
      <c r="H21" s="269"/>
      <c r="I21" s="269"/>
      <c r="J21" s="1"/>
      <c r="K21" s="1"/>
      <c r="L21" s="1"/>
      <c r="M21" s="1"/>
      <c r="N21" s="1"/>
      <c r="O21" s="1"/>
      <c r="P21" s="1"/>
      <c r="Q21" s="1"/>
    </row>
    <row r="22" spans="1:17" ht="15">
      <c r="A22" s="520"/>
      <c r="B22" s="520" t="s">
        <v>271</v>
      </c>
      <c r="C22" s="270">
        <v>3.4000000000000002E-2</v>
      </c>
      <c r="D22" s="272"/>
      <c r="E22" s="270">
        <v>5.7000000000000002E-2</v>
      </c>
      <c r="F22" s="272"/>
      <c r="G22" s="270">
        <v>6.3E-2</v>
      </c>
      <c r="H22" s="269"/>
      <c r="I22" s="270">
        <v>6.3E-2</v>
      </c>
      <c r="J22" s="539"/>
      <c r="K22" s="281">
        <v>0</v>
      </c>
      <c r="L22" s="539"/>
      <c r="M22" s="281">
        <v>0</v>
      </c>
      <c r="N22" s="539"/>
      <c r="O22" s="281">
        <v>0</v>
      </c>
      <c r="P22" s="539"/>
      <c r="Q22" s="281">
        <v>0</v>
      </c>
    </row>
    <row r="23" spans="1:17" ht="15">
      <c r="A23" s="521"/>
      <c r="B23" s="521" t="s">
        <v>272</v>
      </c>
      <c r="C23" s="270">
        <v>0.13700000000000001</v>
      </c>
      <c r="D23" s="272"/>
      <c r="E23" s="270">
        <v>0.122</v>
      </c>
      <c r="F23" s="272"/>
      <c r="G23" s="270">
        <v>0.159</v>
      </c>
      <c r="H23" s="269"/>
      <c r="I23" s="270">
        <v>0.16700000000000001</v>
      </c>
      <c r="J23" s="539"/>
      <c r="K23" s="281">
        <v>0</v>
      </c>
      <c r="L23" s="539"/>
      <c r="M23" s="281">
        <v>0</v>
      </c>
      <c r="N23" s="539"/>
      <c r="O23" s="281">
        <v>0</v>
      </c>
      <c r="P23" s="539"/>
      <c r="Q23" s="281">
        <v>0</v>
      </c>
    </row>
    <row r="24" spans="1:17" ht="15">
      <c r="A24" s="520"/>
      <c r="B24" s="520" t="s">
        <v>273</v>
      </c>
      <c r="C24" s="270">
        <v>8.2000000000000003E-2</v>
      </c>
      <c r="D24" s="272"/>
      <c r="E24" s="270">
        <v>0.105</v>
      </c>
      <c r="F24" s="272"/>
      <c r="G24" s="270">
        <v>0.122</v>
      </c>
      <c r="H24" s="269"/>
      <c r="I24" s="270">
        <v>0.129</v>
      </c>
      <c r="J24" s="539"/>
      <c r="K24" s="281">
        <v>0</v>
      </c>
      <c r="L24" s="539"/>
      <c r="M24" s="281">
        <v>0</v>
      </c>
      <c r="N24" s="539"/>
      <c r="O24" s="281">
        <v>0</v>
      </c>
      <c r="P24" s="539"/>
      <c r="Q24" s="281">
        <v>0</v>
      </c>
    </row>
    <row r="25" spans="1:17">
      <c r="A25" s="553"/>
      <c r="B25" s="548"/>
      <c r="C25" s="548"/>
      <c r="D25" s="548"/>
      <c r="E25" s="548"/>
      <c r="F25" s="548"/>
      <c r="G25" s="548"/>
      <c r="H25" s="548"/>
      <c r="I25" s="548"/>
      <c r="J25" s="539"/>
      <c r="K25" s="539"/>
      <c r="L25" s="539"/>
      <c r="M25" s="539"/>
      <c r="N25" s="539"/>
      <c r="O25" s="539"/>
      <c r="P25" s="539"/>
      <c r="Q25" s="539"/>
    </row>
    <row r="26" spans="1:17">
      <c r="A26" s="553"/>
      <c r="B26" s="548"/>
      <c r="C26" s="548"/>
      <c r="D26" s="548"/>
      <c r="E26" s="548"/>
      <c r="F26" s="548"/>
      <c r="G26" s="548"/>
      <c r="H26" s="548"/>
      <c r="I26" s="548"/>
      <c r="J26" s="539"/>
      <c r="K26" s="539"/>
      <c r="L26" s="539"/>
      <c r="M26" s="539"/>
      <c r="N26" s="539"/>
      <c r="O26" s="539"/>
      <c r="P26" s="539"/>
      <c r="Q26" s="539"/>
    </row>
    <row r="27" spans="1:17">
      <c r="A27" s="553"/>
      <c r="B27" s="548"/>
      <c r="C27" s="548"/>
      <c r="D27" s="548"/>
      <c r="E27" s="548"/>
      <c r="F27" s="548"/>
      <c r="G27" s="548"/>
      <c r="H27" s="548"/>
      <c r="I27" s="548"/>
      <c r="J27" s="539"/>
      <c r="K27" s="539"/>
      <c r="L27" s="539"/>
      <c r="M27" s="539"/>
      <c r="N27" s="539"/>
      <c r="O27" s="539"/>
      <c r="P27" s="539"/>
      <c r="Q27" s="539"/>
    </row>
    <row r="28" spans="1:17">
      <c r="A28" s="553"/>
      <c r="B28" s="548"/>
      <c r="C28" s="548"/>
      <c r="D28" s="548"/>
      <c r="E28" s="548"/>
      <c r="F28" s="548"/>
      <c r="G28" s="548"/>
      <c r="H28" s="548"/>
      <c r="I28" s="548"/>
      <c r="J28" s="539"/>
      <c r="K28" s="539"/>
      <c r="L28" s="539"/>
      <c r="M28" s="539"/>
      <c r="N28" s="539"/>
      <c r="O28" s="539"/>
      <c r="P28" s="539"/>
      <c r="Q28" s="539"/>
    </row>
    <row r="29" spans="1:17" ht="16.5" thickBot="1">
      <c r="A29" s="539"/>
      <c r="B29" s="525"/>
      <c r="C29" s="540" t="s">
        <v>227</v>
      </c>
      <c r="D29" s="540"/>
      <c r="E29" s="540"/>
      <c r="F29" s="540"/>
      <c r="G29" s="540"/>
      <c r="H29" s="540"/>
      <c r="I29" s="540"/>
      <c r="J29" s="535"/>
      <c r="K29" s="540" t="s">
        <v>259</v>
      </c>
      <c r="L29" s="540"/>
      <c r="M29" s="540"/>
      <c r="N29" s="540"/>
      <c r="O29" s="540"/>
      <c r="P29" s="540"/>
      <c r="Q29" s="540"/>
    </row>
    <row r="30" spans="1:17" ht="15.75">
      <c r="A30" s="527"/>
      <c r="B30" s="526"/>
      <c r="C30" s="30" t="s">
        <v>18</v>
      </c>
      <c r="D30" s="30"/>
      <c r="E30" s="30" t="s">
        <v>19</v>
      </c>
      <c r="F30" s="30"/>
      <c r="G30" s="30" t="s">
        <v>20</v>
      </c>
      <c r="H30" s="30"/>
      <c r="I30" s="83" t="s">
        <v>21</v>
      </c>
      <c r="J30" s="30"/>
      <c r="K30" s="30" t="s">
        <v>18</v>
      </c>
      <c r="L30" s="30"/>
      <c r="M30" s="30" t="s">
        <v>19</v>
      </c>
      <c r="N30" s="30"/>
      <c r="O30" s="30" t="s">
        <v>20</v>
      </c>
      <c r="P30" s="30"/>
      <c r="Q30" s="83" t="s">
        <v>21</v>
      </c>
    </row>
    <row r="31" spans="1:17" ht="15.75">
      <c r="A31" s="522"/>
      <c r="B31" s="521"/>
      <c r="C31" s="14" t="s">
        <v>22</v>
      </c>
      <c r="D31" s="14"/>
      <c r="E31" s="14" t="s">
        <v>22</v>
      </c>
      <c r="F31" s="14"/>
      <c r="G31" s="14" t="s">
        <v>22</v>
      </c>
      <c r="H31" s="14"/>
      <c r="I31" s="14" t="s">
        <v>22</v>
      </c>
      <c r="J31" s="14"/>
      <c r="K31" s="14" t="s">
        <v>22</v>
      </c>
      <c r="L31" s="14"/>
      <c r="M31" s="14" t="s">
        <v>22</v>
      </c>
      <c r="N31" s="14"/>
      <c r="O31" s="14" t="s">
        <v>22</v>
      </c>
      <c r="P31" s="14"/>
      <c r="Q31" s="14" t="s">
        <v>22</v>
      </c>
    </row>
    <row r="32" spans="1:17" ht="15">
      <c r="A32" s="522" t="s">
        <v>276</v>
      </c>
      <c r="B32" s="521"/>
    </row>
    <row r="33" spans="1:17" ht="15">
      <c r="A33" s="520" t="s">
        <v>270</v>
      </c>
      <c r="B33" s="522"/>
    </row>
    <row r="34" spans="1:17" ht="15">
      <c r="A34" s="521"/>
      <c r="B34" s="521" t="s">
        <v>271</v>
      </c>
      <c r="C34" s="270">
        <v>7.2999999999999995E-2</v>
      </c>
      <c r="D34" s="521"/>
      <c r="E34" s="270">
        <v>7.1999999999999995E-2</v>
      </c>
      <c r="G34" s="270">
        <v>7.2999999999999995E-2</v>
      </c>
      <c r="I34" s="270">
        <v>5.0000000000000001E-3</v>
      </c>
      <c r="K34" s="270">
        <v>2.7E-2</v>
      </c>
      <c r="M34" s="270">
        <v>3.5000000000000003E-2</v>
      </c>
    </row>
    <row r="35" spans="1:17" ht="15">
      <c r="A35" s="521"/>
      <c r="B35" s="523" t="s">
        <v>272</v>
      </c>
      <c r="C35" s="270">
        <v>8.5000000000000006E-2</v>
      </c>
      <c r="D35" s="521"/>
      <c r="E35" s="270">
        <v>8.5000000000000006E-2</v>
      </c>
      <c r="G35" s="270">
        <v>0.08</v>
      </c>
      <c r="I35" s="270">
        <v>5.3999999999999999E-2</v>
      </c>
      <c r="K35" s="270">
        <v>4.1000000000000002E-2</v>
      </c>
      <c r="M35" s="270">
        <v>3.7999999999999999E-2</v>
      </c>
    </row>
    <row r="36" spans="1:17" ht="15">
      <c r="A36" s="521"/>
      <c r="B36" s="523" t="s">
        <v>273</v>
      </c>
      <c r="C36" s="270">
        <v>7.5999999999999998E-2</v>
      </c>
      <c r="D36" s="521"/>
      <c r="E36" s="270">
        <v>7.4999999999999997E-2</v>
      </c>
      <c r="G36" s="270">
        <v>7.3999999999999996E-2</v>
      </c>
      <c r="I36" s="270">
        <v>2.7E-2</v>
      </c>
      <c r="K36" s="270">
        <v>3.4000000000000002E-2</v>
      </c>
      <c r="M36" s="270">
        <v>3.5999999999999997E-2</v>
      </c>
    </row>
    <row r="37" spans="1:17" ht="15">
      <c r="A37" s="521" t="s">
        <v>274</v>
      </c>
      <c r="B37" s="521"/>
      <c r="C37" s="1"/>
      <c r="D37" s="521"/>
      <c r="E37" s="1"/>
      <c r="G37" s="1"/>
    </row>
    <row r="38" spans="1:17" ht="15">
      <c r="A38" s="520"/>
      <c r="B38" s="520" t="s">
        <v>271</v>
      </c>
      <c r="C38" s="270">
        <v>6.9000000000000006E-2</v>
      </c>
      <c r="D38" s="521"/>
      <c r="E38" s="270">
        <v>6.7000000000000004E-2</v>
      </c>
      <c r="G38" s="270">
        <v>6.7000000000000004E-2</v>
      </c>
      <c r="I38" s="281">
        <v>0</v>
      </c>
      <c r="K38" s="270">
        <v>3.0000000000000001E-3</v>
      </c>
      <c r="M38" s="270">
        <v>1.2E-2</v>
      </c>
    </row>
    <row r="39" spans="1:17" ht="15">
      <c r="A39" s="520"/>
      <c r="B39" s="524" t="s">
        <v>272</v>
      </c>
      <c r="C39" s="270">
        <v>0.182</v>
      </c>
      <c r="D39" s="521"/>
      <c r="E39" s="270">
        <v>0.186</v>
      </c>
      <c r="G39" s="270">
        <v>0.18099999999999999</v>
      </c>
      <c r="I39" s="270">
        <v>0.154</v>
      </c>
      <c r="K39" s="270">
        <v>0.17</v>
      </c>
      <c r="M39" s="270">
        <v>0.16500000000000001</v>
      </c>
    </row>
    <row r="40" spans="1:17" ht="15">
      <c r="A40" s="520"/>
      <c r="B40" s="520" t="s">
        <v>273</v>
      </c>
      <c r="C40" s="270">
        <v>0.156</v>
      </c>
      <c r="D40" s="521"/>
      <c r="E40" s="270">
        <v>0.156</v>
      </c>
      <c r="G40" s="270">
        <v>0.152</v>
      </c>
      <c r="I40" s="270">
        <v>8.5000000000000006E-2</v>
      </c>
      <c r="K40" s="270">
        <v>0.10299999999999999</v>
      </c>
      <c r="M40" s="270">
        <v>0.107</v>
      </c>
    </row>
    <row r="41" spans="1:17" ht="15">
      <c r="A41" s="520" t="s">
        <v>275</v>
      </c>
      <c r="B41" s="520"/>
      <c r="C41" s="273"/>
      <c r="D41" s="521"/>
      <c r="E41" s="273"/>
      <c r="G41" s="273"/>
    </row>
    <row r="42" spans="1:17" ht="15">
      <c r="A42" s="524"/>
      <c r="B42" s="524" t="s">
        <v>271</v>
      </c>
      <c r="C42" s="270">
        <v>3.3000000000000002E-2</v>
      </c>
      <c r="D42" s="521"/>
      <c r="E42" s="270">
        <v>3.2000000000000001E-2</v>
      </c>
      <c r="G42" s="270">
        <v>0.03</v>
      </c>
      <c r="I42" s="270">
        <v>3.5000000000000003E-2</v>
      </c>
      <c r="K42" s="270">
        <v>4.2000000000000003E-2</v>
      </c>
      <c r="M42" s="270">
        <v>2.5999999999999999E-2</v>
      </c>
    </row>
    <row r="43" spans="1:17" ht="15">
      <c r="A43" s="522"/>
      <c r="B43" s="520" t="s">
        <v>272</v>
      </c>
      <c r="C43" s="270">
        <v>0.19500000000000001</v>
      </c>
      <c r="D43" s="521"/>
      <c r="E43" s="270">
        <v>0.19400000000000001</v>
      </c>
      <c r="G43" s="270">
        <v>0.192</v>
      </c>
      <c r="I43" s="270">
        <v>0.245</v>
      </c>
      <c r="K43" s="270">
        <v>0.20300000000000001</v>
      </c>
      <c r="M43" s="270">
        <v>0.192</v>
      </c>
    </row>
    <row r="44" spans="1:17" ht="15">
      <c r="A44" s="520"/>
      <c r="B44" s="520" t="s">
        <v>273</v>
      </c>
      <c r="C44" s="270">
        <v>7.4999999999999997E-2</v>
      </c>
      <c r="D44" s="521"/>
      <c r="E44" s="270">
        <v>7.2999999999999995E-2</v>
      </c>
      <c r="G44" s="270">
        <v>7.2999999999999995E-2</v>
      </c>
      <c r="I44" s="270">
        <v>6.7000000000000004E-2</v>
      </c>
      <c r="K44" s="270">
        <v>5.8999999999999997E-2</v>
      </c>
      <c r="M44" s="270">
        <v>5.8999999999999997E-2</v>
      </c>
    </row>
    <row r="45" spans="1:17" ht="15">
      <c r="A45" s="521"/>
      <c r="B45" s="521"/>
    </row>
    <row r="46" spans="1:17" ht="15">
      <c r="A46" s="521"/>
      <c r="B46" s="521"/>
    </row>
    <row r="47" spans="1:17" ht="12.4" customHeight="1">
      <c r="A47" s="553" t="s">
        <v>153</v>
      </c>
      <c r="B47" s="561" t="s">
        <v>281</v>
      </c>
      <c r="C47" s="561"/>
      <c r="D47" s="561"/>
      <c r="E47" s="561"/>
      <c r="F47" s="561"/>
      <c r="G47" s="561"/>
      <c r="H47" s="561"/>
      <c r="I47" s="561"/>
      <c r="J47" s="561"/>
      <c r="K47" s="561"/>
      <c r="L47" s="561"/>
      <c r="M47" s="561"/>
      <c r="N47" s="561"/>
      <c r="O47" s="561"/>
      <c r="P47" s="561"/>
      <c r="Q47" s="561"/>
    </row>
    <row r="48" spans="1:17">
      <c r="A48" s="553"/>
      <c r="B48" s="548"/>
      <c r="C48" s="548"/>
      <c r="D48" s="548"/>
      <c r="E48" s="548"/>
      <c r="F48" s="548"/>
      <c r="G48" s="548"/>
      <c r="H48" s="548"/>
      <c r="I48" s="548"/>
      <c r="J48" s="539"/>
      <c r="K48" s="539"/>
      <c r="L48" s="539"/>
      <c r="M48" s="539"/>
      <c r="N48" s="539"/>
    </row>
    <row r="49" spans="1:14" ht="15">
      <c r="A49" s="364" t="s">
        <v>286</v>
      </c>
      <c r="B49" s="521"/>
      <c r="J49" s="539"/>
      <c r="K49" s="539"/>
      <c r="L49" s="539"/>
      <c r="M49" s="539"/>
      <c r="N49" s="539"/>
    </row>
    <row r="50" spans="1:14">
      <c r="A50" s="553"/>
      <c r="B50" s="548"/>
    </row>
  </sheetData>
  <mergeCells count="1">
    <mergeCell ref="B47:Q47"/>
  </mergeCells>
  <printOptions horizontalCentered="1"/>
  <pageMargins left="0.75" right="0.75" top="0.5" bottom="0.5" header="0.5" footer="0.25"/>
  <pageSetup scale="61" firstPageNumber="2" orientation="portrait" r:id="rId1"/>
  <headerFooter scaleWithDoc="0" alignWithMargins="0">
    <oddFooter>&amp;L16 / Q2 FY21 Stat Book</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pageSetUpPr fitToPage="1"/>
  </sheetPr>
  <dimension ref="A1:Q29"/>
  <sheetViews>
    <sheetView view="pageBreakPreview" zoomScale="110" zoomScaleNormal="100" zoomScaleSheetLayoutView="110" workbookViewId="0">
      <selection activeCell="A27" sqref="A27:N29"/>
    </sheetView>
  </sheetViews>
  <sheetFormatPr defaultColWidth="10.625" defaultRowHeight="12.75"/>
  <cols>
    <col min="1" max="1" width="2.625" style="26" customWidth="1"/>
    <col min="2" max="2" width="42.5" style="26" customWidth="1"/>
    <col min="3" max="3" width="10.625" style="26" customWidth="1"/>
    <col min="4" max="4" width="0.75" style="26" customWidth="1"/>
    <col min="5" max="5" width="10.625" style="26" customWidth="1"/>
    <col min="6" max="6" width="0.75" style="26" customWidth="1"/>
    <col min="7" max="7" width="10.625" style="26" customWidth="1"/>
    <col min="8" max="8" width="0.75" style="26" customWidth="1"/>
    <col min="9" max="9" width="10.625" style="26" customWidth="1"/>
    <col min="10" max="10" width="0.75" style="13" customWidth="1"/>
    <col min="11" max="11" width="10.625" style="13"/>
    <col min="12" max="12" width="0.75" style="13" customWidth="1"/>
    <col min="13" max="13" width="10.625" style="13"/>
    <col min="14" max="14" width="0.75" style="13" customWidth="1"/>
    <col min="15" max="15" width="10.625" style="13"/>
    <col min="16" max="16" width="0.75" style="13" customWidth="1"/>
    <col min="17" max="16384" width="10.625" style="13"/>
  </cols>
  <sheetData>
    <row r="1" spans="1:17" s="249" customFormat="1" ht="27.75">
      <c r="A1" s="33" t="s">
        <v>143</v>
      </c>
      <c r="B1" s="33"/>
      <c r="C1" s="33"/>
      <c r="D1" s="33"/>
      <c r="E1" s="33"/>
      <c r="F1" s="33"/>
      <c r="G1" s="33"/>
      <c r="H1" s="33"/>
      <c r="I1" s="33"/>
      <c r="J1" s="33"/>
      <c r="K1" s="33"/>
      <c r="L1" s="33"/>
      <c r="M1" s="33"/>
      <c r="N1" s="33"/>
      <c r="O1" s="33"/>
      <c r="P1" s="33"/>
      <c r="Q1" s="33"/>
    </row>
    <row r="2" spans="1:17" s="249" customFormat="1" ht="27.75">
      <c r="A2" s="33" t="s">
        <v>290</v>
      </c>
      <c r="B2" s="33"/>
      <c r="C2" s="33"/>
      <c r="D2" s="33"/>
      <c r="E2" s="33"/>
      <c r="F2" s="33"/>
      <c r="G2" s="33"/>
      <c r="H2" s="33"/>
      <c r="I2" s="33"/>
      <c r="J2" s="33"/>
      <c r="K2" s="33"/>
      <c r="L2" s="33"/>
      <c r="M2" s="33"/>
      <c r="N2" s="33"/>
      <c r="O2" s="33"/>
      <c r="P2" s="33"/>
      <c r="Q2" s="33"/>
    </row>
    <row r="3" spans="1:17" s="249" customFormat="1" ht="27.75">
      <c r="A3" s="33" t="s">
        <v>202</v>
      </c>
      <c r="B3" s="33"/>
      <c r="C3" s="33"/>
      <c r="D3" s="33"/>
      <c r="E3" s="33"/>
      <c r="F3" s="33"/>
      <c r="G3" s="33"/>
      <c r="H3" s="33"/>
      <c r="I3" s="33"/>
      <c r="J3" s="33"/>
      <c r="K3" s="33"/>
      <c r="L3" s="33"/>
      <c r="M3" s="33"/>
      <c r="N3" s="33"/>
      <c r="O3" s="33"/>
      <c r="P3" s="33"/>
      <c r="Q3" s="33"/>
    </row>
    <row r="4" spans="1:17" s="80" customFormat="1" ht="15.75">
      <c r="A4" s="34"/>
      <c r="B4" s="34"/>
      <c r="C4" s="34"/>
      <c r="D4" s="34"/>
      <c r="E4" s="34"/>
      <c r="F4" s="34"/>
      <c r="G4" s="34"/>
      <c r="H4" s="34"/>
      <c r="I4" s="34"/>
    </row>
    <row r="5" spans="1:17" s="127" customFormat="1" ht="16.5" thickBot="1">
      <c r="A5" s="13"/>
      <c r="B5" s="126"/>
      <c r="C5" s="35" t="s">
        <v>190</v>
      </c>
      <c r="D5" s="35"/>
      <c r="E5" s="35"/>
      <c r="F5" s="35"/>
      <c r="G5" s="35"/>
      <c r="H5" s="35"/>
      <c r="I5" s="35"/>
      <c r="K5" s="35" t="s">
        <v>201</v>
      </c>
      <c r="L5" s="35"/>
      <c r="M5" s="35"/>
      <c r="N5" s="35"/>
      <c r="O5" s="35"/>
      <c r="P5" s="35"/>
      <c r="Q5" s="35"/>
    </row>
    <row r="6" spans="1:17" s="114" customFormat="1" ht="15.75">
      <c r="A6" s="387"/>
      <c r="B6" s="128"/>
      <c r="C6" s="30" t="s">
        <v>18</v>
      </c>
      <c r="D6" s="30"/>
      <c r="E6" s="30" t="s">
        <v>19</v>
      </c>
      <c r="F6" s="30"/>
      <c r="G6" s="30" t="s">
        <v>20</v>
      </c>
      <c r="H6" s="30"/>
      <c r="I6" s="83" t="s">
        <v>21</v>
      </c>
      <c r="K6" s="30" t="s">
        <v>18</v>
      </c>
      <c r="L6" s="30"/>
      <c r="M6" s="30" t="s">
        <v>19</v>
      </c>
      <c r="N6" s="30"/>
      <c r="O6" s="30" t="s">
        <v>20</v>
      </c>
      <c r="P6" s="30"/>
      <c r="Q6" s="83" t="s">
        <v>21</v>
      </c>
    </row>
    <row r="7" spans="1:17" s="129" customFormat="1" ht="15.75">
      <c r="A7" s="38"/>
      <c r="B7" s="15"/>
      <c r="C7" s="14" t="s">
        <v>22</v>
      </c>
      <c r="D7" s="14"/>
      <c r="E7" s="14" t="s">
        <v>22</v>
      </c>
      <c r="F7" s="14"/>
      <c r="G7" s="14" t="s">
        <v>22</v>
      </c>
      <c r="H7" s="14"/>
      <c r="I7" s="14" t="s">
        <v>22</v>
      </c>
      <c r="K7" s="14" t="s">
        <v>22</v>
      </c>
      <c r="L7" s="14"/>
      <c r="M7" s="14" t="s">
        <v>22</v>
      </c>
      <c r="N7" s="14"/>
      <c r="O7" s="14" t="s">
        <v>22</v>
      </c>
      <c r="P7" s="14"/>
      <c r="Q7" s="14" t="s">
        <v>22</v>
      </c>
    </row>
    <row r="8" spans="1:17" ht="15">
      <c r="A8" s="38" t="s">
        <v>276</v>
      </c>
      <c r="B8" s="15"/>
      <c r="C8" s="1"/>
      <c r="D8" s="1"/>
      <c r="E8" s="1"/>
      <c r="F8" s="1"/>
      <c r="G8" s="1"/>
      <c r="H8" s="1"/>
      <c r="I8" s="1"/>
    </row>
    <row r="9" spans="1:17" ht="15">
      <c r="A9" s="12" t="s">
        <v>270</v>
      </c>
      <c r="B9" s="38"/>
      <c r="C9" s="15"/>
      <c r="D9" s="15"/>
      <c r="E9" s="15"/>
      <c r="F9" s="15"/>
      <c r="G9" s="15"/>
      <c r="H9" s="15"/>
      <c r="I9" s="15"/>
    </row>
    <row r="10" spans="1:17" ht="15" customHeight="1">
      <c r="A10" s="15"/>
      <c r="B10" s="15" t="s">
        <v>271</v>
      </c>
      <c r="C10" s="270">
        <v>2.2100000000000002E-2</v>
      </c>
      <c r="D10" s="271"/>
      <c r="E10" s="270">
        <v>4.4200000000000003E-2</v>
      </c>
      <c r="F10" s="271"/>
      <c r="G10" s="270">
        <v>5.0500000000000003E-2</v>
      </c>
      <c r="H10" s="271"/>
      <c r="I10" s="270">
        <v>5.3400000000000003E-2</v>
      </c>
      <c r="J10" s="391"/>
      <c r="K10" s="270">
        <v>7.0199999999999999E-2</v>
      </c>
      <c r="L10" s="391"/>
      <c r="M10" s="270">
        <v>7.9000000000000001E-2</v>
      </c>
      <c r="N10" s="391"/>
      <c r="O10" s="270">
        <v>5.4699999999999999E-2</v>
      </c>
      <c r="P10" s="391"/>
      <c r="Q10" s="270">
        <v>7.3899999999999993E-2</v>
      </c>
    </row>
    <row r="11" spans="1:17" ht="15">
      <c r="A11" s="15"/>
      <c r="B11" s="84" t="s">
        <v>272</v>
      </c>
      <c r="C11" s="270">
        <v>3.3300000000000003E-2</v>
      </c>
      <c r="D11" s="274"/>
      <c r="E11" s="270">
        <v>4.87E-2</v>
      </c>
      <c r="F11" s="274"/>
      <c r="G11" s="270">
        <v>5.91E-2</v>
      </c>
      <c r="H11" s="274"/>
      <c r="I11" s="270">
        <v>7.1400000000000005E-2</v>
      </c>
      <c r="J11" s="273"/>
      <c r="K11" s="270">
        <v>7.2700000000000001E-2</v>
      </c>
      <c r="L11" s="273"/>
      <c r="M11" s="270">
        <v>0.108</v>
      </c>
      <c r="N11" s="273"/>
      <c r="O11" s="270">
        <v>8.2299999999999998E-2</v>
      </c>
      <c r="P11" s="273"/>
      <c r="Q11" s="270">
        <v>9.11E-2</v>
      </c>
    </row>
    <row r="12" spans="1:17" ht="15">
      <c r="A12" s="15"/>
      <c r="B12" s="84" t="s">
        <v>273</v>
      </c>
      <c r="C12" s="270">
        <v>2.7099999999999999E-2</v>
      </c>
      <c r="D12" s="273"/>
      <c r="E12" s="270">
        <v>4.6300000000000001E-2</v>
      </c>
      <c r="F12" s="273"/>
      <c r="G12" s="270">
        <v>5.5599999999999997E-2</v>
      </c>
      <c r="H12" s="273"/>
      <c r="I12" s="270">
        <v>6.1899999999999997E-2</v>
      </c>
      <c r="J12" s="273"/>
      <c r="K12" s="270">
        <v>7.1099999999999997E-2</v>
      </c>
      <c r="L12" s="273"/>
      <c r="M12" s="270">
        <v>8.5999999999999993E-2</v>
      </c>
      <c r="N12" s="273"/>
      <c r="O12" s="270">
        <v>6.2100000000000002E-2</v>
      </c>
      <c r="P12" s="273"/>
      <c r="Q12" s="270">
        <v>7.9399999999999998E-2</v>
      </c>
    </row>
    <row r="13" spans="1:17" ht="18">
      <c r="A13" s="15" t="s">
        <v>282</v>
      </c>
      <c r="B13" s="15"/>
      <c r="C13" s="1"/>
      <c r="D13" s="47"/>
      <c r="E13" s="1"/>
      <c r="F13" s="47"/>
      <c r="G13" s="266"/>
      <c r="H13" s="266"/>
      <c r="I13" s="266"/>
      <c r="J13" s="1"/>
      <c r="K13" s="1"/>
      <c r="L13" s="1"/>
      <c r="M13" s="1"/>
      <c r="N13" s="1"/>
      <c r="O13" s="1"/>
      <c r="P13" s="1"/>
      <c r="Q13" s="1"/>
    </row>
    <row r="14" spans="1:17" ht="15">
      <c r="A14" s="12"/>
      <c r="B14" s="12" t="s">
        <v>271</v>
      </c>
      <c r="C14" s="281">
        <v>0</v>
      </c>
      <c r="D14" s="266"/>
      <c r="E14" s="281">
        <v>0</v>
      </c>
      <c r="F14" s="266"/>
      <c r="G14" s="281">
        <v>0</v>
      </c>
      <c r="H14" s="266"/>
      <c r="I14" s="281">
        <v>0</v>
      </c>
      <c r="J14" s="1"/>
      <c r="K14" s="270">
        <v>8.1199999999999994E-2</v>
      </c>
      <c r="L14" s="273"/>
      <c r="M14" s="270">
        <v>8.3199999999999996E-2</v>
      </c>
      <c r="N14" s="273"/>
      <c r="O14" s="270">
        <v>5.7500000000000002E-2</v>
      </c>
      <c r="P14" s="273"/>
      <c r="Q14" s="270">
        <v>7.0300000000000001E-2</v>
      </c>
    </row>
    <row r="15" spans="1:17" ht="15">
      <c r="A15" s="12"/>
      <c r="B15" s="124" t="s">
        <v>272</v>
      </c>
      <c r="C15" s="281">
        <v>0</v>
      </c>
      <c r="D15" s="266"/>
      <c r="E15" s="281">
        <v>0</v>
      </c>
      <c r="F15" s="266"/>
      <c r="G15" s="281">
        <v>0</v>
      </c>
      <c r="H15" s="266"/>
      <c r="I15" s="281">
        <v>0</v>
      </c>
      <c r="J15" s="1"/>
      <c r="K15" s="270">
        <v>0.18090000000000001</v>
      </c>
      <c r="L15" s="273"/>
      <c r="M15" s="270">
        <v>0.17810000000000001</v>
      </c>
      <c r="N15" s="273"/>
      <c r="O15" s="270">
        <v>0.15570000000000001</v>
      </c>
      <c r="P15" s="273"/>
      <c r="Q15" s="270">
        <v>0.1666</v>
      </c>
    </row>
    <row r="16" spans="1:17" ht="15">
      <c r="A16" s="12"/>
      <c r="B16" s="12" t="s">
        <v>273</v>
      </c>
      <c r="C16" s="281">
        <v>0</v>
      </c>
      <c r="D16" s="266"/>
      <c r="E16" s="281">
        <v>0</v>
      </c>
      <c r="F16" s="266"/>
      <c r="G16" s="281">
        <v>0</v>
      </c>
      <c r="H16" s="266"/>
      <c r="I16" s="281">
        <v>0</v>
      </c>
      <c r="J16" s="1"/>
      <c r="K16" s="270">
        <v>0.14599999999999999</v>
      </c>
      <c r="L16" s="273"/>
      <c r="M16" s="270">
        <v>0.1487</v>
      </c>
      <c r="N16" s="273"/>
      <c r="O16" s="270">
        <v>0.12740000000000001</v>
      </c>
      <c r="P16" s="273"/>
      <c r="Q16" s="270">
        <v>0.1401</v>
      </c>
    </row>
    <row r="17" spans="1:17" ht="18">
      <c r="A17" s="12" t="s">
        <v>283</v>
      </c>
      <c r="B17" s="12"/>
      <c r="C17" s="266"/>
      <c r="D17" s="266"/>
      <c r="E17" s="266"/>
      <c r="F17" s="266"/>
      <c r="G17" s="266"/>
      <c r="H17" s="266"/>
      <c r="I17" s="266"/>
      <c r="J17" s="1"/>
      <c r="K17" s="273"/>
      <c r="L17" s="273"/>
      <c r="M17" s="273"/>
      <c r="N17" s="273"/>
      <c r="O17" s="273"/>
      <c r="P17" s="273"/>
      <c r="Q17" s="273"/>
    </row>
    <row r="18" spans="1:17" s="194" customFormat="1" ht="17.25" customHeight="1">
      <c r="A18" s="124"/>
      <c r="B18" s="124" t="s">
        <v>271</v>
      </c>
      <c r="C18" s="280">
        <v>0</v>
      </c>
      <c r="D18" s="266"/>
      <c r="E18" s="281">
        <v>0</v>
      </c>
      <c r="F18" s="266"/>
      <c r="G18" s="281">
        <v>0</v>
      </c>
      <c r="H18" s="266"/>
      <c r="I18" s="281">
        <v>0</v>
      </c>
      <c r="J18" s="1"/>
      <c r="K18" s="270">
        <v>2.2499999999999999E-2</v>
      </c>
      <c r="L18" s="273"/>
      <c r="M18" s="270">
        <v>2.5700000000000001E-2</v>
      </c>
      <c r="N18" s="273"/>
      <c r="O18" s="270">
        <v>2.69E-2</v>
      </c>
      <c r="P18" s="273"/>
      <c r="Q18" s="270">
        <v>3.27E-2</v>
      </c>
    </row>
    <row r="19" spans="1:17" ht="15">
      <c r="A19" s="38"/>
      <c r="B19" s="12" t="s">
        <v>272</v>
      </c>
      <c r="C19" s="281">
        <v>0</v>
      </c>
      <c r="D19" s="266"/>
      <c r="E19" s="281">
        <v>0</v>
      </c>
      <c r="F19" s="266"/>
      <c r="G19" s="281">
        <v>0</v>
      </c>
      <c r="H19" s="266"/>
      <c r="I19" s="281">
        <v>0</v>
      </c>
      <c r="J19" s="1"/>
      <c r="K19" s="270">
        <v>0.18240000000000001</v>
      </c>
      <c r="L19" s="273"/>
      <c r="M19" s="270">
        <v>0.19400000000000001</v>
      </c>
      <c r="N19" s="273"/>
      <c r="O19" s="270">
        <v>0.20630000000000001</v>
      </c>
      <c r="P19" s="273"/>
      <c r="Q19" s="270">
        <v>0.19520000000000001</v>
      </c>
    </row>
    <row r="20" spans="1:17" ht="15">
      <c r="A20" s="12"/>
      <c r="B20" s="12" t="s">
        <v>273</v>
      </c>
      <c r="C20" s="281">
        <v>0</v>
      </c>
      <c r="D20" s="266"/>
      <c r="E20" s="281">
        <v>0</v>
      </c>
      <c r="F20" s="266"/>
      <c r="G20" s="281">
        <v>0</v>
      </c>
      <c r="H20" s="266"/>
      <c r="I20" s="281">
        <v>0</v>
      </c>
      <c r="J20" s="1"/>
      <c r="K20" s="270">
        <v>5.6800000000000003E-2</v>
      </c>
      <c r="L20" s="273"/>
      <c r="M20" s="270">
        <v>6.0699999999999997E-2</v>
      </c>
      <c r="N20" s="273"/>
      <c r="O20" s="270">
        <v>5.8900000000000001E-2</v>
      </c>
      <c r="P20" s="273"/>
      <c r="Q20" s="270">
        <v>5.9900000000000002E-2</v>
      </c>
    </row>
    <row r="21" spans="1:17" ht="15" customHeight="1">
      <c r="A21" s="15" t="s">
        <v>284</v>
      </c>
      <c r="B21" s="15"/>
      <c r="C21" s="269"/>
      <c r="D21" s="269"/>
      <c r="E21" s="269"/>
      <c r="F21" s="269"/>
      <c r="G21" s="269"/>
      <c r="H21" s="269"/>
      <c r="I21" s="269"/>
      <c r="J21" s="1"/>
      <c r="K21" s="1"/>
      <c r="L21" s="1"/>
      <c r="M21" s="1"/>
      <c r="N21" s="1"/>
      <c r="O21" s="1"/>
      <c r="P21" s="1"/>
      <c r="Q21" s="1"/>
    </row>
    <row r="22" spans="1:17" ht="15">
      <c r="A22" s="12"/>
      <c r="B22" s="12" t="s">
        <v>271</v>
      </c>
      <c r="C22" s="270">
        <v>3.3799999999999997E-2</v>
      </c>
      <c r="D22" s="272"/>
      <c r="E22" s="270">
        <v>5.6500000000000002E-2</v>
      </c>
      <c r="F22" s="272"/>
      <c r="G22" s="270">
        <v>6.25E-2</v>
      </c>
      <c r="H22" s="269"/>
      <c r="I22" s="270">
        <v>6.25E-2</v>
      </c>
      <c r="K22" s="281">
        <v>0</v>
      </c>
      <c r="M22" s="281">
        <v>0</v>
      </c>
      <c r="O22" s="281">
        <v>0</v>
      </c>
      <c r="Q22" s="281">
        <v>0</v>
      </c>
    </row>
    <row r="23" spans="1:17" ht="15" customHeight="1">
      <c r="A23" s="15"/>
      <c r="B23" s="15" t="s">
        <v>272</v>
      </c>
      <c r="C23" s="270">
        <v>0.13730000000000001</v>
      </c>
      <c r="D23" s="272"/>
      <c r="E23" s="270">
        <v>0.1216</v>
      </c>
      <c r="F23" s="272"/>
      <c r="G23" s="270">
        <v>0.15870000000000001</v>
      </c>
      <c r="H23" s="269"/>
      <c r="I23" s="270">
        <v>0.16719999999999999</v>
      </c>
      <c r="K23" s="281">
        <v>0</v>
      </c>
      <c r="M23" s="281">
        <v>0</v>
      </c>
      <c r="O23" s="281">
        <v>0</v>
      </c>
      <c r="Q23" s="281">
        <v>0</v>
      </c>
    </row>
    <row r="24" spans="1:17" ht="15">
      <c r="A24" s="12"/>
      <c r="B24" s="12" t="s">
        <v>273</v>
      </c>
      <c r="C24" s="270">
        <v>8.1799999999999998E-2</v>
      </c>
      <c r="D24" s="272"/>
      <c r="E24" s="270">
        <v>0.10539999999999999</v>
      </c>
      <c r="F24" s="272"/>
      <c r="G24" s="270">
        <v>0.12239999999999999</v>
      </c>
      <c r="H24" s="269"/>
      <c r="I24" s="270">
        <v>0.1293</v>
      </c>
      <c r="K24" s="281">
        <v>0</v>
      </c>
      <c r="M24" s="281">
        <v>0</v>
      </c>
      <c r="O24" s="281">
        <v>0</v>
      </c>
      <c r="Q24" s="281">
        <v>0</v>
      </c>
    </row>
    <row r="25" spans="1:17" ht="6" customHeight="1">
      <c r="A25" s="377"/>
      <c r="B25" s="285"/>
      <c r="C25" s="285"/>
      <c r="D25" s="285"/>
      <c r="E25" s="285"/>
      <c r="F25" s="285"/>
      <c r="G25" s="285"/>
      <c r="H25" s="285"/>
      <c r="I25" s="285"/>
    </row>
    <row r="26" spans="1:17" ht="18" customHeight="1">
      <c r="A26" s="377"/>
      <c r="B26" s="561"/>
      <c r="C26" s="561"/>
      <c r="D26" s="561"/>
      <c r="E26" s="561"/>
      <c r="F26" s="561"/>
      <c r="G26" s="561"/>
      <c r="H26" s="561"/>
      <c r="I26" s="561"/>
      <c r="J26" s="561"/>
      <c r="K26" s="561"/>
      <c r="L26" s="561"/>
      <c r="M26" s="561"/>
      <c r="N26" s="561"/>
    </row>
    <row r="27" spans="1:17" ht="18" customHeight="1">
      <c r="A27" s="377" t="s">
        <v>153</v>
      </c>
      <c r="B27" s="561" t="s">
        <v>281</v>
      </c>
      <c r="C27" s="561"/>
      <c r="D27" s="561"/>
      <c r="E27" s="561"/>
      <c r="F27" s="561"/>
      <c r="G27" s="561"/>
      <c r="H27" s="561"/>
      <c r="I27" s="561"/>
      <c r="J27" s="561"/>
      <c r="K27" s="561"/>
      <c r="L27" s="561"/>
      <c r="M27" s="561"/>
      <c r="N27" s="561"/>
    </row>
    <row r="28" spans="1:17" ht="6" customHeight="1">
      <c r="A28" s="377"/>
      <c r="B28" s="285"/>
      <c r="C28" s="285"/>
      <c r="D28" s="285"/>
      <c r="E28" s="285"/>
      <c r="F28" s="285"/>
      <c r="G28" s="285"/>
      <c r="H28" s="285"/>
      <c r="I28" s="285"/>
    </row>
    <row r="29" spans="1:17" ht="12" customHeight="1">
      <c r="A29" s="364" t="s">
        <v>286</v>
      </c>
      <c r="B29" s="15"/>
    </row>
  </sheetData>
  <mergeCells count="2">
    <mergeCell ref="B26:N26"/>
    <mergeCell ref="B27:N27"/>
  </mergeCells>
  <printOptions horizontalCentered="1"/>
  <pageMargins left="0.75" right="0.75" top="0.5" bottom="0.5" header="0.5" footer="0.25"/>
  <pageSetup scale="61" firstPageNumber="2" orientation="portrait" r:id="rId1"/>
  <headerFooter scaleWithDoc="0" alignWithMargins="0">
    <oddFooter>&amp;R Q3 FY20 Stat Book / 19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Q22"/>
  <sheetViews>
    <sheetView view="pageBreakPreview" zoomScale="110" zoomScaleNormal="100" zoomScaleSheetLayoutView="110" workbookViewId="0">
      <selection activeCell="G12" sqref="G12:G20"/>
    </sheetView>
  </sheetViews>
  <sheetFormatPr defaultColWidth="10.625" defaultRowHeight="12.75"/>
  <cols>
    <col min="1" max="1" width="2.625" style="26" customWidth="1"/>
    <col min="2" max="2" width="42.5" style="26" customWidth="1"/>
    <col min="3" max="3" width="10.625" style="26" customWidth="1"/>
    <col min="4" max="4" width="0.75" style="26" customWidth="1"/>
    <col min="5" max="5" width="10.625" style="26" customWidth="1"/>
    <col min="6" max="6" width="0.75" style="26" customWidth="1"/>
    <col min="7" max="7" width="10.625" style="26" customWidth="1"/>
    <col min="8" max="8" width="0.75" style="26" customWidth="1"/>
    <col min="9" max="9" width="10.625" style="26" customWidth="1"/>
    <col min="10" max="10" width="0.75" style="13" customWidth="1"/>
    <col min="11" max="11" width="10.625" style="13"/>
    <col min="12" max="12" width="0.75" style="13" customWidth="1"/>
    <col min="13" max="13" width="10.625" style="13"/>
    <col min="14" max="14" width="0.75" style="13" customWidth="1"/>
    <col min="15" max="15" width="10.625" style="13"/>
    <col min="16" max="16" width="0.75" style="13" customWidth="1"/>
    <col min="17" max="16384" width="10.625" style="13"/>
  </cols>
  <sheetData>
    <row r="1" spans="1:17" s="249" customFormat="1" ht="27.75">
      <c r="A1" s="564" t="s">
        <v>143</v>
      </c>
      <c r="B1" s="564"/>
      <c r="C1" s="564"/>
      <c r="D1" s="564"/>
      <c r="E1" s="564"/>
      <c r="F1" s="564"/>
      <c r="G1" s="564"/>
      <c r="H1" s="564"/>
      <c r="I1" s="564"/>
      <c r="J1" s="564"/>
      <c r="K1" s="564"/>
      <c r="L1" s="564"/>
      <c r="M1" s="564"/>
      <c r="N1" s="564"/>
      <c r="O1" s="564"/>
      <c r="P1" s="564"/>
      <c r="Q1" s="564"/>
    </row>
    <row r="2" spans="1:17" s="249" customFormat="1" ht="27.75">
      <c r="A2" s="33" t="s">
        <v>290</v>
      </c>
      <c r="B2" s="33"/>
      <c r="C2" s="33"/>
      <c r="D2" s="33"/>
      <c r="E2" s="33"/>
      <c r="F2" s="33"/>
      <c r="G2" s="33"/>
      <c r="H2" s="33"/>
      <c r="I2" s="33"/>
      <c r="J2" s="33"/>
      <c r="K2" s="33"/>
      <c r="L2" s="33"/>
      <c r="M2" s="33"/>
      <c r="N2" s="33"/>
      <c r="O2" s="33"/>
      <c r="P2" s="33"/>
      <c r="Q2" s="33"/>
    </row>
    <row r="3" spans="1:17" s="249" customFormat="1" ht="27.75">
      <c r="A3" s="33" t="s">
        <v>265</v>
      </c>
      <c r="B3" s="33"/>
      <c r="C3" s="33"/>
      <c r="D3" s="33"/>
      <c r="E3" s="33"/>
      <c r="F3" s="33"/>
      <c r="G3" s="33"/>
      <c r="H3" s="33"/>
      <c r="I3" s="33"/>
      <c r="J3" s="33"/>
      <c r="K3" s="33"/>
      <c r="L3" s="33"/>
      <c r="M3" s="33"/>
      <c r="N3" s="33"/>
      <c r="O3" s="33"/>
      <c r="P3" s="33"/>
      <c r="Q3" s="33"/>
    </row>
    <row r="4" spans="1:17" s="80" customFormat="1" ht="15.75">
      <c r="A4" s="34"/>
      <c r="B4" s="34"/>
      <c r="C4" s="34"/>
      <c r="D4" s="34"/>
      <c r="E4" s="34"/>
      <c r="F4" s="34"/>
      <c r="G4" s="34"/>
      <c r="H4" s="34"/>
      <c r="I4" s="34"/>
    </row>
    <row r="5" spans="1:17" s="127" customFormat="1" ht="16.5" thickBot="1">
      <c r="A5" s="13"/>
      <c r="B5" s="126"/>
      <c r="C5" s="35" t="s">
        <v>227</v>
      </c>
      <c r="D5" s="35"/>
      <c r="E5" s="35"/>
      <c r="F5" s="35"/>
      <c r="G5" s="35"/>
      <c r="H5" s="35"/>
      <c r="I5" s="35"/>
      <c r="K5" s="35" t="s">
        <v>259</v>
      </c>
      <c r="L5" s="35"/>
      <c r="M5" s="35"/>
      <c r="N5" s="35"/>
      <c r="O5" s="35"/>
      <c r="P5" s="35"/>
      <c r="Q5" s="35"/>
    </row>
    <row r="6" spans="1:17" s="114" customFormat="1" ht="15.75">
      <c r="A6" s="387"/>
      <c r="B6" s="128"/>
      <c r="C6" s="30" t="s">
        <v>18</v>
      </c>
      <c r="D6" s="30"/>
      <c r="E6" s="30" t="s">
        <v>19</v>
      </c>
      <c r="F6" s="30"/>
      <c r="G6" s="30" t="s">
        <v>20</v>
      </c>
      <c r="H6" s="30"/>
      <c r="I6" s="83" t="s">
        <v>21</v>
      </c>
      <c r="K6" s="30" t="s">
        <v>18</v>
      </c>
      <c r="L6" s="30"/>
      <c r="M6" s="30" t="s">
        <v>19</v>
      </c>
      <c r="N6" s="30"/>
      <c r="O6" s="30" t="s">
        <v>20</v>
      </c>
      <c r="P6" s="30"/>
      <c r="Q6" s="83" t="s">
        <v>21</v>
      </c>
    </row>
    <row r="7" spans="1:17" s="129" customFormat="1" ht="15.75">
      <c r="A7" s="38"/>
      <c r="B7" s="15"/>
      <c r="C7" s="14" t="s">
        <v>22</v>
      </c>
      <c r="D7" s="14"/>
      <c r="E7" s="14" t="s">
        <v>22</v>
      </c>
      <c r="F7" s="14"/>
      <c r="G7" s="14" t="s">
        <v>22</v>
      </c>
      <c r="H7" s="14"/>
      <c r="I7" s="14" t="s">
        <v>22</v>
      </c>
      <c r="K7" s="14" t="s">
        <v>22</v>
      </c>
      <c r="L7" s="14"/>
      <c r="M7" s="14" t="s">
        <v>22</v>
      </c>
      <c r="N7" s="14"/>
      <c r="O7" s="14" t="s">
        <v>22</v>
      </c>
      <c r="P7" s="14"/>
      <c r="Q7" s="14" t="s">
        <v>22</v>
      </c>
    </row>
    <row r="8" spans="1:17" ht="15">
      <c r="A8" s="38" t="s">
        <v>276</v>
      </c>
      <c r="B8" s="15"/>
      <c r="C8" s="1"/>
      <c r="D8" s="1"/>
      <c r="E8" s="1"/>
      <c r="F8" s="1"/>
      <c r="G8" s="1"/>
      <c r="H8" s="1"/>
      <c r="I8" s="1"/>
      <c r="K8" s="223"/>
      <c r="L8" s="223"/>
      <c r="M8" s="223"/>
      <c r="N8" s="223"/>
      <c r="O8" s="223"/>
      <c r="P8" s="223"/>
      <c r="Q8" s="223"/>
    </row>
    <row r="9" spans="1:17" ht="15" customHeight="1">
      <c r="A9" s="12" t="s">
        <v>270</v>
      </c>
      <c r="B9" s="38"/>
      <c r="C9" s="15"/>
      <c r="D9" s="15"/>
      <c r="E9" s="15"/>
      <c r="F9" s="15"/>
      <c r="G9" s="15"/>
      <c r="H9" s="15"/>
      <c r="I9" s="15"/>
      <c r="K9" s="223"/>
      <c r="L9" s="223"/>
      <c r="M9" s="223"/>
      <c r="N9" s="223"/>
      <c r="O9" s="223"/>
      <c r="P9" s="223"/>
      <c r="Q9" s="223"/>
    </row>
    <row r="10" spans="1:17" ht="15" customHeight="1">
      <c r="A10" s="15"/>
      <c r="B10" s="15" t="s">
        <v>271</v>
      </c>
      <c r="C10" s="270">
        <v>7.2700000000000001E-2</v>
      </c>
      <c r="D10" s="15"/>
      <c r="E10" s="270">
        <v>7.1999999999999995E-2</v>
      </c>
      <c r="F10" s="1"/>
      <c r="G10" s="270">
        <v>7.2499999999999995E-2</v>
      </c>
      <c r="H10" s="1"/>
      <c r="I10" s="270"/>
      <c r="K10" s="270"/>
      <c r="L10" s="223"/>
      <c r="M10" s="270"/>
      <c r="N10" s="223"/>
      <c r="O10" s="270"/>
      <c r="P10" s="223"/>
      <c r="Q10" s="270"/>
    </row>
    <row r="11" spans="1:17" ht="15" customHeight="1">
      <c r="A11" s="15"/>
      <c r="B11" s="84" t="s">
        <v>272</v>
      </c>
      <c r="C11" s="270">
        <v>8.4500000000000006E-2</v>
      </c>
      <c r="D11" s="15"/>
      <c r="E11" s="270">
        <v>8.5000000000000006E-2</v>
      </c>
      <c r="F11" s="1"/>
      <c r="G11" s="270">
        <v>0.08</v>
      </c>
      <c r="H11" s="1"/>
      <c r="I11" s="270"/>
      <c r="K11" s="270"/>
      <c r="L11" s="223"/>
      <c r="M11" s="270"/>
      <c r="N11" s="223"/>
      <c r="O11" s="270"/>
      <c r="P11" s="223"/>
      <c r="Q11" s="270"/>
    </row>
    <row r="12" spans="1:17" ht="15" customHeight="1">
      <c r="A12" s="15"/>
      <c r="B12" s="84" t="s">
        <v>273</v>
      </c>
      <c r="C12" s="270">
        <v>7.5499999999999998E-2</v>
      </c>
      <c r="D12" s="15"/>
      <c r="E12" s="270">
        <v>7.4999999999999997E-2</v>
      </c>
      <c r="F12" s="47"/>
      <c r="G12" s="270">
        <v>7.3800000000000004E-2</v>
      </c>
      <c r="H12" s="47"/>
      <c r="I12" s="270"/>
      <c r="K12" s="270"/>
      <c r="L12" s="223"/>
      <c r="M12" s="270"/>
      <c r="N12" s="223"/>
      <c r="O12" s="270"/>
      <c r="P12" s="223"/>
      <c r="Q12" s="270"/>
    </row>
    <row r="13" spans="1:17" ht="15" customHeight="1">
      <c r="A13" s="15" t="s">
        <v>274</v>
      </c>
      <c r="B13" s="15"/>
      <c r="C13" s="1"/>
      <c r="D13" s="15"/>
      <c r="E13" s="1"/>
      <c r="F13" s="1"/>
      <c r="G13" s="1"/>
      <c r="H13" s="1"/>
      <c r="I13" s="1"/>
      <c r="K13" s="1"/>
      <c r="L13" s="223"/>
      <c r="M13" s="1"/>
      <c r="N13" s="223"/>
      <c r="O13" s="1"/>
      <c r="P13" s="223"/>
      <c r="Q13" s="1"/>
    </row>
    <row r="14" spans="1:17" ht="15" customHeight="1">
      <c r="A14" s="12"/>
      <c r="B14" s="12" t="s">
        <v>271</v>
      </c>
      <c r="C14" s="270">
        <v>6.8699999999999997E-2</v>
      </c>
      <c r="D14" s="15"/>
      <c r="E14" s="270">
        <v>6.7000000000000004E-2</v>
      </c>
      <c r="F14" s="47"/>
      <c r="G14" s="270">
        <v>6.6600000000000006E-2</v>
      </c>
      <c r="H14" s="47"/>
      <c r="I14" s="270"/>
      <c r="K14" s="270"/>
      <c r="L14" s="223"/>
      <c r="M14" s="270"/>
      <c r="N14" s="223"/>
      <c r="O14" s="270"/>
      <c r="P14" s="223"/>
      <c r="Q14" s="270"/>
    </row>
    <row r="15" spans="1:17" ht="15" customHeight="1">
      <c r="A15" s="12"/>
      <c r="B15" s="124" t="s">
        <v>272</v>
      </c>
      <c r="C15" s="270">
        <v>0.1822</v>
      </c>
      <c r="D15" s="15"/>
      <c r="E15" s="270">
        <v>0.186</v>
      </c>
      <c r="F15" s="1"/>
      <c r="G15" s="270">
        <v>0.18090000000000001</v>
      </c>
      <c r="H15" s="1"/>
      <c r="I15" s="270"/>
      <c r="K15" s="270"/>
      <c r="L15" s="223"/>
      <c r="M15" s="270"/>
      <c r="N15" s="223"/>
      <c r="O15" s="270"/>
      <c r="P15" s="223"/>
      <c r="Q15" s="270"/>
    </row>
    <row r="16" spans="1:17" ht="15" customHeight="1">
      <c r="A16" s="12"/>
      <c r="B16" s="12" t="s">
        <v>273</v>
      </c>
      <c r="C16" s="270">
        <v>0.1555</v>
      </c>
      <c r="D16" s="15"/>
      <c r="E16" s="270">
        <v>0.156</v>
      </c>
      <c r="F16" s="1"/>
      <c r="G16" s="270">
        <v>0.15229999999999999</v>
      </c>
      <c r="H16" s="1"/>
      <c r="I16" s="270"/>
      <c r="K16" s="270"/>
      <c r="L16" s="223"/>
      <c r="M16" s="270"/>
      <c r="N16" s="223"/>
      <c r="O16" s="270"/>
      <c r="P16" s="223"/>
      <c r="Q16" s="270"/>
    </row>
    <row r="17" spans="1:17" ht="15" customHeight="1">
      <c r="A17" s="12" t="s">
        <v>275</v>
      </c>
      <c r="B17" s="12"/>
      <c r="C17" s="273"/>
      <c r="D17" s="15"/>
      <c r="E17" s="273"/>
      <c r="F17" s="1"/>
      <c r="G17" s="273"/>
      <c r="H17" s="1"/>
      <c r="I17" s="273"/>
      <c r="K17" s="273"/>
      <c r="L17" s="223"/>
      <c r="M17" s="273"/>
      <c r="N17" s="223"/>
      <c r="O17" s="273"/>
      <c r="P17" s="223"/>
      <c r="Q17" s="273"/>
    </row>
    <row r="18" spans="1:17" ht="15" customHeight="1">
      <c r="A18" s="124"/>
      <c r="B18" s="124" t="s">
        <v>271</v>
      </c>
      <c r="C18" s="270">
        <v>3.27E-2</v>
      </c>
      <c r="D18" s="15"/>
      <c r="E18" s="270">
        <v>3.2000000000000001E-2</v>
      </c>
      <c r="F18" s="1"/>
      <c r="G18" s="270">
        <v>2.98E-2</v>
      </c>
      <c r="H18" s="1"/>
      <c r="I18" s="270"/>
      <c r="K18" s="270"/>
      <c r="L18" s="223"/>
      <c r="M18" s="270"/>
      <c r="N18" s="223"/>
      <c r="O18" s="270"/>
      <c r="P18" s="223"/>
      <c r="Q18" s="270"/>
    </row>
    <row r="19" spans="1:17" ht="15" customHeight="1">
      <c r="A19" s="38"/>
      <c r="B19" s="12" t="s">
        <v>272</v>
      </c>
      <c r="C19" s="270">
        <v>0.19470000000000001</v>
      </c>
      <c r="D19" s="15"/>
      <c r="E19" s="270">
        <v>0.19400000000000001</v>
      </c>
      <c r="F19" s="117"/>
      <c r="G19" s="270">
        <v>0.1918</v>
      </c>
      <c r="H19" s="47"/>
      <c r="I19" s="270"/>
      <c r="K19" s="270"/>
      <c r="L19" s="223"/>
      <c r="M19" s="270"/>
      <c r="N19" s="223"/>
      <c r="O19" s="270"/>
      <c r="P19" s="223"/>
      <c r="Q19" s="270"/>
    </row>
    <row r="20" spans="1:17" ht="15" customHeight="1">
      <c r="A20" s="12"/>
      <c r="B20" s="12" t="s">
        <v>273</v>
      </c>
      <c r="C20" s="270">
        <v>7.4999999999999997E-2</v>
      </c>
      <c r="D20" s="15"/>
      <c r="E20" s="270">
        <v>7.2999999999999995E-2</v>
      </c>
      <c r="F20" s="25"/>
      <c r="G20" s="270">
        <v>7.3200000000000001E-2</v>
      </c>
      <c r="H20" s="25"/>
      <c r="I20" s="270"/>
      <c r="K20" s="270"/>
      <c r="L20" s="223"/>
      <c r="M20" s="270"/>
      <c r="N20" s="223"/>
      <c r="O20" s="270"/>
      <c r="P20" s="223"/>
      <c r="Q20" s="270"/>
    </row>
    <row r="21" spans="1:17" ht="6" customHeight="1">
      <c r="A21" s="377"/>
      <c r="B21" s="285"/>
      <c r="C21" s="285"/>
      <c r="D21" s="285"/>
      <c r="E21" s="285"/>
      <c r="F21" s="285"/>
      <c r="G21" s="285"/>
      <c r="H21" s="285"/>
      <c r="I21" s="285"/>
    </row>
    <row r="22" spans="1:17" ht="12" customHeight="1">
      <c r="A22" s="364" t="s">
        <v>286</v>
      </c>
      <c r="B22" s="15"/>
    </row>
  </sheetData>
  <mergeCells count="1">
    <mergeCell ref="A1:Q1"/>
  </mergeCells>
  <pageMargins left="0.75" right="0.75" top="0.5" bottom="0.5" header="0.3" footer="0.3"/>
  <pageSetup scale="60" orientation="portrait" r:id="rId1"/>
  <headerFooter scaleWithDoc="0" alignWithMargins="0">
    <oddFooter xml:space="preserve">&amp;L20 / Q3 FY20 Stat Book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pageSetUpPr fitToPage="1"/>
  </sheetPr>
  <dimension ref="A1:K31"/>
  <sheetViews>
    <sheetView view="pageBreakPreview" zoomScaleNormal="100" zoomScaleSheetLayoutView="100" workbookViewId="0"/>
  </sheetViews>
  <sheetFormatPr defaultColWidth="10.625" defaultRowHeight="15"/>
  <cols>
    <col min="1" max="1" width="2.625" style="86" customWidth="1"/>
    <col min="2" max="2" width="21.25" style="86" customWidth="1"/>
    <col min="3" max="6" width="12.5" style="86" customWidth="1"/>
    <col min="7" max="7" width="1.625" style="86" customWidth="1"/>
    <col min="8" max="10" width="12.5" style="86" customWidth="1"/>
    <col min="11" max="11" width="12.5" style="531" customWidth="1"/>
    <col min="12" max="16384" width="10.625" style="531"/>
  </cols>
  <sheetData>
    <row r="1" spans="1:11" s="445" customFormat="1" ht="24.75" customHeight="1">
      <c r="A1" s="447" t="s">
        <v>144</v>
      </c>
      <c r="B1" s="447"/>
      <c r="C1" s="447"/>
      <c r="D1" s="448"/>
      <c r="E1" s="447"/>
      <c r="F1" s="447"/>
      <c r="G1" s="447"/>
      <c r="H1" s="447"/>
      <c r="I1" s="447"/>
      <c r="J1" s="447"/>
      <c r="K1" s="447"/>
    </row>
    <row r="2" spans="1:11" s="445" customFormat="1" ht="24.75" customHeight="1">
      <c r="A2" s="447" t="s">
        <v>146</v>
      </c>
      <c r="B2" s="447"/>
      <c r="C2" s="447"/>
      <c r="D2" s="448"/>
      <c r="E2" s="447"/>
      <c r="F2" s="447"/>
      <c r="G2" s="447"/>
      <c r="H2" s="447"/>
      <c r="I2" s="447"/>
      <c r="J2" s="447"/>
      <c r="K2" s="447"/>
    </row>
    <row r="3" spans="1:11" s="445" customFormat="1" ht="24.75" customHeight="1">
      <c r="A3" s="447" t="s">
        <v>303</v>
      </c>
      <c r="B3" s="447"/>
      <c r="C3" s="447"/>
      <c r="D3" s="448"/>
      <c r="E3" s="447"/>
      <c r="F3" s="447"/>
      <c r="G3" s="447"/>
      <c r="H3" s="447"/>
      <c r="I3" s="447"/>
      <c r="J3" s="447"/>
      <c r="K3" s="447"/>
    </row>
    <row r="4" spans="1:11" s="80" customFormat="1" ht="24" customHeight="1">
      <c r="A4" s="33"/>
      <c r="B4" s="34"/>
      <c r="C4" s="34"/>
      <c r="D4" s="37"/>
      <c r="E4" s="34"/>
      <c r="F4" s="34"/>
      <c r="G4" s="34"/>
      <c r="H4" s="34"/>
      <c r="I4" s="34"/>
      <c r="J4" s="34"/>
      <c r="K4" s="34"/>
    </row>
    <row r="5" spans="1:11" s="80" customFormat="1" ht="15.75">
      <c r="A5" s="34"/>
      <c r="B5" s="34"/>
      <c r="C5" s="34"/>
      <c r="D5" s="37"/>
      <c r="E5" s="34"/>
      <c r="F5" s="34"/>
      <c r="G5" s="34"/>
      <c r="H5" s="34"/>
      <c r="I5" s="34"/>
      <c r="J5" s="34"/>
    </row>
    <row r="6" spans="1:11" ht="16.5" thickBot="1">
      <c r="A6" s="521"/>
      <c r="B6" s="521"/>
      <c r="C6" s="540" t="s">
        <v>190</v>
      </c>
      <c r="D6" s="540"/>
      <c r="E6" s="540"/>
      <c r="F6" s="540"/>
      <c r="G6" s="535"/>
      <c r="H6" s="569" t="s">
        <v>201</v>
      </c>
      <c r="I6" s="569"/>
      <c r="J6" s="569"/>
      <c r="K6" s="569"/>
    </row>
    <row r="7" spans="1:11" ht="15.75">
      <c r="A7" s="521"/>
      <c r="B7" s="521"/>
      <c r="C7" s="83" t="s">
        <v>18</v>
      </c>
      <c r="D7" s="30" t="s">
        <v>19</v>
      </c>
      <c r="E7" s="30" t="s">
        <v>20</v>
      </c>
      <c r="F7" s="83" t="s">
        <v>21</v>
      </c>
      <c r="G7" s="30"/>
      <c r="H7" s="83" t="s">
        <v>18</v>
      </c>
      <c r="I7" s="30" t="s">
        <v>19</v>
      </c>
      <c r="J7" s="30" t="s">
        <v>20</v>
      </c>
      <c r="K7" s="83" t="s">
        <v>21</v>
      </c>
    </row>
    <row r="8" spans="1:11" ht="15.75">
      <c r="A8" s="521"/>
      <c r="B8" s="521"/>
      <c r="C8" s="14" t="s">
        <v>22</v>
      </c>
      <c r="D8" s="14" t="s">
        <v>22</v>
      </c>
      <c r="E8" s="14" t="s">
        <v>22</v>
      </c>
      <c r="F8" s="14" t="s">
        <v>22</v>
      </c>
      <c r="G8" s="14"/>
      <c r="H8" s="14" t="s">
        <v>22</v>
      </c>
      <c r="I8" s="14" t="s">
        <v>22</v>
      </c>
      <c r="J8" s="14" t="s">
        <v>22</v>
      </c>
      <c r="K8" s="14" t="s">
        <v>22</v>
      </c>
    </row>
    <row r="9" spans="1:11" ht="15.75">
      <c r="A9" s="522"/>
      <c r="B9" s="521"/>
      <c r="C9" s="39"/>
      <c r="D9" s="39"/>
      <c r="E9" s="39"/>
      <c r="F9" s="129"/>
      <c r="G9" s="39"/>
      <c r="H9" s="39"/>
      <c r="I9" s="39"/>
      <c r="J9" s="39"/>
      <c r="K9" s="129"/>
    </row>
    <row r="10" spans="1:11" ht="15.75">
      <c r="A10" s="520" t="s">
        <v>48</v>
      </c>
      <c r="B10" s="511"/>
      <c r="C10" s="1">
        <v>312427</v>
      </c>
      <c r="D10" s="135">
        <v>318978</v>
      </c>
      <c r="E10" s="1">
        <v>325851</v>
      </c>
      <c r="F10" s="1">
        <v>317057</v>
      </c>
      <c r="G10" s="14"/>
      <c r="H10" s="1">
        <v>315006</v>
      </c>
      <c r="I10" s="135">
        <v>327248</v>
      </c>
      <c r="J10" s="1">
        <v>329203</v>
      </c>
      <c r="K10" s="1">
        <v>317638</v>
      </c>
    </row>
    <row r="11" spans="1:11" ht="5.0999999999999996" customHeight="1">
      <c r="A11" s="521"/>
      <c r="B11" s="521"/>
      <c r="C11" s="1"/>
      <c r="D11" s="1"/>
      <c r="E11" s="1"/>
      <c r="F11" s="1"/>
      <c r="G11" s="521"/>
      <c r="H11" s="1"/>
      <c r="I11" s="1"/>
      <c r="J11" s="1"/>
      <c r="K11" s="1"/>
    </row>
    <row r="12" spans="1:11">
      <c r="A12" s="86" t="s">
        <v>40</v>
      </c>
      <c r="B12" s="521"/>
      <c r="C12" s="41">
        <v>1.619</v>
      </c>
      <c r="D12" s="41">
        <v>1.8779999999999999</v>
      </c>
      <c r="E12" s="41">
        <v>2.056</v>
      </c>
      <c r="F12" s="41">
        <v>2.1629999999999998</v>
      </c>
      <c r="G12" s="41"/>
      <c r="H12" s="41">
        <v>2.306</v>
      </c>
      <c r="I12" s="41">
        <v>2.387</v>
      </c>
      <c r="J12" s="41">
        <v>2.0030000000000001</v>
      </c>
      <c r="K12" s="41">
        <v>2.1389999999999998</v>
      </c>
    </row>
    <row r="13" spans="1:11" ht="5.0999999999999996" customHeight="1">
      <c r="A13" s="521"/>
      <c r="B13" s="521"/>
      <c r="C13" s="1"/>
      <c r="D13" s="1"/>
      <c r="E13" s="1"/>
      <c r="F13" s="1"/>
      <c r="G13" s="521"/>
      <c r="H13" s="1"/>
      <c r="I13" s="1"/>
      <c r="J13" s="1"/>
      <c r="K13" s="1"/>
    </row>
    <row r="14" spans="1:11">
      <c r="A14" s="86" t="s">
        <v>47</v>
      </c>
      <c r="B14" s="521"/>
      <c r="C14" s="29">
        <v>505684</v>
      </c>
      <c r="D14" s="134">
        <v>598946</v>
      </c>
      <c r="E14" s="29">
        <v>669977</v>
      </c>
      <c r="F14" s="29">
        <v>685713</v>
      </c>
      <c r="G14" s="43"/>
      <c r="H14" s="29">
        <v>726449</v>
      </c>
      <c r="I14" s="134">
        <v>781128</v>
      </c>
      <c r="J14" s="29">
        <v>659752</v>
      </c>
      <c r="K14" s="29">
        <v>679456</v>
      </c>
    </row>
    <row r="15" spans="1:11" ht="15.75">
      <c r="H15" s="14"/>
      <c r="I15" s="14"/>
      <c r="J15" s="14"/>
      <c r="K15" s="14"/>
    </row>
    <row r="16" spans="1:11" ht="15.75">
      <c r="H16" s="14"/>
      <c r="I16" s="14"/>
      <c r="J16" s="14"/>
      <c r="K16" s="14"/>
    </row>
    <row r="17" spans="1:11" ht="15.75">
      <c r="H17" s="14"/>
      <c r="I17" s="14"/>
      <c r="J17" s="14"/>
      <c r="K17" s="14"/>
    </row>
    <row r="18" spans="1:11" ht="16.5" thickBot="1">
      <c r="A18" s="521"/>
      <c r="B18" s="521"/>
      <c r="C18" s="540" t="s">
        <v>227</v>
      </c>
      <c r="D18" s="540"/>
      <c r="E18" s="540"/>
      <c r="F18" s="540"/>
      <c r="H18" s="540" t="s">
        <v>259</v>
      </c>
      <c r="I18" s="540"/>
      <c r="J18" s="540"/>
      <c r="K18" s="540"/>
    </row>
    <row r="19" spans="1:11" ht="15.75">
      <c r="A19" s="521"/>
      <c r="B19" s="521"/>
      <c r="C19" s="83" t="s">
        <v>18</v>
      </c>
      <c r="D19" s="30" t="s">
        <v>19</v>
      </c>
      <c r="E19" s="30" t="s">
        <v>20</v>
      </c>
      <c r="F19" s="83" t="s">
        <v>21</v>
      </c>
      <c r="H19" s="83" t="s">
        <v>18</v>
      </c>
      <c r="I19" s="30" t="s">
        <v>19</v>
      </c>
      <c r="J19" s="30" t="s">
        <v>20</v>
      </c>
      <c r="K19" s="83" t="s">
        <v>21</v>
      </c>
    </row>
    <row r="20" spans="1:11" ht="15.75">
      <c r="A20" s="521"/>
      <c r="B20" s="521"/>
      <c r="C20" s="14" t="s">
        <v>22</v>
      </c>
      <c r="D20" s="14" t="s">
        <v>22</v>
      </c>
      <c r="E20" s="14" t="s">
        <v>22</v>
      </c>
      <c r="F20" s="14" t="s">
        <v>22</v>
      </c>
      <c r="H20" s="14" t="s">
        <v>22</v>
      </c>
      <c r="I20" s="14" t="s">
        <v>22</v>
      </c>
      <c r="J20" s="14" t="s">
        <v>22</v>
      </c>
      <c r="K20" s="14" t="s">
        <v>22</v>
      </c>
    </row>
    <row r="21" spans="1:11" ht="15.75">
      <c r="A21" s="522"/>
      <c r="B21" s="521"/>
      <c r="C21" s="39"/>
      <c r="D21" s="39"/>
      <c r="E21" s="39"/>
      <c r="F21" s="129"/>
      <c r="H21" s="14"/>
      <c r="I21" s="14"/>
      <c r="J21" s="14"/>
      <c r="K21" s="14"/>
    </row>
    <row r="22" spans="1:11" ht="15.75">
      <c r="A22" s="520" t="s">
        <v>48</v>
      </c>
      <c r="B22" s="511"/>
      <c r="C22" s="1">
        <v>308387</v>
      </c>
      <c r="D22" s="135">
        <v>313590</v>
      </c>
      <c r="E22" s="1">
        <v>319713</v>
      </c>
      <c r="F22" s="1">
        <v>332310</v>
      </c>
      <c r="H22" s="1">
        <v>353867</v>
      </c>
      <c r="I22" s="1">
        <v>358364</v>
      </c>
      <c r="J22" s="14"/>
      <c r="K22" s="14"/>
    </row>
    <row r="23" spans="1:11" ht="4.5" customHeight="1">
      <c r="A23" s="521"/>
      <c r="B23" s="521"/>
      <c r="C23" s="1"/>
      <c r="D23" s="1"/>
      <c r="E23" s="1"/>
      <c r="F23" s="1"/>
      <c r="H23" s="14"/>
      <c r="I23" s="14"/>
      <c r="J23" s="14"/>
      <c r="K23" s="14"/>
    </row>
    <row r="24" spans="1:11" ht="15.75">
      <c r="A24" s="86" t="s">
        <v>40</v>
      </c>
      <c r="B24" s="521"/>
      <c r="C24" s="41">
        <v>2.0640000000000001</v>
      </c>
      <c r="D24" s="41">
        <v>2.0670000000000002</v>
      </c>
      <c r="E24" s="41">
        <v>2.0019999999999998</v>
      </c>
      <c r="F24" s="41">
        <v>1.024</v>
      </c>
      <c r="H24" s="41">
        <v>1.149</v>
      </c>
      <c r="I24" s="41">
        <v>1.2190000000000001</v>
      </c>
      <c r="J24" s="14"/>
      <c r="K24" s="14"/>
    </row>
    <row r="25" spans="1:11" ht="4.5" customHeight="1">
      <c r="A25" s="521"/>
      <c r="B25" s="521"/>
      <c r="C25" s="1"/>
      <c r="D25" s="1"/>
      <c r="E25" s="1"/>
      <c r="F25" s="1"/>
    </row>
    <row r="26" spans="1:11">
      <c r="A26" s="86" t="s">
        <v>47</v>
      </c>
      <c r="B26" s="521"/>
      <c r="C26" s="29">
        <v>636416</v>
      </c>
      <c r="D26" s="134">
        <v>648068</v>
      </c>
      <c r="E26" s="29">
        <v>640101</v>
      </c>
      <c r="F26" s="29">
        <v>340369</v>
      </c>
      <c r="H26" s="29">
        <v>406752</v>
      </c>
      <c r="I26" s="29">
        <v>436808</v>
      </c>
    </row>
    <row r="28" spans="1:11" ht="19.5" customHeight="1"/>
    <row r="29" spans="1:11" ht="17.25" customHeight="1"/>
    <row r="30" spans="1:11">
      <c r="A30" s="362" t="s">
        <v>50</v>
      </c>
      <c r="B30" s="26"/>
    </row>
    <row r="31" spans="1:11" ht="21.75">
      <c r="A31" s="403"/>
      <c r="K31" s="379"/>
    </row>
  </sheetData>
  <mergeCells count="1">
    <mergeCell ref="H6:K6"/>
  </mergeCells>
  <printOptions horizontalCentered="1"/>
  <pageMargins left="0.75" right="0.75" top="0.5" bottom="0.5" header="0.5" footer="0.25"/>
  <pageSetup scale="66" firstPageNumber="2" orientation="portrait" r:id="rId1"/>
  <headerFooter scaleWithDoc="0" alignWithMargins="0">
    <oddFooter xml:space="preserve">&amp;RQ2 FY21 Stat Book /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pageSetUpPr fitToPage="1"/>
  </sheetPr>
  <dimension ref="A1:Z81"/>
  <sheetViews>
    <sheetView view="pageBreakPreview" zoomScaleNormal="130" zoomScaleSheetLayoutView="100" workbookViewId="0"/>
  </sheetViews>
  <sheetFormatPr defaultColWidth="10.625" defaultRowHeight="18.75"/>
  <cols>
    <col min="1" max="1" width="3.25" style="7" customWidth="1"/>
    <col min="2" max="2" width="25" style="94" customWidth="1"/>
    <col min="3" max="3" width="23.25" style="94" customWidth="1"/>
    <col min="4" max="4" width="2.125" style="531" customWidth="1"/>
    <col min="5" max="7" width="9.75" style="94" customWidth="1"/>
    <col min="8" max="8" width="1" style="94" customWidth="1"/>
    <col min="9" max="9" width="10.75" style="437" customWidth="1"/>
    <col min="10" max="10" width="1" style="94" customWidth="1"/>
    <col min="11" max="16" width="7.625" style="7" customWidth="1"/>
    <col min="17" max="17" width="10.625" style="7"/>
    <col min="18" max="18" width="19.75" style="7" bestFit="1" customWidth="1"/>
    <col min="19" max="19" width="18.25" style="7" bestFit="1" customWidth="1"/>
    <col min="20" max="16384" width="10.625" style="7"/>
  </cols>
  <sheetData>
    <row r="1" spans="2:26" s="249" customFormat="1" ht="24.75" customHeight="1">
      <c r="B1" s="579" t="s">
        <v>144</v>
      </c>
      <c r="C1" s="579"/>
      <c r="D1" s="579"/>
      <c r="E1" s="579"/>
      <c r="F1" s="579"/>
      <c r="G1" s="579"/>
      <c r="H1" s="579"/>
      <c r="I1" s="579"/>
      <c r="J1" s="579"/>
      <c r="K1" s="579"/>
      <c r="L1" s="579"/>
      <c r="M1" s="579"/>
      <c r="N1" s="579"/>
      <c r="O1" s="579"/>
      <c r="P1" s="579"/>
      <c r="Q1" s="576"/>
      <c r="R1" s="576"/>
      <c r="S1" s="576"/>
      <c r="T1" s="576"/>
      <c r="U1" s="576"/>
      <c r="V1" s="576"/>
      <c r="W1" s="576"/>
      <c r="X1" s="576"/>
      <c r="Y1" s="576"/>
      <c r="Z1" s="576"/>
    </row>
    <row r="2" spans="2:26" s="249" customFormat="1" ht="24.75" customHeight="1">
      <c r="B2" s="579" t="s">
        <v>145</v>
      </c>
      <c r="C2" s="579"/>
      <c r="D2" s="579"/>
      <c r="E2" s="579"/>
      <c r="F2" s="579"/>
      <c r="G2" s="579"/>
      <c r="H2" s="579"/>
      <c r="I2" s="579"/>
      <c r="J2" s="579"/>
      <c r="K2" s="579"/>
      <c r="L2" s="579"/>
      <c r="M2" s="579"/>
      <c r="N2" s="579"/>
      <c r="O2" s="579"/>
      <c r="P2" s="579"/>
      <c r="Q2" s="576"/>
      <c r="R2" s="576"/>
      <c r="S2" s="576"/>
      <c r="T2" s="576"/>
      <c r="U2" s="576"/>
      <c r="V2" s="576"/>
      <c r="W2" s="576"/>
      <c r="X2" s="576"/>
      <c r="Y2" s="576"/>
      <c r="Z2" s="576"/>
    </row>
    <row r="3" spans="2:26" s="443" customFormat="1" ht="24.75" customHeight="1">
      <c r="B3" s="579" t="s">
        <v>306</v>
      </c>
      <c r="C3" s="579"/>
      <c r="D3" s="579"/>
      <c r="E3" s="579"/>
      <c r="F3" s="579"/>
      <c r="G3" s="579"/>
      <c r="H3" s="579"/>
      <c r="I3" s="579"/>
      <c r="J3" s="579"/>
      <c r="K3" s="579"/>
      <c r="L3" s="579"/>
      <c r="M3" s="579"/>
      <c r="N3" s="579"/>
      <c r="O3" s="579"/>
      <c r="P3" s="579"/>
      <c r="Q3" s="576"/>
      <c r="R3" s="576"/>
      <c r="S3" s="576"/>
      <c r="T3" s="576"/>
      <c r="U3" s="576"/>
      <c r="V3" s="576"/>
      <c r="W3" s="576"/>
      <c r="X3" s="576"/>
      <c r="Y3" s="576"/>
      <c r="Z3" s="576"/>
    </row>
    <row r="4" spans="2:26" s="65" customFormat="1" ht="19.5">
      <c r="B4" s="392"/>
      <c r="C4" s="393"/>
      <c r="E4" s="392"/>
      <c r="F4" s="392"/>
      <c r="G4" s="392"/>
      <c r="H4" s="392"/>
      <c r="I4" s="425"/>
      <c r="J4" s="392"/>
      <c r="Q4" s="576"/>
      <c r="R4" s="576"/>
      <c r="S4" s="576"/>
      <c r="T4" s="576"/>
      <c r="U4" s="576"/>
      <c r="V4" s="576"/>
      <c r="W4" s="576"/>
      <c r="X4" s="576"/>
      <c r="Y4" s="576"/>
      <c r="Z4" s="576"/>
    </row>
    <row r="5" spans="2:26" ht="19.5">
      <c r="B5" s="64"/>
      <c r="C5" s="64"/>
      <c r="D5" s="138"/>
      <c r="E5" s="65"/>
      <c r="F5" s="65"/>
      <c r="G5" s="65"/>
      <c r="H5" s="65"/>
      <c r="I5" s="426"/>
      <c r="J5" s="65"/>
      <c r="Q5" s="576"/>
      <c r="R5" s="576"/>
      <c r="S5" s="576"/>
      <c r="T5" s="576"/>
      <c r="U5" s="576"/>
      <c r="V5" s="576"/>
      <c r="W5" s="576"/>
      <c r="X5" s="576"/>
      <c r="Y5" s="576"/>
      <c r="Z5" s="576"/>
    </row>
    <row r="6" spans="2:26" ht="19.5">
      <c r="B6" s="64"/>
      <c r="C6" s="64"/>
      <c r="D6" s="7"/>
      <c r="E6" s="577"/>
      <c r="F6" s="577"/>
      <c r="G6" s="577"/>
      <c r="H6" s="577"/>
      <c r="I6" s="577"/>
      <c r="J6" s="577"/>
      <c r="K6" s="577"/>
      <c r="L6" s="90"/>
      <c r="M6" s="90"/>
      <c r="N6" s="90"/>
      <c r="Q6" s="576"/>
      <c r="R6" s="576"/>
      <c r="S6" s="576"/>
      <c r="T6" s="576"/>
      <c r="U6" s="576"/>
      <c r="V6" s="576"/>
      <c r="W6" s="576"/>
      <c r="X6" s="576"/>
      <c r="Y6" s="576"/>
      <c r="Z6" s="576"/>
    </row>
    <row r="7" spans="2:26" ht="19.5">
      <c r="C7" s="393"/>
      <c r="D7" s="492"/>
      <c r="E7" s="146"/>
      <c r="F7" s="146"/>
      <c r="G7" s="65"/>
      <c r="H7" s="65"/>
      <c r="I7" s="426"/>
      <c r="J7" s="65"/>
      <c r="K7" s="394"/>
      <c r="L7" s="394"/>
      <c r="M7" s="394"/>
      <c r="N7" s="394"/>
      <c r="O7" s="394"/>
      <c r="P7" s="394"/>
      <c r="Q7" s="576"/>
      <c r="R7" s="576"/>
      <c r="S7" s="576"/>
      <c r="T7" s="576"/>
      <c r="U7" s="576"/>
      <c r="V7" s="576"/>
      <c r="W7" s="576"/>
      <c r="X7" s="576"/>
      <c r="Y7" s="576"/>
      <c r="Z7" s="576"/>
    </row>
    <row r="8" spans="2:26" ht="59.25" thickBot="1">
      <c r="B8" s="392"/>
      <c r="C8" s="395" t="s">
        <v>237</v>
      </c>
      <c r="D8" s="492"/>
      <c r="E8" s="578" t="s">
        <v>320</v>
      </c>
      <c r="F8" s="578"/>
      <c r="G8" s="578"/>
      <c r="H8" s="146"/>
      <c r="I8" s="442" t="s">
        <v>324</v>
      </c>
      <c r="J8" s="65"/>
      <c r="K8" s="575" t="s">
        <v>231</v>
      </c>
      <c r="L8" s="575"/>
      <c r="M8" s="575"/>
      <c r="N8" s="575"/>
      <c r="O8" s="575"/>
      <c r="P8" s="575"/>
      <c r="Q8" s="221"/>
      <c r="R8" s="221"/>
      <c r="S8" s="65"/>
      <c r="T8" s="65"/>
      <c r="U8" s="65"/>
      <c r="V8" s="65"/>
      <c r="W8" s="65"/>
      <c r="X8" s="65"/>
      <c r="Y8" s="65"/>
      <c r="Z8" s="65"/>
    </row>
    <row r="9" spans="2:26" s="60" customFormat="1" ht="19.5">
      <c r="B9" s="396"/>
      <c r="C9" s="397" t="s">
        <v>167</v>
      </c>
      <c r="E9" s="59">
        <v>2018</v>
      </c>
      <c r="F9" s="59">
        <v>2019</v>
      </c>
      <c r="G9" s="59">
        <v>2020</v>
      </c>
      <c r="H9" s="87"/>
      <c r="I9" s="427"/>
      <c r="J9" s="87"/>
      <c r="K9" s="87">
        <v>2021</v>
      </c>
      <c r="L9" s="87">
        <v>2022</v>
      </c>
      <c r="M9" s="87">
        <v>2023</v>
      </c>
      <c r="N9" s="87">
        <v>2024</v>
      </c>
      <c r="O9" s="87">
        <v>2025</v>
      </c>
      <c r="P9" s="87">
        <v>2026</v>
      </c>
      <c r="Q9" s="7"/>
      <c r="R9" s="221"/>
      <c r="S9" s="7"/>
      <c r="T9" s="7"/>
      <c r="U9" s="7"/>
      <c r="V9" s="7"/>
      <c r="W9" s="7"/>
      <c r="X9" s="7"/>
      <c r="Y9" s="7"/>
      <c r="Z9" s="7"/>
    </row>
    <row r="10" spans="2:26" s="60" customFormat="1" ht="19.5">
      <c r="B10" s="396" t="s">
        <v>228</v>
      </c>
      <c r="C10" s="53"/>
      <c r="E10" s="59"/>
      <c r="F10" s="59"/>
      <c r="G10" s="59"/>
      <c r="H10" s="59"/>
      <c r="I10" s="428"/>
      <c r="J10" s="59"/>
      <c r="Q10" s="64"/>
      <c r="R10" s="64"/>
      <c r="S10" s="7"/>
      <c r="T10" s="138"/>
      <c r="U10" s="64"/>
      <c r="V10" s="65"/>
      <c r="W10" s="7"/>
      <c r="X10" s="90"/>
      <c r="Y10" s="90"/>
      <c r="Z10" s="90"/>
    </row>
    <row r="11" spans="2:26" ht="5.0999999999999996" customHeight="1">
      <c r="B11" s="56"/>
      <c r="C11" s="239"/>
      <c r="D11" s="228"/>
      <c r="E11" s="9"/>
      <c r="F11" s="230"/>
      <c r="G11" s="230"/>
      <c r="H11" s="230"/>
      <c r="I11" s="429"/>
      <c r="J11" s="230"/>
      <c r="L11" s="9"/>
      <c r="M11" s="9"/>
      <c r="N11" s="9"/>
      <c r="O11" s="9"/>
      <c r="P11" s="9"/>
      <c r="Z11" s="60"/>
    </row>
    <row r="12" spans="2:26" ht="19.5">
      <c r="B12" s="94" t="s">
        <v>199</v>
      </c>
      <c r="C12" s="239">
        <v>63000</v>
      </c>
      <c r="D12" s="228"/>
      <c r="E12" s="8">
        <v>119</v>
      </c>
      <c r="F12" s="8">
        <v>119</v>
      </c>
      <c r="G12" s="8">
        <v>119</v>
      </c>
      <c r="H12" s="229"/>
      <c r="I12" s="430">
        <v>119</v>
      </c>
      <c r="J12" s="229"/>
      <c r="K12" s="8">
        <v>0</v>
      </c>
      <c r="L12" s="8">
        <v>0</v>
      </c>
      <c r="M12" s="8">
        <v>0</v>
      </c>
      <c r="N12" s="8">
        <v>0</v>
      </c>
      <c r="O12" s="8">
        <v>0</v>
      </c>
      <c r="P12" s="8">
        <v>0</v>
      </c>
      <c r="Z12" s="60"/>
    </row>
    <row r="13" spans="2:26" ht="5.0999999999999996" customHeight="1">
      <c r="B13" s="56"/>
      <c r="C13" s="239"/>
      <c r="D13" s="228"/>
      <c r="E13" s="9"/>
      <c r="F13" s="230"/>
      <c r="G13" s="230"/>
      <c r="H13" s="230"/>
      <c r="I13" s="429"/>
      <c r="J13" s="230"/>
      <c r="K13" s="545"/>
      <c r="L13" s="230"/>
      <c r="M13" s="230"/>
      <c r="N13" s="230"/>
      <c r="O13" s="230"/>
      <c r="P13" s="230"/>
      <c r="Z13" s="60"/>
    </row>
    <row r="14" spans="2:26" ht="20.25" customHeight="1">
      <c r="B14" s="94" t="s">
        <v>307</v>
      </c>
      <c r="C14" s="239">
        <v>127100</v>
      </c>
      <c r="D14" s="231"/>
      <c r="E14" s="8">
        <v>57</v>
      </c>
      <c r="F14" s="8">
        <v>73</v>
      </c>
      <c r="G14" s="8">
        <v>86</v>
      </c>
      <c r="H14" s="230"/>
      <c r="I14" s="430">
        <v>93</v>
      </c>
      <c r="J14" s="230"/>
      <c r="K14" s="9">
        <v>11</v>
      </c>
      <c r="L14" s="9">
        <v>11</v>
      </c>
      <c r="M14" s="9">
        <v>13</v>
      </c>
      <c r="N14" s="9">
        <v>4</v>
      </c>
      <c r="O14" s="9">
        <v>0</v>
      </c>
      <c r="P14" s="9">
        <v>0</v>
      </c>
    </row>
    <row r="15" spans="2:26" ht="5.0999999999999996" customHeight="1">
      <c r="C15" s="239"/>
      <c r="D15" s="231"/>
      <c r="E15" s="8"/>
      <c r="F15" s="229"/>
      <c r="G15" s="230"/>
      <c r="H15" s="230"/>
      <c r="I15" s="429"/>
      <c r="J15" s="230"/>
      <c r="K15" s="230"/>
      <c r="L15" s="230"/>
      <c r="M15" s="230"/>
      <c r="N15" s="230"/>
      <c r="O15" s="230"/>
      <c r="P15" s="230"/>
      <c r="R15" s="60"/>
      <c r="S15" s="60"/>
      <c r="T15" s="60"/>
      <c r="U15" s="60"/>
      <c r="V15" s="60"/>
      <c r="W15" s="60"/>
      <c r="X15" s="60"/>
      <c r="Y15" s="60"/>
    </row>
    <row r="16" spans="2:26" ht="19.5">
      <c r="B16" s="94" t="s">
        <v>134</v>
      </c>
      <c r="C16" s="239">
        <v>137500</v>
      </c>
      <c r="D16" s="231"/>
      <c r="E16" s="8">
        <v>25</v>
      </c>
      <c r="F16" s="8">
        <v>20</v>
      </c>
      <c r="G16" s="8">
        <v>12</v>
      </c>
      <c r="H16" s="229"/>
      <c r="I16" s="430">
        <v>5</v>
      </c>
      <c r="J16" s="229"/>
      <c r="K16" s="8">
        <v>-5</v>
      </c>
      <c r="L16" s="8">
        <v>0</v>
      </c>
      <c r="M16" s="8">
        <v>0</v>
      </c>
      <c r="N16" s="8">
        <v>0</v>
      </c>
      <c r="O16" s="8">
        <v>0</v>
      </c>
      <c r="P16" s="8">
        <v>0</v>
      </c>
      <c r="Q16" s="287"/>
      <c r="R16" s="60"/>
      <c r="S16" s="60"/>
      <c r="T16" s="60"/>
      <c r="U16" s="60"/>
      <c r="V16" s="60"/>
      <c r="W16" s="60"/>
      <c r="X16" s="60"/>
      <c r="Y16" s="60"/>
    </row>
    <row r="17" spans="2:19" ht="5.0999999999999996" customHeight="1">
      <c r="B17" s="56"/>
      <c r="C17" s="239"/>
      <c r="D17" s="231"/>
      <c r="E17" s="9"/>
      <c r="F17" s="9"/>
      <c r="G17" s="230"/>
      <c r="H17" s="230"/>
      <c r="I17" s="429"/>
      <c r="J17" s="230"/>
      <c r="K17" s="230"/>
      <c r="L17" s="230"/>
      <c r="M17" s="230"/>
      <c r="N17" s="230"/>
      <c r="O17" s="230"/>
      <c r="P17" s="230"/>
      <c r="Q17" s="287"/>
    </row>
    <row r="18" spans="2:19">
      <c r="B18" s="94" t="s">
        <v>156</v>
      </c>
      <c r="C18" s="239">
        <v>175900</v>
      </c>
      <c r="D18" s="231"/>
      <c r="E18" s="8">
        <v>13</v>
      </c>
      <c r="F18" s="8">
        <v>13</v>
      </c>
      <c r="G18" s="8">
        <v>13</v>
      </c>
      <c r="H18" s="229"/>
      <c r="I18" s="430">
        <v>13</v>
      </c>
      <c r="J18" s="229"/>
      <c r="K18" s="8">
        <v>-3</v>
      </c>
      <c r="L18" s="8">
        <v>-10</v>
      </c>
      <c r="M18" s="8">
        <v>0</v>
      </c>
      <c r="N18" s="8">
        <v>0</v>
      </c>
      <c r="O18" s="8">
        <v>0</v>
      </c>
      <c r="P18" s="8">
        <v>0</v>
      </c>
    </row>
    <row r="19" spans="2:19" ht="5.0999999999999996" customHeight="1">
      <c r="B19" s="56"/>
      <c r="C19" s="239"/>
      <c r="D19" s="231"/>
      <c r="E19" s="9"/>
      <c r="F19" s="230"/>
      <c r="G19" s="230"/>
      <c r="H19" s="230"/>
      <c r="I19" s="429"/>
      <c r="J19" s="230"/>
      <c r="K19" s="9"/>
      <c r="L19" s="9"/>
      <c r="M19" s="9"/>
      <c r="N19" s="9"/>
      <c r="O19" s="9"/>
      <c r="P19" s="9"/>
      <c r="Q19" s="288"/>
    </row>
    <row r="20" spans="2:19" ht="20.25" customHeight="1">
      <c r="B20" s="94" t="s">
        <v>200</v>
      </c>
      <c r="C20" s="239">
        <v>192600</v>
      </c>
      <c r="D20" s="231"/>
      <c r="E20" s="8">
        <v>57</v>
      </c>
      <c r="F20" s="8">
        <v>57</v>
      </c>
      <c r="G20" s="8">
        <v>57</v>
      </c>
      <c r="H20" s="229"/>
      <c r="I20" s="430">
        <v>57</v>
      </c>
      <c r="J20" s="229"/>
      <c r="K20" s="8">
        <v>0</v>
      </c>
      <c r="L20" s="8">
        <v>0</v>
      </c>
      <c r="M20" s="8">
        <v>0</v>
      </c>
      <c r="N20" s="8">
        <v>0</v>
      </c>
      <c r="O20" s="8">
        <v>0</v>
      </c>
      <c r="P20" s="8">
        <v>0</v>
      </c>
      <c r="Q20" s="288"/>
    </row>
    <row r="21" spans="2:19" ht="5.0999999999999996" customHeight="1">
      <c r="B21" s="56"/>
      <c r="C21" s="239"/>
      <c r="D21" s="231"/>
      <c r="E21" s="9"/>
      <c r="F21" s="9"/>
      <c r="G21" s="230"/>
      <c r="H21" s="230"/>
      <c r="I21" s="429"/>
      <c r="J21" s="230"/>
      <c r="K21" s="230"/>
      <c r="L21" s="230"/>
      <c r="M21" s="230"/>
      <c r="N21" s="230"/>
      <c r="O21" s="230"/>
      <c r="P21" s="230"/>
    </row>
    <row r="22" spans="2:19" ht="21.75">
      <c r="B22" s="95" t="s">
        <v>308</v>
      </c>
      <c r="C22" s="239">
        <v>233300</v>
      </c>
      <c r="D22" s="231"/>
      <c r="E22" s="8">
        <v>34</v>
      </c>
      <c r="F22" s="8">
        <v>38</v>
      </c>
      <c r="G22" s="8">
        <v>43</v>
      </c>
      <c r="H22" s="229"/>
      <c r="I22" s="430">
        <v>46</v>
      </c>
      <c r="J22" s="229"/>
      <c r="K22" s="8">
        <v>0</v>
      </c>
      <c r="L22" s="8">
        <v>5</v>
      </c>
      <c r="M22" s="8">
        <v>2</v>
      </c>
      <c r="N22" s="8">
        <v>1</v>
      </c>
      <c r="O22" s="8">
        <v>2</v>
      </c>
      <c r="P22" s="8">
        <v>0</v>
      </c>
    </row>
    <row r="23" spans="2:19" ht="5.0999999999999996" customHeight="1">
      <c r="B23" s="56"/>
      <c r="C23" s="239"/>
      <c r="D23" s="231"/>
      <c r="E23" s="9"/>
      <c r="F23" s="230"/>
      <c r="G23" s="230"/>
      <c r="H23" s="230"/>
      <c r="I23" s="429"/>
      <c r="J23" s="230"/>
      <c r="K23" s="9"/>
      <c r="L23" s="9"/>
      <c r="M23" s="9"/>
      <c r="N23" s="9"/>
      <c r="O23" s="9"/>
      <c r="P23" s="9"/>
    </row>
    <row r="24" spans="2:19">
      <c r="B24" s="94" t="s">
        <v>191</v>
      </c>
      <c r="C24" s="239">
        <v>261400</v>
      </c>
      <c r="D24" s="231"/>
      <c r="E24" s="9">
        <v>2</v>
      </c>
      <c r="F24" s="9">
        <v>0</v>
      </c>
      <c r="G24" s="9">
        <v>0</v>
      </c>
      <c r="H24" s="230"/>
      <c r="I24" s="429">
        <v>0</v>
      </c>
      <c r="J24" s="230"/>
      <c r="K24" s="9">
        <v>0</v>
      </c>
      <c r="L24" s="9">
        <v>0</v>
      </c>
      <c r="M24" s="9">
        <v>0</v>
      </c>
      <c r="N24" s="9">
        <v>0</v>
      </c>
      <c r="O24" s="9">
        <v>0</v>
      </c>
      <c r="P24" s="9">
        <v>0</v>
      </c>
    </row>
    <row r="25" spans="2:19" ht="5.0999999999999996" customHeight="1">
      <c r="B25" s="56"/>
      <c r="C25" s="239"/>
      <c r="D25" s="231"/>
      <c r="E25" s="9"/>
      <c r="F25" s="230"/>
      <c r="G25" s="230"/>
      <c r="H25" s="230"/>
      <c r="I25" s="429"/>
      <c r="J25" s="230"/>
      <c r="K25" s="9"/>
      <c r="L25" s="9"/>
      <c r="M25" s="9"/>
      <c r="N25" s="9"/>
      <c r="O25" s="9"/>
      <c r="P25" s="9"/>
    </row>
    <row r="26" spans="2:19">
      <c r="B26" s="94" t="s">
        <v>154</v>
      </c>
      <c r="C26" s="239">
        <v>106600</v>
      </c>
      <c r="D26" s="231"/>
      <c r="E26" s="8">
        <v>68</v>
      </c>
      <c r="F26" s="8">
        <v>68</v>
      </c>
      <c r="G26" s="8">
        <v>68</v>
      </c>
      <c r="H26" s="229"/>
      <c r="I26" s="430">
        <v>68</v>
      </c>
      <c r="J26" s="229"/>
      <c r="K26" s="8">
        <v>0</v>
      </c>
      <c r="L26" s="8">
        <v>0</v>
      </c>
      <c r="M26" s="8">
        <v>0</v>
      </c>
      <c r="N26" s="8">
        <v>0</v>
      </c>
      <c r="O26" s="8">
        <v>0</v>
      </c>
      <c r="P26" s="8">
        <v>0</v>
      </c>
      <c r="R26" s="289"/>
      <c r="S26" s="289"/>
    </row>
    <row r="27" spans="2:19" ht="5.0999999999999996" customHeight="1">
      <c r="B27" s="56"/>
      <c r="C27" s="239"/>
      <c r="D27" s="231"/>
      <c r="E27" s="9"/>
      <c r="F27" s="230"/>
      <c r="G27" s="230"/>
      <c r="H27" s="230"/>
      <c r="I27" s="429"/>
      <c r="J27" s="230"/>
      <c r="K27" s="9"/>
      <c r="L27" s="9"/>
      <c r="M27" s="9"/>
      <c r="N27" s="9"/>
      <c r="O27" s="9"/>
      <c r="P27" s="9"/>
    </row>
    <row r="28" spans="2:19">
      <c r="B28" s="95" t="s">
        <v>234</v>
      </c>
      <c r="C28" s="239">
        <v>83170</v>
      </c>
      <c r="D28" s="231"/>
      <c r="E28" s="226">
        <v>10</v>
      </c>
      <c r="F28" s="226">
        <v>10</v>
      </c>
      <c r="G28" s="226">
        <v>0</v>
      </c>
      <c r="H28" s="229"/>
      <c r="I28" s="544">
        <v>0</v>
      </c>
      <c r="J28" s="229"/>
      <c r="K28" s="226">
        <v>0</v>
      </c>
      <c r="L28" s="226">
        <v>0</v>
      </c>
      <c r="M28" s="226">
        <v>0</v>
      </c>
      <c r="N28" s="226">
        <v>0</v>
      </c>
      <c r="O28" s="226">
        <v>0</v>
      </c>
      <c r="P28" s="226">
        <v>0</v>
      </c>
    </row>
    <row r="29" spans="2:19" ht="5.0999999999999996" customHeight="1">
      <c r="B29" s="95"/>
      <c r="C29" s="54"/>
      <c r="E29" s="8"/>
      <c r="F29" s="6"/>
      <c r="G29" s="8"/>
      <c r="H29" s="229"/>
      <c r="I29" s="430"/>
      <c r="J29" s="229"/>
      <c r="K29" s="8"/>
      <c r="L29" s="8"/>
      <c r="M29" s="8"/>
      <c r="N29" s="8"/>
      <c r="O29" s="8"/>
      <c r="P29" s="8"/>
    </row>
    <row r="30" spans="2:19" ht="19.149999999999999" customHeight="1">
      <c r="B30" s="150" t="s">
        <v>232</v>
      </c>
      <c r="C30" s="54"/>
      <c r="E30" s="235">
        <f t="shared" ref="E30" si="0">SUM(E12:E28)</f>
        <v>385</v>
      </c>
      <c r="F30" s="235">
        <f>SUM(F12:F28)</f>
        <v>398</v>
      </c>
      <c r="G30" s="235">
        <f>SUM(G12:G28)</f>
        <v>398</v>
      </c>
      <c r="H30" s="233"/>
      <c r="I30" s="431">
        <f>SUM(I12:I28)</f>
        <v>401</v>
      </c>
      <c r="J30" s="233"/>
      <c r="K30" s="235">
        <f t="shared" ref="K30:P30" si="1">SUM(K12:K28)</f>
        <v>3</v>
      </c>
      <c r="L30" s="235">
        <f t="shared" si="1"/>
        <v>6</v>
      </c>
      <c r="M30" s="235">
        <f t="shared" si="1"/>
        <v>15</v>
      </c>
      <c r="N30" s="235">
        <f t="shared" si="1"/>
        <v>5</v>
      </c>
      <c r="O30" s="235">
        <f t="shared" si="1"/>
        <v>2</v>
      </c>
      <c r="P30" s="235">
        <f t="shared" si="1"/>
        <v>0</v>
      </c>
    </row>
    <row r="31" spans="2:19" ht="5.0999999999999996" customHeight="1">
      <c r="B31" s="95"/>
      <c r="C31" s="54"/>
      <c r="E31" s="8"/>
      <c r="F31" s="6"/>
      <c r="G31" s="8"/>
      <c r="H31" s="6"/>
      <c r="I31" s="430"/>
      <c r="J31" s="6"/>
      <c r="K31" s="8"/>
      <c r="L31" s="6"/>
      <c r="M31" s="6"/>
      <c r="N31" s="8"/>
      <c r="O31" s="8"/>
      <c r="P31" s="6"/>
    </row>
    <row r="32" spans="2:19" ht="19.149999999999999" customHeight="1">
      <c r="B32" s="95"/>
      <c r="C32" s="54"/>
      <c r="E32" s="8"/>
      <c r="F32" s="6"/>
      <c r="G32" s="8"/>
      <c r="H32" s="6"/>
      <c r="I32" s="430"/>
      <c r="J32" s="6"/>
      <c r="K32" s="8"/>
      <c r="L32" s="6"/>
      <c r="M32" s="6"/>
      <c r="N32" s="8"/>
      <c r="O32" s="8"/>
      <c r="P32" s="6"/>
    </row>
    <row r="33" spans="2:18" ht="19.149999999999999" customHeight="1">
      <c r="B33" s="151" t="s">
        <v>229</v>
      </c>
      <c r="C33" s="54"/>
      <c r="E33" s="8"/>
      <c r="F33" s="6"/>
      <c r="G33" s="8"/>
      <c r="H33" s="6"/>
      <c r="I33" s="430"/>
      <c r="J33" s="6"/>
      <c r="K33" s="8"/>
      <c r="L33" s="6"/>
      <c r="M33" s="6"/>
      <c r="N33" s="8"/>
      <c r="O33" s="8"/>
      <c r="P33" s="6"/>
    </row>
    <row r="34" spans="2:18" ht="5.0999999999999996" customHeight="1">
      <c r="B34" s="95"/>
      <c r="C34" s="54"/>
      <c r="E34" s="8"/>
      <c r="F34" s="6"/>
      <c r="G34" s="8"/>
      <c r="H34" s="6"/>
      <c r="I34" s="430"/>
      <c r="J34" s="6"/>
      <c r="K34" s="8"/>
      <c r="L34" s="6"/>
      <c r="M34" s="6"/>
      <c r="N34" s="8"/>
      <c r="O34" s="8"/>
      <c r="P34" s="6"/>
    </row>
    <row r="35" spans="2:18">
      <c r="B35" s="95" t="s">
        <v>35</v>
      </c>
      <c r="C35" s="239">
        <v>2830</v>
      </c>
      <c r="D35" s="231"/>
      <c r="E35" s="8">
        <v>239</v>
      </c>
      <c r="F35" s="8">
        <v>237</v>
      </c>
      <c r="G35" s="8">
        <v>235</v>
      </c>
      <c r="H35" s="229"/>
      <c r="I35" s="430">
        <v>235</v>
      </c>
      <c r="J35" s="229"/>
      <c r="K35" s="8">
        <v>0</v>
      </c>
      <c r="L35" s="8">
        <v>0</v>
      </c>
      <c r="M35" s="8">
        <v>0</v>
      </c>
      <c r="N35" s="8">
        <v>0</v>
      </c>
      <c r="O35" s="8">
        <v>0</v>
      </c>
      <c r="P35" s="8">
        <v>0</v>
      </c>
    </row>
    <row r="36" spans="2:18" ht="5.0999999999999996" customHeight="1">
      <c r="B36" s="95"/>
      <c r="C36" s="239"/>
      <c r="D36" s="231"/>
      <c r="E36" s="8"/>
      <c r="F36" s="8"/>
      <c r="G36" s="8"/>
      <c r="H36" s="229"/>
      <c r="I36" s="430"/>
      <c r="J36" s="229"/>
      <c r="K36" s="8"/>
      <c r="L36" s="8"/>
      <c r="M36" s="8"/>
      <c r="N36" s="8"/>
      <c r="O36" s="8"/>
      <c r="P36" s="8"/>
    </row>
    <row r="37" spans="2:18" ht="21.75">
      <c r="B37" s="95" t="s">
        <v>309</v>
      </c>
      <c r="C37" s="239">
        <v>6000</v>
      </c>
      <c r="D37" s="231"/>
      <c r="E37" s="8">
        <v>0</v>
      </c>
      <c r="F37" s="8">
        <v>0</v>
      </c>
      <c r="G37" s="8">
        <v>0</v>
      </c>
      <c r="H37" s="229"/>
      <c r="I37" s="430">
        <v>0</v>
      </c>
      <c r="J37" s="229"/>
      <c r="K37" s="8">
        <v>0</v>
      </c>
      <c r="L37" s="8">
        <v>9</v>
      </c>
      <c r="M37" s="8">
        <v>12</v>
      </c>
      <c r="N37" s="8">
        <v>12</v>
      </c>
      <c r="O37" s="8">
        <v>12</v>
      </c>
      <c r="P37" s="8">
        <v>5</v>
      </c>
    </row>
    <row r="38" spans="2:18" ht="5.0999999999999996" customHeight="1">
      <c r="B38" s="56"/>
      <c r="C38" s="239"/>
      <c r="D38" s="231"/>
      <c r="E38" s="9"/>
      <c r="F38" s="9"/>
      <c r="G38" s="9"/>
      <c r="H38" s="230"/>
      <c r="I38" s="429"/>
      <c r="J38" s="230"/>
      <c r="K38" s="9"/>
      <c r="L38" s="9"/>
      <c r="M38" s="9"/>
      <c r="N38" s="9"/>
      <c r="O38" s="9"/>
      <c r="P38" s="9"/>
    </row>
    <row r="39" spans="2:18">
      <c r="B39" s="95" t="s">
        <v>163</v>
      </c>
      <c r="C39" s="239">
        <v>17970</v>
      </c>
      <c r="D39" s="231"/>
      <c r="E39" s="8">
        <v>21</v>
      </c>
      <c r="F39" s="8">
        <v>21</v>
      </c>
      <c r="G39" s="8">
        <v>21</v>
      </c>
      <c r="H39" s="229"/>
      <c r="I39" s="430">
        <v>21</v>
      </c>
      <c r="J39" s="229"/>
      <c r="K39" s="8">
        <v>0</v>
      </c>
      <c r="L39" s="8">
        <v>0</v>
      </c>
      <c r="M39" s="8">
        <v>0</v>
      </c>
      <c r="N39" s="8">
        <v>0</v>
      </c>
      <c r="O39" s="8">
        <v>0</v>
      </c>
      <c r="P39" s="8">
        <v>0</v>
      </c>
    </row>
    <row r="40" spans="2:18" ht="5.0999999999999996" customHeight="1">
      <c r="B40" s="95"/>
      <c r="C40" s="239"/>
      <c r="D40" s="231"/>
      <c r="E40" s="8"/>
      <c r="F40" s="8"/>
      <c r="G40" s="8"/>
      <c r="H40" s="229"/>
      <c r="I40" s="430"/>
      <c r="J40" s="229"/>
      <c r="K40" s="229"/>
      <c r="L40" s="229"/>
      <c r="M40" s="229"/>
      <c r="N40" s="229"/>
      <c r="O40" s="229"/>
      <c r="P40" s="229"/>
    </row>
    <row r="41" spans="2:18" ht="20.25" customHeight="1">
      <c r="B41" s="95" t="s">
        <v>310</v>
      </c>
      <c r="C41" s="239">
        <v>17600</v>
      </c>
      <c r="D41" s="231"/>
      <c r="E41" s="8">
        <v>0</v>
      </c>
      <c r="F41" s="8">
        <v>0</v>
      </c>
      <c r="G41" s="8">
        <v>0</v>
      </c>
      <c r="H41" s="229"/>
      <c r="I41" s="430">
        <v>0</v>
      </c>
      <c r="J41" s="229"/>
      <c r="K41" s="8">
        <v>3</v>
      </c>
      <c r="L41" s="8">
        <v>8</v>
      </c>
      <c r="M41" s="8">
        <v>6</v>
      </c>
      <c r="N41" s="8">
        <v>6</v>
      </c>
      <c r="O41" s="8">
        <v>6</v>
      </c>
      <c r="P41" s="8">
        <v>1</v>
      </c>
    </row>
    <row r="42" spans="2:18" ht="5.0999999999999996" customHeight="1">
      <c r="B42" s="56"/>
      <c r="C42" s="239"/>
      <c r="D42" s="231"/>
      <c r="E42" s="9"/>
      <c r="F42" s="9"/>
      <c r="G42" s="9"/>
      <c r="H42" s="230"/>
      <c r="I42" s="429"/>
      <c r="J42" s="230"/>
      <c r="K42" s="9"/>
      <c r="L42" s="9"/>
      <c r="M42" s="9"/>
      <c r="N42" s="9"/>
      <c r="O42" s="9"/>
      <c r="P42" s="9"/>
    </row>
    <row r="43" spans="2:18">
      <c r="B43" s="95" t="s">
        <v>127</v>
      </c>
      <c r="C43" s="239">
        <v>12070</v>
      </c>
      <c r="D43" s="231"/>
      <c r="E43" s="226">
        <v>25</v>
      </c>
      <c r="F43" s="226">
        <v>25</v>
      </c>
      <c r="G43" s="226">
        <v>25</v>
      </c>
      <c r="H43" s="232"/>
      <c r="I43" s="544">
        <v>23</v>
      </c>
      <c r="J43" s="232"/>
      <c r="K43" s="226">
        <v>0</v>
      </c>
      <c r="L43" s="226">
        <v>0</v>
      </c>
      <c r="M43" s="226">
        <v>0</v>
      </c>
      <c r="N43" s="226">
        <v>0</v>
      </c>
      <c r="O43" s="226">
        <v>0</v>
      </c>
      <c r="P43" s="226">
        <v>0</v>
      </c>
    </row>
    <row r="44" spans="2:18" ht="6" customHeight="1">
      <c r="B44" s="56"/>
      <c r="C44" s="227"/>
      <c r="D44" s="231"/>
      <c r="E44" s="9"/>
      <c r="F44" s="9"/>
      <c r="G44" s="9"/>
      <c r="H44" s="230"/>
      <c r="I44" s="429"/>
      <c r="J44" s="230"/>
    </row>
    <row r="45" spans="2:18" ht="19.149999999999999" customHeight="1">
      <c r="B45" s="152" t="s">
        <v>230</v>
      </c>
      <c r="C45" s="227"/>
      <c r="D45" s="231"/>
      <c r="E45" s="236">
        <f t="shared" ref="E45" si="2">SUM(E35:E43)</f>
        <v>285</v>
      </c>
      <c r="F45" s="236">
        <f>SUM(F35:F43)</f>
        <v>283</v>
      </c>
      <c r="G45" s="236">
        <f>SUM(G35:G43)</f>
        <v>281</v>
      </c>
      <c r="H45" s="230"/>
      <c r="I45" s="432">
        <f>SUM(I35:I43)</f>
        <v>279</v>
      </c>
      <c r="J45" s="230"/>
      <c r="K45" s="420">
        <f t="shared" ref="K45:P45" si="3">SUM(K35:K43)</f>
        <v>3</v>
      </c>
      <c r="L45" s="420">
        <f t="shared" si="3"/>
        <v>17</v>
      </c>
      <c r="M45" s="420">
        <f t="shared" si="3"/>
        <v>18</v>
      </c>
      <c r="N45" s="420">
        <f t="shared" si="3"/>
        <v>18</v>
      </c>
      <c r="O45" s="420">
        <f t="shared" si="3"/>
        <v>18</v>
      </c>
      <c r="P45" s="420">
        <f t="shared" si="3"/>
        <v>6</v>
      </c>
    </row>
    <row r="46" spans="2:18" ht="15" customHeight="1">
      <c r="B46" s="56"/>
      <c r="C46" s="54"/>
      <c r="E46" s="9"/>
      <c r="F46" s="52"/>
      <c r="G46" s="9"/>
      <c r="H46" s="230"/>
      <c r="I46" s="429"/>
      <c r="J46" s="230"/>
    </row>
    <row r="47" spans="2:18" s="290" customFormat="1" ht="19.5">
      <c r="B47" s="65" t="s">
        <v>36</v>
      </c>
      <c r="C47" s="65"/>
      <c r="E47" s="237">
        <f t="shared" ref="E47" si="4">E30+E45</f>
        <v>670</v>
      </c>
      <c r="F47" s="237">
        <f>F30+F45</f>
        <v>681</v>
      </c>
      <c r="G47" s="237">
        <f>G30+G45</f>
        <v>679</v>
      </c>
      <c r="H47" s="234"/>
      <c r="I47" s="433">
        <f>I30+I45</f>
        <v>680</v>
      </c>
      <c r="J47" s="234"/>
      <c r="K47" s="421">
        <f t="shared" ref="K47:P47" si="5">K30+K45</f>
        <v>6</v>
      </c>
      <c r="L47" s="237">
        <f t="shared" si="5"/>
        <v>23</v>
      </c>
      <c r="M47" s="237">
        <f t="shared" si="5"/>
        <v>33</v>
      </c>
      <c r="N47" s="237">
        <f t="shared" si="5"/>
        <v>23</v>
      </c>
      <c r="O47" s="237">
        <f t="shared" si="5"/>
        <v>20</v>
      </c>
      <c r="P47" s="237">
        <f t="shared" si="5"/>
        <v>6</v>
      </c>
      <c r="R47" s="291"/>
    </row>
    <row r="48" spans="2:18" ht="19.5">
      <c r="E48" s="89"/>
      <c r="F48" s="89"/>
      <c r="G48" s="89"/>
      <c r="H48" s="89"/>
      <c r="I48" s="434"/>
      <c r="J48" s="89"/>
      <c r="Q48" s="291"/>
    </row>
    <row r="49" spans="2:17" ht="19.5">
      <c r="E49" s="89"/>
      <c r="F49" s="89"/>
      <c r="G49" s="89"/>
      <c r="H49" s="89"/>
      <c r="I49" s="434"/>
      <c r="J49" s="89"/>
      <c r="Q49" s="291"/>
    </row>
    <row r="50" spans="2:17" ht="19.5">
      <c r="B50" s="398" t="s">
        <v>233</v>
      </c>
      <c r="E50" s="89"/>
      <c r="F50" s="89"/>
      <c r="G50" s="89"/>
      <c r="H50" s="89"/>
      <c r="I50" s="434"/>
      <c r="J50" s="89"/>
      <c r="K50" s="87">
        <v>2021</v>
      </c>
      <c r="L50" s="87">
        <v>2022</v>
      </c>
      <c r="M50" s="87">
        <v>2023</v>
      </c>
      <c r="N50" s="87">
        <v>2024</v>
      </c>
      <c r="O50" s="87">
        <v>2025</v>
      </c>
      <c r="P50" s="87">
        <v>2026</v>
      </c>
      <c r="Q50" s="291"/>
    </row>
    <row r="51" spans="2:17" ht="5.0999999999999996" customHeight="1">
      <c r="B51" s="95"/>
      <c r="C51" s="54"/>
      <c r="E51" s="6"/>
      <c r="F51" s="6"/>
      <c r="G51" s="6"/>
      <c r="H51" s="6"/>
      <c r="I51" s="430"/>
      <c r="J51" s="6"/>
      <c r="K51" s="6"/>
      <c r="L51" s="6"/>
      <c r="M51" s="6"/>
      <c r="N51" s="6"/>
      <c r="O51" s="6"/>
      <c r="P51" s="6"/>
    </row>
    <row r="52" spans="2:17" ht="22.5">
      <c r="B52" s="94" t="s">
        <v>311</v>
      </c>
      <c r="C52" s="54"/>
      <c r="E52" s="8"/>
      <c r="F52" s="8"/>
      <c r="G52" s="8"/>
      <c r="H52" s="8"/>
      <c r="I52" s="430"/>
      <c r="J52" s="8"/>
      <c r="K52" s="8">
        <v>0</v>
      </c>
      <c r="L52" s="8">
        <v>0</v>
      </c>
      <c r="M52" s="8">
        <v>2</v>
      </c>
      <c r="N52" s="8">
        <v>3</v>
      </c>
      <c r="O52" s="8">
        <v>2</v>
      </c>
      <c r="P52" s="8">
        <v>0</v>
      </c>
      <c r="Q52" s="291"/>
    </row>
    <row r="53" spans="2:17" ht="22.5">
      <c r="B53" s="94" t="s">
        <v>312</v>
      </c>
      <c r="C53" s="54"/>
      <c r="E53" s="6"/>
      <c r="F53" s="6"/>
      <c r="G53" s="6"/>
      <c r="H53" s="6"/>
      <c r="I53" s="430"/>
      <c r="J53" s="6"/>
      <c r="K53" s="8">
        <v>0</v>
      </c>
      <c r="L53" s="8">
        <v>1</v>
      </c>
      <c r="M53" s="8">
        <v>2</v>
      </c>
      <c r="N53" s="8">
        <v>7</v>
      </c>
      <c r="O53" s="8">
        <v>0</v>
      </c>
      <c r="P53" s="8">
        <v>2</v>
      </c>
      <c r="Q53" s="291"/>
    </row>
    <row r="54" spans="2:17" ht="22.5">
      <c r="B54" s="94" t="s">
        <v>313</v>
      </c>
      <c r="E54" s="89"/>
      <c r="F54" s="89"/>
      <c r="G54" s="89"/>
      <c r="H54" s="89"/>
      <c r="I54" s="434"/>
      <c r="J54" s="89"/>
      <c r="K54" s="8">
        <v>0</v>
      </c>
      <c r="L54" s="8">
        <v>0</v>
      </c>
      <c r="M54" s="8">
        <v>0</v>
      </c>
      <c r="N54" s="8">
        <v>3</v>
      </c>
      <c r="O54" s="8">
        <v>0</v>
      </c>
      <c r="P54" s="8">
        <v>0</v>
      </c>
      <c r="Q54" s="291"/>
    </row>
    <row r="55" spans="2:17">
      <c r="E55" s="89"/>
      <c r="F55" s="89"/>
      <c r="G55" s="89"/>
      <c r="H55" s="89"/>
      <c r="I55" s="434"/>
      <c r="J55" s="89"/>
      <c r="K55" s="6"/>
      <c r="L55" s="6"/>
      <c r="M55" s="6"/>
      <c r="N55" s="6"/>
      <c r="O55" s="6"/>
      <c r="P55" s="6"/>
    </row>
    <row r="56" spans="2:17" ht="19.5">
      <c r="B56" s="396" t="s">
        <v>314</v>
      </c>
      <c r="E56" s="89"/>
      <c r="F56" s="89"/>
      <c r="G56" s="89"/>
      <c r="H56" s="89"/>
      <c r="I56" s="434"/>
      <c r="J56" s="89"/>
    </row>
    <row r="57" spans="2:17" ht="5.0999999999999996" customHeight="1">
      <c r="B57" s="95"/>
      <c r="C57" s="54"/>
      <c r="E57" s="6"/>
      <c r="F57" s="6"/>
      <c r="G57" s="6"/>
      <c r="H57" s="6"/>
      <c r="I57" s="430"/>
      <c r="J57" s="6"/>
      <c r="K57" s="6"/>
      <c r="L57" s="6"/>
      <c r="M57" s="6"/>
      <c r="N57" s="6"/>
      <c r="O57" s="6"/>
      <c r="P57" s="6"/>
    </row>
    <row r="58" spans="2:17" s="198" customFormat="1">
      <c r="B58" s="399" t="s">
        <v>37</v>
      </c>
      <c r="E58" s="19">
        <v>4.5</v>
      </c>
      <c r="F58" s="240">
        <v>4.3</v>
      </c>
      <c r="G58" s="240">
        <v>4.5</v>
      </c>
      <c r="I58" s="546">
        <v>4.5</v>
      </c>
    </row>
    <row r="59" spans="2:17" s="199" customFormat="1">
      <c r="B59" s="399" t="s">
        <v>66</v>
      </c>
      <c r="E59" s="91">
        <v>83.3</v>
      </c>
      <c r="F59" s="241">
        <v>80.400000000000006</v>
      </c>
      <c r="G59" s="242">
        <v>73.3</v>
      </c>
      <c r="I59" s="547">
        <v>84.5</v>
      </c>
    </row>
    <row r="60" spans="2:17" s="199" customFormat="1" ht="5.0999999999999996" customHeight="1">
      <c r="B60" s="399"/>
      <c r="E60" s="20"/>
      <c r="F60" s="242"/>
      <c r="G60" s="279"/>
      <c r="I60" s="435"/>
    </row>
    <row r="61" spans="2:17" s="200" customFormat="1" ht="19.5">
      <c r="B61" s="400" t="s">
        <v>38</v>
      </c>
      <c r="E61" s="21">
        <v>87.8</v>
      </c>
      <c r="F61" s="243">
        <v>84.7</v>
      </c>
      <c r="G61" s="243">
        <f>G58+G59</f>
        <v>77.8</v>
      </c>
      <c r="I61" s="441">
        <f>I58+I59</f>
        <v>89</v>
      </c>
    </row>
    <row r="62" spans="2:17">
      <c r="B62" s="95"/>
      <c r="E62" s="82"/>
      <c r="F62" s="82"/>
      <c r="G62" s="82"/>
      <c r="H62" s="82"/>
      <c r="I62" s="436"/>
      <c r="J62" s="82"/>
    </row>
    <row r="63" spans="2:17">
      <c r="B63" s="401"/>
      <c r="C63" s="197"/>
    </row>
    <row r="64" spans="2:17">
      <c r="B64" s="7" t="s">
        <v>236</v>
      </c>
      <c r="C64" s="197"/>
      <c r="D64" s="7"/>
    </row>
    <row r="65" spans="1:26">
      <c r="B65" s="402"/>
      <c r="C65" s="197"/>
    </row>
    <row r="66" spans="1:26" ht="5.0999999999999996" customHeight="1">
      <c r="A66" s="251"/>
      <c r="C66" s="197"/>
      <c r="D66" s="7"/>
    </row>
    <row r="67" spans="1:26" s="57" customFormat="1" ht="20.65" customHeight="1">
      <c r="A67" s="251" t="s">
        <v>153</v>
      </c>
      <c r="B67" s="580" t="s">
        <v>384</v>
      </c>
      <c r="C67" s="580"/>
      <c r="D67" s="580"/>
      <c r="E67" s="580"/>
      <c r="F67" s="580"/>
      <c r="G67" s="580"/>
      <c r="H67" s="580"/>
      <c r="I67" s="580"/>
      <c r="J67" s="580"/>
      <c r="K67" s="580"/>
      <c r="L67" s="580"/>
      <c r="M67" s="580"/>
      <c r="N67" s="580"/>
      <c r="O67" s="580"/>
      <c r="P67" s="580"/>
    </row>
    <row r="68" spans="1:26" s="57" customFormat="1" ht="5.0999999999999996" customHeight="1">
      <c r="A68" s="251"/>
      <c r="B68" s="558"/>
      <c r="C68" s="558"/>
      <c r="D68" s="558"/>
      <c r="E68" s="558"/>
      <c r="F68" s="558"/>
      <c r="G68" s="558"/>
      <c r="H68" s="558"/>
      <c r="I68" s="558"/>
      <c r="J68" s="558"/>
      <c r="K68" s="558"/>
      <c r="L68" s="558"/>
      <c r="M68" s="558"/>
      <c r="N68" s="558"/>
      <c r="O68" s="558"/>
      <c r="P68" s="558"/>
    </row>
    <row r="69" spans="1:26" ht="22.15" customHeight="1">
      <c r="A69" s="251" t="s">
        <v>162</v>
      </c>
      <c r="B69" s="580" t="s">
        <v>385</v>
      </c>
      <c r="C69" s="580"/>
      <c r="D69" s="580"/>
      <c r="E69" s="580"/>
      <c r="F69" s="580"/>
      <c r="G69" s="580"/>
      <c r="H69" s="580"/>
      <c r="I69" s="580"/>
      <c r="J69" s="580"/>
      <c r="K69" s="580"/>
      <c r="L69" s="580"/>
      <c r="M69" s="580"/>
      <c r="N69" s="580"/>
      <c r="O69" s="580"/>
      <c r="P69" s="580"/>
    </row>
    <row r="70" spans="1:26" ht="5.0999999999999996" customHeight="1">
      <c r="A70" s="251"/>
      <c r="B70" s="558"/>
      <c r="C70" s="558"/>
      <c r="D70" s="558"/>
      <c r="E70" s="558"/>
      <c r="F70" s="558"/>
      <c r="G70" s="558"/>
      <c r="H70" s="558"/>
      <c r="I70" s="558"/>
      <c r="J70" s="558"/>
      <c r="K70" s="558"/>
      <c r="L70" s="580"/>
      <c r="M70" s="580"/>
      <c r="N70" s="580"/>
      <c r="O70" s="580"/>
      <c r="P70" s="580"/>
      <c r="Q70" s="580"/>
      <c r="R70" s="580"/>
      <c r="S70" s="580"/>
      <c r="T70" s="580"/>
      <c r="U70" s="580"/>
      <c r="V70" s="580"/>
      <c r="W70" s="580"/>
      <c r="X70" s="580"/>
      <c r="Y70" s="580"/>
      <c r="Z70" s="580"/>
    </row>
    <row r="71" spans="1:26" ht="22.15" customHeight="1">
      <c r="A71" s="251" t="s">
        <v>136</v>
      </c>
      <c r="B71" s="580" t="s">
        <v>386</v>
      </c>
      <c r="C71" s="580"/>
      <c r="D71" s="580"/>
      <c r="E71" s="580"/>
      <c r="F71" s="580"/>
      <c r="G71" s="580"/>
      <c r="H71" s="580"/>
      <c r="I71" s="580"/>
      <c r="J71" s="580"/>
      <c r="K71" s="580"/>
      <c r="L71" s="580"/>
      <c r="M71" s="580"/>
      <c r="N71" s="580"/>
      <c r="O71" s="580"/>
      <c r="P71" s="580"/>
    </row>
    <row r="72" spans="1:26" ht="5.0999999999999996" customHeight="1">
      <c r="A72" s="251"/>
      <c r="B72" s="558"/>
      <c r="C72" s="558"/>
      <c r="D72" s="558"/>
      <c r="E72" s="558"/>
      <c r="F72" s="558"/>
      <c r="G72" s="558"/>
      <c r="H72" s="558"/>
      <c r="I72" s="558"/>
      <c r="J72" s="558"/>
      <c r="K72" s="558"/>
      <c r="L72" s="558"/>
      <c r="M72" s="558"/>
      <c r="N72" s="558"/>
      <c r="O72" s="558"/>
      <c r="P72" s="558"/>
    </row>
    <row r="73" spans="1:26" ht="22.15" customHeight="1">
      <c r="A73" s="251" t="s">
        <v>158</v>
      </c>
      <c r="B73" s="580" t="s">
        <v>387</v>
      </c>
      <c r="C73" s="580"/>
      <c r="D73" s="580"/>
      <c r="E73" s="580"/>
      <c r="F73" s="580"/>
      <c r="G73" s="580"/>
      <c r="H73" s="580"/>
      <c r="I73" s="580"/>
      <c r="J73" s="580"/>
      <c r="K73" s="580"/>
      <c r="L73" s="580"/>
      <c r="M73" s="580"/>
      <c r="N73" s="580"/>
      <c r="O73" s="580"/>
      <c r="P73" s="580"/>
    </row>
    <row r="74" spans="1:26" ht="5.0999999999999996" customHeight="1">
      <c r="A74" s="251"/>
      <c r="B74" s="423"/>
      <c r="C74" s="423"/>
      <c r="D74" s="423"/>
      <c r="E74" s="423"/>
      <c r="F74" s="423"/>
      <c r="G74" s="423"/>
      <c r="H74" s="423"/>
      <c r="I74" s="438"/>
      <c r="J74" s="423"/>
      <c r="K74" s="423"/>
      <c r="L74" s="423"/>
      <c r="M74" s="423"/>
      <c r="N74" s="423"/>
      <c r="O74" s="423"/>
      <c r="P74" s="423"/>
    </row>
    <row r="75" spans="1:26" ht="22.15" customHeight="1">
      <c r="A75" s="251" t="s">
        <v>210</v>
      </c>
      <c r="B75" s="580" t="s">
        <v>235</v>
      </c>
      <c r="C75" s="580"/>
      <c r="D75" s="580"/>
      <c r="E75" s="580"/>
      <c r="F75" s="580"/>
      <c r="G75" s="580"/>
      <c r="H75" s="580"/>
      <c r="I75" s="580"/>
      <c r="J75" s="580"/>
      <c r="K75" s="580"/>
      <c r="L75" s="580"/>
      <c r="M75" s="580"/>
      <c r="N75" s="580"/>
      <c r="O75" s="580"/>
      <c r="P75" s="580"/>
    </row>
    <row r="76" spans="1:26" ht="4.9000000000000004" customHeight="1">
      <c r="A76" s="251"/>
      <c r="B76" s="423"/>
      <c r="C76" s="423"/>
      <c r="D76" s="423"/>
      <c r="E76" s="423"/>
      <c r="F76" s="423"/>
      <c r="G76" s="423"/>
      <c r="H76" s="423"/>
      <c r="I76" s="438"/>
      <c r="J76" s="423"/>
      <c r="K76" s="423"/>
      <c r="L76" s="423"/>
      <c r="M76" s="423"/>
      <c r="N76" s="423"/>
      <c r="O76" s="423"/>
      <c r="P76" s="423"/>
    </row>
    <row r="77" spans="1:26" ht="21.4" customHeight="1">
      <c r="A77" s="251" t="s">
        <v>212</v>
      </c>
      <c r="B77" s="580" t="s">
        <v>299</v>
      </c>
      <c r="C77" s="580"/>
      <c r="D77" s="580"/>
      <c r="E77" s="580"/>
      <c r="F77" s="580"/>
      <c r="G77" s="580"/>
      <c r="H77" s="580"/>
      <c r="I77" s="580"/>
      <c r="J77" s="580"/>
      <c r="K77" s="580"/>
      <c r="L77" s="580"/>
      <c r="M77" s="580"/>
      <c r="N77" s="580"/>
      <c r="O77" s="580"/>
      <c r="P77" s="580"/>
    </row>
    <row r="78" spans="1:26" ht="5.0999999999999996" customHeight="1">
      <c r="A78" s="251"/>
      <c r="B78" s="423"/>
      <c r="C78" s="423"/>
      <c r="D78" s="423"/>
      <c r="E78" s="423"/>
      <c r="F78" s="423"/>
      <c r="G78" s="423"/>
      <c r="H78" s="423"/>
      <c r="I78" s="438"/>
      <c r="J78" s="423"/>
      <c r="K78" s="423"/>
      <c r="L78" s="423"/>
      <c r="M78" s="423"/>
      <c r="N78" s="423"/>
      <c r="O78" s="423"/>
      <c r="P78" s="423"/>
    </row>
    <row r="79" spans="1:26">
      <c r="B79" s="362" t="s">
        <v>182</v>
      </c>
    </row>
    <row r="81" spans="2:16">
      <c r="B81" s="580"/>
      <c r="C81" s="580"/>
      <c r="D81" s="580"/>
      <c r="E81" s="580"/>
      <c r="F81" s="580"/>
      <c r="G81" s="580"/>
      <c r="H81" s="580"/>
      <c r="I81" s="580"/>
      <c r="J81" s="580"/>
      <c r="K81" s="580"/>
      <c r="L81" s="580"/>
      <c r="M81" s="580"/>
      <c r="N81" s="580"/>
      <c r="O81" s="580"/>
      <c r="P81" s="580"/>
    </row>
  </sheetData>
  <mergeCells count="15">
    <mergeCell ref="B81:P81"/>
    <mergeCell ref="B67:P67"/>
    <mergeCell ref="B69:P69"/>
    <mergeCell ref="B71:P71"/>
    <mergeCell ref="B73:P73"/>
    <mergeCell ref="B75:P75"/>
    <mergeCell ref="B77:P77"/>
    <mergeCell ref="L70:Z70"/>
    <mergeCell ref="K8:P8"/>
    <mergeCell ref="Q1:Z7"/>
    <mergeCell ref="E6:K6"/>
    <mergeCell ref="E8:G8"/>
    <mergeCell ref="B1:P1"/>
    <mergeCell ref="B2:P2"/>
    <mergeCell ref="B3:P3"/>
  </mergeCells>
  <printOptions horizontalCentered="1"/>
  <pageMargins left="0.75" right="0.75" top="0.5" bottom="0.5" header="0.5" footer="0.25"/>
  <pageSetup scale="59" firstPageNumber="2" orientation="portrait" r:id="rId1"/>
  <headerFooter scaleWithDoc="0" alignWithMargins="0">
    <oddFooter>&amp;L18 / Q2 FY21 Stat Book</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pageSetUpPr fitToPage="1"/>
  </sheetPr>
  <dimension ref="A1:K71"/>
  <sheetViews>
    <sheetView view="pageBreakPreview" zoomScaleNormal="130" zoomScaleSheetLayoutView="100" workbookViewId="0">
      <selection sqref="A1:K1"/>
    </sheetView>
  </sheetViews>
  <sheetFormatPr defaultColWidth="10.625" defaultRowHeight="15"/>
  <cols>
    <col min="1" max="1" width="2.625" style="521" customWidth="1"/>
    <col min="2" max="2" width="40.625" style="521" customWidth="1"/>
    <col min="3" max="4" width="14.125" style="502" customWidth="1"/>
    <col min="5" max="5" width="8.625" style="502" customWidth="1"/>
    <col min="6" max="6" width="0.75" style="112" customWidth="1"/>
    <col min="7" max="7" width="8.625" style="112" bestFit="1" customWidth="1"/>
    <col min="8" max="8" width="0.75" style="112" customWidth="1"/>
    <col min="9" max="9" width="8.625" style="492" customWidth="1"/>
    <col min="10" max="10" width="0.75" style="492" customWidth="1"/>
    <col min="11" max="11" width="9.5" style="492" bestFit="1" customWidth="1"/>
    <col min="12" max="16384" width="10.625" style="492"/>
  </cols>
  <sheetData>
    <row r="1" spans="1:11" s="445" customFormat="1" ht="25.5" customHeight="1">
      <c r="A1" s="562" t="s">
        <v>138</v>
      </c>
      <c r="B1" s="562"/>
      <c r="C1" s="562"/>
      <c r="D1" s="562"/>
      <c r="E1" s="562"/>
      <c r="F1" s="562"/>
      <c r="G1" s="562"/>
      <c r="H1" s="562"/>
      <c r="I1" s="562"/>
      <c r="J1" s="562"/>
      <c r="K1" s="562"/>
    </row>
    <row r="2" spans="1:11" s="445" customFormat="1" ht="24.75" customHeight="1">
      <c r="A2" s="562" t="s">
        <v>140</v>
      </c>
      <c r="B2" s="562"/>
      <c r="C2" s="562"/>
      <c r="D2" s="562"/>
      <c r="E2" s="562"/>
      <c r="F2" s="562"/>
      <c r="G2" s="562"/>
      <c r="H2" s="562"/>
      <c r="I2" s="562"/>
      <c r="J2" s="562"/>
      <c r="K2" s="562"/>
    </row>
    <row r="3" spans="1:11" s="445" customFormat="1" ht="24.75" customHeight="1">
      <c r="A3" s="562" t="s">
        <v>303</v>
      </c>
      <c r="B3" s="562"/>
      <c r="C3" s="562"/>
      <c r="D3" s="562"/>
      <c r="E3" s="562"/>
      <c r="F3" s="562"/>
      <c r="G3" s="562"/>
      <c r="H3" s="562"/>
      <c r="I3" s="562"/>
      <c r="J3" s="562"/>
      <c r="K3" s="562"/>
    </row>
    <row r="4" spans="1:11" ht="24" customHeight="1">
      <c r="A4" s="292"/>
      <c r="B4" s="293"/>
      <c r="C4" s="34"/>
      <c r="D4" s="34"/>
      <c r="E4" s="34"/>
      <c r="F4" s="109"/>
      <c r="G4" s="109"/>
      <c r="H4" s="109"/>
      <c r="J4" s="221"/>
    </row>
    <row r="5" spans="1:11" ht="12.75" customHeight="1">
      <c r="A5" s="292"/>
      <c r="B5" s="293"/>
      <c r="C5" s="34"/>
      <c r="D5" s="34"/>
      <c r="E5" s="34"/>
      <c r="F5" s="492"/>
      <c r="G5" s="492"/>
      <c r="H5" s="492"/>
    </row>
    <row r="6" spans="1:11" ht="15.75">
      <c r="A6" s="502" t="s">
        <v>116</v>
      </c>
      <c r="F6" s="110"/>
      <c r="G6" s="110"/>
      <c r="H6" s="110"/>
    </row>
    <row r="7" spans="1:11" ht="15.75">
      <c r="A7" s="502" t="s">
        <v>51</v>
      </c>
      <c r="C7" s="80"/>
      <c r="D7" s="80"/>
      <c r="E7" s="80"/>
      <c r="F7" s="294"/>
      <c r="G7" s="294"/>
      <c r="H7" s="104"/>
    </row>
    <row r="8" spans="1:11" s="120" customFormat="1" ht="31.5">
      <c r="A8" s="295"/>
      <c r="C8" s="296"/>
      <c r="D8" s="296"/>
      <c r="E8" s="78" t="s">
        <v>190</v>
      </c>
      <c r="F8" s="104"/>
      <c r="G8" s="78" t="s">
        <v>201</v>
      </c>
      <c r="H8" s="122"/>
      <c r="I8" s="538" t="s">
        <v>227</v>
      </c>
      <c r="K8" s="538" t="s">
        <v>322</v>
      </c>
    </row>
    <row r="9" spans="1:11" s="120" customFormat="1" ht="9.75" customHeight="1">
      <c r="A9" s="498"/>
      <c r="C9" s="521"/>
      <c r="D9" s="521"/>
      <c r="E9" s="521"/>
      <c r="F9" s="521"/>
      <c r="H9" s="122"/>
    </row>
    <row r="10" spans="1:11" s="531" customFormat="1" ht="7.5" customHeight="1">
      <c r="C10" s="3"/>
      <c r="D10" s="3"/>
      <c r="E10" s="3"/>
      <c r="F10" s="3"/>
      <c r="H10" s="122"/>
    </row>
    <row r="11" spans="1:11" s="531" customFormat="1" ht="15.75">
      <c r="C11" s="1"/>
      <c r="D11" s="1"/>
      <c r="E11" s="1"/>
      <c r="F11" s="1"/>
      <c r="H11" s="122"/>
    </row>
    <row r="12" spans="1:11" s="531" customFormat="1" ht="17.100000000000001" customHeight="1">
      <c r="A12" s="120" t="s">
        <v>110</v>
      </c>
      <c r="C12" s="1"/>
      <c r="D12" s="1"/>
      <c r="E12" s="1"/>
      <c r="F12" s="1"/>
      <c r="H12" s="122"/>
    </row>
    <row r="13" spans="1:11" s="531" customFormat="1" ht="15.4" customHeight="1">
      <c r="B13" s="531" t="s">
        <v>186</v>
      </c>
      <c r="C13" s="297"/>
      <c r="D13" s="297"/>
      <c r="E13" s="29">
        <v>4572</v>
      </c>
      <c r="F13" s="29"/>
      <c r="G13" s="29">
        <v>540</v>
      </c>
      <c r="H13" s="122"/>
      <c r="I13" s="29">
        <v>1286</v>
      </c>
      <c r="K13" s="29">
        <v>2471</v>
      </c>
    </row>
    <row r="14" spans="1:11" s="531" customFormat="1" ht="15.4" customHeight="1">
      <c r="B14" s="531" t="s">
        <v>171</v>
      </c>
      <c r="C14" s="1"/>
      <c r="D14" s="1"/>
      <c r="E14" s="1"/>
      <c r="F14" s="1"/>
      <c r="H14" s="122"/>
    </row>
    <row r="15" spans="1:11" s="531" customFormat="1" ht="15.4" customHeight="1">
      <c r="B15" s="531" t="s">
        <v>170</v>
      </c>
      <c r="C15" s="1"/>
      <c r="D15" s="1"/>
      <c r="E15" s="1"/>
      <c r="F15" s="1"/>
      <c r="H15" s="122"/>
    </row>
    <row r="16" spans="1:11" s="531" customFormat="1" ht="15.4" customHeight="1">
      <c r="B16" s="531" t="s">
        <v>74</v>
      </c>
      <c r="C16" s="1"/>
      <c r="D16" s="1"/>
      <c r="E16" s="1">
        <v>3095</v>
      </c>
      <c r="F16" s="1"/>
      <c r="G16" s="141">
        <v>3353</v>
      </c>
      <c r="H16" s="122"/>
      <c r="I16" s="141">
        <v>3615</v>
      </c>
      <c r="K16" s="141">
        <v>1862</v>
      </c>
    </row>
    <row r="17" spans="2:11" s="531" customFormat="1" ht="18" customHeight="1">
      <c r="B17" s="531" t="s">
        <v>253</v>
      </c>
      <c r="C17" s="1"/>
      <c r="D17" s="1"/>
      <c r="E17" s="281">
        <v>380</v>
      </c>
      <c r="F17" s="281"/>
      <c r="G17" s="281">
        <v>0</v>
      </c>
      <c r="H17" s="122"/>
      <c r="I17" s="505">
        <v>435</v>
      </c>
      <c r="K17" s="281">
        <v>0</v>
      </c>
    </row>
    <row r="18" spans="2:11" s="531" customFormat="1" ht="15.4" customHeight="1">
      <c r="B18" s="531" t="s">
        <v>104</v>
      </c>
      <c r="C18" s="1"/>
      <c r="D18" s="1"/>
      <c r="E18" s="1">
        <v>246</v>
      </c>
      <c r="F18" s="1"/>
      <c r="G18" s="141">
        <v>295</v>
      </c>
      <c r="H18" s="122"/>
      <c r="I18" s="141">
        <v>442</v>
      </c>
      <c r="K18" s="505">
        <v>291</v>
      </c>
    </row>
    <row r="19" spans="2:11" s="531" customFormat="1" ht="15.4" customHeight="1">
      <c r="B19" s="531" t="s">
        <v>131</v>
      </c>
      <c r="C19" s="1"/>
      <c r="D19" s="1"/>
      <c r="E19" s="505">
        <v>167</v>
      </c>
      <c r="F19" s="505"/>
      <c r="G19" s="141">
        <v>174</v>
      </c>
      <c r="H19" s="122"/>
      <c r="I19" s="141">
        <v>168</v>
      </c>
      <c r="K19" s="505">
        <v>121</v>
      </c>
    </row>
    <row r="20" spans="2:11" s="531" customFormat="1" ht="15.4" customHeight="1">
      <c r="B20" s="531" t="s">
        <v>185</v>
      </c>
      <c r="C20" s="1"/>
      <c r="D20" s="1"/>
      <c r="E20" s="505">
        <v>-10</v>
      </c>
      <c r="F20" s="505"/>
      <c r="G20" s="505">
        <v>3882</v>
      </c>
      <c r="H20" s="122"/>
      <c r="I20" s="505">
        <v>794</v>
      </c>
      <c r="K20" s="505">
        <v>52</v>
      </c>
    </row>
    <row r="21" spans="2:11" s="531" customFormat="1" ht="15.4" customHeight="1">
      <c r="B21" s="531" t="s">
        <v>294</v>
      </c>
      <c r="C21" s="1"/>
      <c r="D21" s="1"/>
      <c r="E21" s="1">
        <v>-231</v>
      </c>
      <c r="F21" s="1"/>
      <c r="G21" s="141">
        <v>-233</v>
      </c>
      <c r="H21" s="122"/>
      <c r="I21" s="141">
        <v>2449</v>
      </c>
      <c r="K21" s="505">
        <v>1482</v>
      </c>
    </row>
    <row r="22" spans="2:11" s="531" customFormat="1" ht="15.4" customHeight="1">
      <c r="B22" s="531" t="s">
        <v>222</v>
      </c>
      <c r="C22" s="1"/>
      <c r="D22" s="1"/>
      <c r="E22" s="281">
        <v>-85</v>
      </c>
      <c r="F22" s="505"/>
      <c r="G22" s="281">
        <v>-8</v>
      </c>
      <c r="H22" s="122"/>
      <c r="I22" s="281">
        <v>0</v>
      </c>
      <c r="K22" s="281">
        <v>0</v>
      </c>
    </row>
    <row r="23" spans="2:11" s="531" customFormat="1" ht="16.5" customHeight="1">
      <c r="B23" s="531" t="s">
        <v>243</v>
      </c>
      <c r="C23" s="1"/>
      <c r="D23" s="1"/>
      <c r="E23" s="281">
        <v>0</v>
      </c>
      <c r="F23" s="281"/>
      <c r="G23" s="281">
        <v>101</v>
      </c>
      <c r="H23" s="281"/>
      <c r="I23" s="281">
        <v>0</v>
      </c>
      <c r="K23" s="281">
        <v>0</v>
      </c>
    </row>
    <row r="24" spans="2:11" s="531" customFormat="1" ht="15.4" customHeight="1">
      <c r="B24" s="531" t="s">
        <v>195</v>
      </c>
      <c r="C24" s="1"/>
      <c r="D24" s="1"/>
      <c r="E24" s="1"/>
      <c r="F24" s="1"/>
      <c r="H24" s="122"/>
    </row>
    <row r="25" spans="2:11" s="531" customFormat="1" ht="15.4" customHeight="1">
      <c r="B25" s="531" t="s">
        <v>172</v>
      </c>
      <c r="C25" s="1"/>
      <c r="D25" s="1"/>
      <c r="E25" s="1"/>
      <c r="F25" s="1"/>
      <c r="H25" s="122"/>
      <c r="K25" s="281"/>
    </row>
    <row r="26" spans="2:11" s="531" customFormat="1" ht="15.4" customHeight="1">
      <c r="B26" s="531" t="s">
        <v>105</v>
      </c>
      <c r="C26" s="1"/>
      <c r="D26" s="1"/>
      <c r="E26" s="1">
        <v>-1049</v>
      </c>
      <c r="F26" s="1"/>
      <c r="G26" s="141">
        <v>-873</v>
      </c>
      <c r="H26" s="122"/>
      <c r="I26" s="141">
        <v>-1331</v>
      </c>
      <c r="K26" s="505">
        <v>-1100</v>
      </c>
    </row>
    <row r="27" spans="2:11" s="531" customFormat="1" ht="15.4" customHeight="1">
      <c r="B27" s="531" t="s">
        <v>106</v>
      </c>
      <c r="C27" s="1"/>
      <c r="D27" s="1"/>
      <c r="E27" s="505">
        <v>-135</v>
      </c>
      <c r="F27" s="505"/>
      <c r="G27" s="141">
        <v>-25</v>
      </c>
      <c r="H27" s="122"/>
      <c r="I27" s="141">
        <v>-59</v>
      </c>
      <c r="K27" s="505">
        <v>-56</v>
      </c>
    </row>
    <row r="28" spans="2:11" s="531" customFormat="1" ht="15.4" customHeight="1">
      <c r="B28" s="531" t="s">
        <v>189</v>
      </c>
      <c r="C28" s="1"/>
      <c r="D28" s="1"/>
      <c r="H28" s="122"/>
    </row>
    <row r="29" spans="2:11" s="531" customFormat="1" ht="15.4" customHeight="1">
      <c r="B29" s="531" t="s">
        <v>188</v>
      </c>
      <c r="C29" s="1"/>
      <c r="D29" s="1"/>
      <c r="E29" s="505">
        <v>-2345</v>
      </c>
      <c r="F29" s="505"/>
      <c r="G29" s="505">
        <v>-909</v>
      </c>
      <c r="H29" s="122"/>
      <c r="I29" s="505">
        <v>-908</v>
      </c>
      <c r="K29" s="281">
        <v>0</v>
      </c>
    </row>
    <row r="30" spans="2:11" s="531" customFormat="1" ht="15.4" customHeight="1">
      <c r="B30" s="531" t="s">
        <v>107</v>
      </c>
      <c r="C30" s="1"/>
      <c r="D30" s="1"/>
      <c r="E30" s="1">
        <v>141</v>
      </c>
      <c r="F30" s="1"/>
      <c r="G30" s="141">
        <v>-571</v>
      </c>
      <c r="H30" s="122"/>
      <c r="I30" s="141">
        <v>-1787</v>
      </c>
      <c r="K30" s="505">
        <v>241</v>
      </c>
    </row>
    <row r="31" spans="2:11" s="531" customFormat="1" ht="15.4" customHeight="1">
      <c r="B31" s="531" t="s">
        <v>108</v>
      </c>
      <c r="C31" s="1"/>
      <c r="D31" s="1"/>
      <c r="E31" s="92">
        <v>-72</v>
      </c>
      <c r="F31" s="298"/>
      <c r="G31" s="92">
        <v>-113</v>
      </c>
      <c r="H31" s="122"/>
      <c r="I31" s="92">
        <v>-7</v>
      </c>
      <c r="K31" s="92">
        <v>-134</v>
      </c>
    </row>
    <row r="32" spans="2:11" s="531" customFormat="1" ht="5.0999999999999996" customHeight="1">
      <c r="C32" s="45"/>
      <c r="D32" s="45"/>
      <c r="E32" s="45"/>
      <c r="F32" s="299"/>
      <c r="H32" s="122"/>
    </row>
    <row r="33" spans="1:11" s="531" customFormat="1" ht="16.149999999999999" customHeight="1">
      <c r="A33" s="531" t="s">
        <v>109</v>
      </c>
      <c r="C33" s="505"/>
      <c r="D33" s="505"/>
      <c r="E33" s="505">
        <f>SUM(E13:E31)</f>
        <v>4674</v>
      </c>
      <c r="F33" s="505"/>
      <c r="G33" s="505">
        <f>SUM(G13:G31)</f>
        <v>5613</v>
      </c>
      <c r="H33" s="122"/>
      <c r="I33" s="505">
        <f>SUM(I13:I31)</f>
        <v>5097</v>
      </c>
      <c r="K33" s="505">
        <f>SUM(K13:K31)</f>
        <v>5230</v>
      </c>
    </row>
    <row r="34" spans="1:11" s="531" customFormat="1" ht="12" customHeight="1">
      <c r="C34" s="45"/>
      <c r="D34" s="45"/>
      <c r="E34" s="45"/>
      <c r="F34" s="299"/>
      <c r="H34" s="122"/>
    </row>
    <row r="35" spans="1:11" s="531" customFormat="1" ht="17.100000000000001" customHeight="1">
      <c r="A35" s="120" t="s">
        <v>111</v>
      </c>
      <c r="C35" s="505"/>
      <c r="D35" s="505"/>
      <c r="E35" s="505"/>
      <c r="F35" s="505"/>
      <c r="G35" s="88"/>
      <c r="H35" s="122"/>
      <c r="I35" s="88"/>
      <c r="K35" s="88"/>
    </row>
    <row r="36" spans="1:11" s="531" customFormat="1" ht="15.4" customHeight="1">
      <c r="B36" s="531" t="s">
        <v>124</v>
      </c>
      <c r="C36" s="505"/>
      <c r="D36" s="505"/>
      <c r="E36" s="505">
        <v>-5663</v>
      </c>
      <c r="F36" s="505"/>
      <c r="G36" s="505">
        <v>-5490</v>
      </c>
      <c r="H36" s="122"/>
      <c r="I36" s="505">
        <v>-5868</v>
      </c>
      <c r="K36" s="505">
        <v>-2826</v>
      </c>
    </row>
    <row r="37" spans="1:11" s="531" customFormat="1" ht="15.4" customHeight="1">
      <c r="B37" s="531" t="s">
        <v>63</v>
      </c>
      <c r="C37" s="505"/>
      <c r="D37" s="505"/>
      <c r="E37" s="505">
        <v>-179</v>
      </c>
      <c r="F37" s="505"/>
      <c r="G37" s="281">
        <v>-66</v>
      </c>
      <c r="H37" s="122"/>
      <c r="I37" s="281">
        <v>0</v>
      </c>
      <c r="K37" s="281">
        <v>0</v>
      </c>
    </row>
    <row r="38" spans="1:11" s="531" customFormat="1" ht="15.4" customHeight="1">
      <c r="B38" s="531" t="s">
        <v>223</v>
      </c>
      <c r="C38" s="505"/>
      <c r="D38" s="505"/>
      <c r="E38" s="281">
        <v>123</v>
      </c>
      <c r="F38" s="281"/>
      <c r="G38" s="281">
        <v>0</v>
      </c>
      <c r="H38" s="122"/>
      <c r="I38" s="281">
        <v>0</v>
      </c>
      <c r="J38" s="281"/>
      <c r="K38" s="281">
        <v>0</v>
      </c>
    </row>
    <row r="39" spans="1:11" s="531" customFormat="1" ht="15.4" customHeight="1">
      <c r="B39" s="531" t="s">
        <v>125</v>
      </c>
      <c r="C39" s="46"/>
      <c r="D39" s="46"/>
      <c r="E39" s="92">
        <v>42</v>
      </c>
      <c r="F39" s="298"/>
      <c r="G39" s="92">
        <v>83</v>
      </c>
      <c r="H39" s="122"/>
      <c r="I39" s="92">
        <v>22</v>
      </c>
      <c r="K39" s="92">
        <v>14</v>
      </c>
    </row>
    <row r="40" spans="1:11" s="531" customFormat="1" ht="5.0999999999999996" customHeight="1">
      <c r="C40" s="45"/>
      <c r="D40" s="45"/>
      <c r="E40" s="45"/>
      <c r="F40" s="299"/>
      <c r="G40" s="45"/>
      <c r="H40" s="122"/>
      <c r="I40" s="45"/>
      <c r="K40" s="45"/>
    </row>
    <row r="41" spans="1:11" s="531" customFormat="1" ht="16.149999999999999" customHeight="1">
      <c r="A41" s="531" t="s">
        <v>112</v>
      </c>
      <c r="C41" s="505"/>
      <c r="D41" s="505"/>
      <c r="E41" s="505">
        <f>SUM(E36:E40)</f>
        <v>-5677</v>
      </c>
      <c r="F41" s="505"/>
      <c r="G41" s="505">
        <f>SUM(G36:G40)</f>
        <v>-5473</v>
      </c>
      <c r="H41" s="122"/>
      <c r="I41" s="505">
        <f>SUM(I36:I39)</f>
        <v>-5846</v>
      </c>
      <c r="K41" s="505">
        <f>SUM(K36:K39)</f>
        <v>-2812</v>
      </c>
    </row>
    <row r="42" spans="1:11" s="531" customFormat="1" ht="12" customHeight="1">
      <c r="C42" s="45"/>
      <c r="D42" s="45"/>
      <c r="E42" s="45"/>
      <c r="F42" s="299"/>
      <c r="H42" s="122"/>
    </row>
    <row r="43" spans="1:11" s="531" customFormat="1" ht="17.100000000000001" customHeight="1">
      <c r="A43" s="120" t="s">
        <v>113</v>
      </c>
      <c r="C43" s="45"/>
      <c r="D43" s="45"/>
      <c r="E43" s="45"/>
      <c r="F43" s="299"/>
      <c r="G43" s="55"/>
      <c r="H43" s="122"/>
      <c r="I43" s="55"/>
      <c r="K43" s="55"/>
    </row>
    <row r="44" spans="1:11" s="531" customFormat="1" ht="17.100000000000001" hidden="1" customHeight="1">
      <c r="A44" s="120"/>
      <c r="B44" s="531" t="s">
        <v>279</v>
      </c>
      <c r="C44" s="45"/>
      <c r="D44" s="45"/>
      <c r="E44" s="281">
        <v>0</v>
      </c>
      <c r="F44" s="281"/>
      <c r="G44" s="281">
        <v>0</v>
      </c>
      <c r="H44" s="281"/>
      <c r="I44" s="281">
        <v>0</v>
      </c>
      <c r="K44" s="141">
        <v>0</v>
      </c>
    </row>
    <row r="45" spans="1:11" s="531" customFormat="1" ht="17.100000000000001" customHeight="1">
      <c r="A45" s="120"/>
      <c r="C45" s="45"/>
      <c r="D45" s="45"/>
      <c r="E45" s="281"/>
      <c r="F45" s="281"/>
      <c r="G45" s="281"/>
      <c r="H45" s="281"/>
      <c r="I45" s="281"/>
      <c r="K45" s="141"/>
    </row>
    <row r="46" spans="1:11" s="531" customFormat="1" ht="15.4" customHeight="1">
      <c r="B46" s="531" t="s">
        <v>76</v>
      </c>
      <c r="C46" s="505"/>
      <c r="D46" s="505"/>
      <c r="E46" s="505">
        <v>-38</v>
      </c>
      <c r="F46" s="505"/>
      <c r="G46" s="141">
        <v>-1436</v>
      </c>
      <c r="H46" s="122"/>
      <c r="I46" s="141">
        <v>-2548</v>
      </c>
      <c r="K46" s="141">
        <v>-75</v>
      </c>
    </row>
    <row r="47" spans="1:11" s="531" customFormat="1" ht="15.4" customHeight="1">
      <c r="B47" s="531" t="s">
        <v>77</v>
      </c>
      <c r="C47" s="505"/>
      <c r="D47" s="505"/>
      <c r="E47" s="505">
        <v>1480</v>
      </c>
      <c r="F47" s="505"/>
      <c r="G47" s="141">
        <v>2463</v>
      </c>
      <c r="H47" s="122"/>
      <c r="I47" s="141">
        <v>6556</v>
      </c>
      <c r="K47" s="141">
        <v>970</v>
      </c>
    </row>
    <row r="48" spans="1:11" s="531" customFormat="1" ht="15.4" customHeight="1">
      <c r="B48" s="531" t="s">
        <v>78</v>
      </c>
      <c r="C48" s="505"/>
      <c r="D48" s="505"/>
      <c r="E48" s="505">
        <v>327</v>
      </c>
      <c r="F48" s="505"/>
      <c r="G48" s="141">
        <v>101</v>
      </c>
      <c r="H48" s="122"/>
      <c r="I48" s="141">
        <v>64</v>
      </c>
      <c r="K48" s="141">
        <v>431</v>
      </c>
    </row>
    <row r="49" spans="1:11" s="531" customFormat="1" ht="15.4" customHeight="1">
      <c r="B49" s="531" t="s">
        <v>75</v>
      </c>
      <c r="C49" s="505"/>
      <c r="D49" s="505"/>
      <c r="E49" s="505">
        <v>-535</v>
      </c>
      <c r="F49" s="505"/>
      <c r="G49" s="141">
        <v>-683</v>
      </c>
      <c r="H49" s="122"/>
      <c r="I49" s="141">
        <v>-679</v>
      </c>
      <c r="K49" s="141">
        <v>-341</v>
      </c>
    </row>
    <row r="50" spans="1:11" s="531" customFormat="1" ht="15.4" customHeight="1">
      <c r="B50" s="531" t="s">
        <v>159</v>
      </c>
      <c r="C50" s="505"/>
      <c r="D50" s="505"/>
      <c r="E50" s="505">
        <v>-1017</v>
      </c>
      <c r="F50" s="505"/>
      <c r="G50" s="141">
        <v>-1480</v>
      </c>
      <c r="H50" s="122"/>
      <c r="I50" s="141">
        <v>-3</v>
      </c>
      <c r="K50" s="281">
        <v>0</v>
      </c>
    </row>
    <row r="51" spans="1:11" s="531" customFormat="1" ht="15.4" customHeight="1">
      <c r="B51" s="531" t="s">
        <v>13</v>
      </c>
      <c r="C51" s="46"/>
      <c r="D51" s="46"/>
      <c r="E51" s="300">
        <v>10</v>
      </c>
      <c r="F51" s="301"/>
      <c r="G51" s="142">
        <v>-4</v>
      </c>
      <c r="H51" s="122"/>
      <c r="I51" s="142">
        <v>-9</v>
      </c>
      <c r="K51" s="142">
        <v>-12</v>
      </c>
    </row>
    <row r="52" spans="1:11" s="531" customFormat="1" ht="5.0999999999999996" customHeight="1">
      <c r="C52" s="45"/>
      <c r="D52" s="45"/>
      <c r="E52" s="45"/>
      <c r="F52" s="299"/>
      <c r="H52" s="122"/>
    </row>
    <row r="53" spans="1:11" s="531" customFormat="1" ht="16.149999999999999" customHeight="1">
      <c r="A53" s="531" t="s">
        <v>261</v>
      </c>
      <c r="C53" s="47"/>
      <c r="D53" s="47"/>
      <c r="E53" s="23">
        <f>SUM(E44:E51)</f>
        <v>227</v>
      </c>
      <c r="F53" s="47"/>
      <c r="G53" s="23">
        <f>SUM(G44:G51)</f>
        <v>-1039</v>
      </c>
      <c r="H53" s="122"/>
      <c r="I53" s="23">
        <f>SUM(I44:I51)</f>
        <v>3381</v>
      </c>
      <c r="K53" s="23">
        <f>SUM(K44:K51)</f>
        <v>973</v>
      </c>
    </row>
    <row r="54" spans="1:11" s="531" customFormat="1" ht="12" customHeight="1">
      <c r="C54" s="45"/>
      <c r="D54" s="45"/>
      <c r="E54" s="45"/>
      <c r="F54" s="299"/>
      <c r="H54" s="122"/>
    </row>
    <row r="55" spans="1:11" s="531" customFormat="1" ht="15.4" customHeight="1">
      <c r="A55" s="531" t="s">
        <v>150</v>
      </c>
      <c r="C55" s="45"/>
      <c r="D55" s="45"/>
      <c r="E55" s="505">
        <v>72</v>
      </c>
      <c r="F55" s="505"/>
      <c r="G55" s="141">
        <v>-47</v>
      </c>
      <c r="H55" s="122"/>
      <c r="I55" s="141">
        <v>-70</v>
      </c>
      <c r="K55" s="141">
        <v>67</v>
      </c>
    </row>
    <row r="56" spans="1:11" s="531" customFormat="1" ht="12" customHeight="1">
      <c r="C56" s="45"/>
      <c r="D56" s="45"/>
      <c r="E56" s="45"/>
      <c r="F56" s="299"/>
      <c r="H56" s="122"/>
    </row>
    <row r="57" spans="1:11" s="531" customFormat="1" ht="17.100000000000001" customHeight="1">
      <c r="A57" s="120" t="s">
        <v>114</v>
      </c>
      <c r="C57" s="45"/>
      <c r="D57" s="45"/>
      <c r="E57" s="45"/>
      <c r="F57" s="299"/>
      <c r="G57" s="55"/>
      <c r="H57" s="122"/>
      <c r="I57" s="55"/>
      <c r="K57" s="55"/>
    </row>
    <row r="58" spans="1:11" s="531" customFormat="1" ht="15.4" customHeight="1">
      <c r="A58" s="531" t="s">
        <v>205</v>
      </c>
      <c r="C58" s="1"/>
      <c r="D58" s="1"/>
      <c r="E58" s="1">
        <v>-704</v>
      </c>
      <c r="F58" s="1"/>
      <c r="G58" s="1">
        <v>-946</v>
      </c>
      <c r="H58" s="122"/>
      <c r="I58" s="1">
        <v>2562</v>
      </c>
      <c r="K58" s="1">
        <v>3458</v>
      </c>
    </row>
    <row r="59" spans="1:11" s="531" customFormat="1" ht="15.4" customHeight="1">
      <c r="A59" s="531" t="s">
        <v>64</v>
      </c>
      <c r="C59" s="46"/>
      <c r="D59" s="46"/>
      <c r="E59" s="22">
        <v>3969</v>
      </c>
      <c r="F59" s="46"/>
      <c r="G59" s="23">
        <v>3265</v>
      </c>
      <c r="H59" s="122"/>
      <c r="I59" s="23">
        <v>2319</v>
      </c>
      <c r="K59" s="23">
        <v>4881</v>
      </c>
    </row>
    <row r="60" spans="1:11" s="531" customFormat="1" ht="4.5" customHeight="1">
      <c r="C60" s="46"/>
      <c r="D60" s="46"/>
      <c r="E60" s="505"/>
      <c r="F60" s="46"/>
      <c r="G60" s="1"/>
      <c r="H60" s="302"/>
      <c r="I60" s="1"/>
      <c r="J60" s="492"/>
      <c r="K60" s="1"/>
    </row>
    <row r="61" spans="1:11" s="531" customFormat="1" ht="16.149999999999999" customHeight="1" thickBot="1">
      <c r="A61" s="531" t="s">
        <v>65</v>
      </c>
      <c r="C61" s="303"/>
      <c r="D61" s="303"/>
      <c r="E61" s="31">
        <f>SUM(E58:E59)</f>
        <v>3265</v>
      </c>
      <c r="F61" s="29"/>
      <c r="G61" s="31">
        <f>SUM(G58:G59)</f>
        <v>2319</v>
      </c>
      <c r="H61" s="122"/>
      <c r="I61" s="31">
        <f>SUM(I58:I59)</f>
        <v>4881</v>
      </c>
      <c r="K61" s="31">
        <f>SUM(K58:K59)</f>
        <v>8339</v>
      </c>
    </row>
    <row r="62" spans="1:11" s="531" customFormat="1" ht="17.25" thickTop="1">
      <c r="C62" s="1"/>
      <c r="D62" s="1"/>
      <c r="E62" s="1"/>
      <c r="F62" s="1"/>
      <c r="G62" s="304"/>
      <c r="H62" s="1"/>
      <c r="I62" s="304"/>
      <c r="K62" s="304"/>
    </row>
    <row r="63" spans="1:11" s="531" customFormat="1" ht="16.5" customHeight="1">
      <c r="C63" s="111"/>
      <c r="D63" s="111"/>
      <c r="E63" s="111"/>
      <c r="F63" s="111"/>
      <c r="G63" s="111"/>
      <c r="H63" s="111"/>
      <c r="I63" s="305"/>
      <c r="K63" s="305"/>
    </row>
    <row r="64" spans="1:11" s="531" customFormat="1" ht="16.5" customHeight="1">
      <c r="C64" s="111"/>
      <c r="D64" s="111"/>
      <c r="E64" s="111"/>
      <c r="F64" s="111"/>
      <c r="G64" s="111"/>
      <c r="H64" s="111"/>
      <c r="I64" s="305"/>
      <c r="K64" s="305"/>
    </row>
    <row r="65" spans="1:11" s="531" customFormat="1" ht="16.5" customHeight="1">
      <c r="C65" s="111"/>
      <c r="D65" s="111"/>
      <c r="E65" s="111"/>
      <c r="F65" s="111"/>
      <c r="G65" s="111"/>
      <c r="H65" s="111"/>
      <c r="I65" s="305"/>
      <c r="K65" s="305"/>
    </row>
    <row r="66" spans="1:11" s="531" customFormat="1" ht="16.5">
      <c r="C66" s="1"/>
      <c r="D66" s="1"/>
      <c r="E66" s="1"/>
      <c r="F66" s="1"/>
      <c r="G66" s="1"/>
      <c r="H66" s="1"/>
      <c r="I66" s="55"/>
      <c r="K66" s="55"/>
    </row>
    <row r="67" spans="1:11" s="531" customFormat="1" ht="16.5">
      <c r="C67" s="1"/>
      <c r="D67" s="1"/>
      <c r="E67" s="1"/>
      <c r="F67" s="1"/>
      <c r="G67" s="1"/>
      <c r="H67" s="1"/>
      <c r="I67" s="55"/>
      <c r="K67" s="55"/>
    </row>
    <row r="68" spans="1:11" s="531" customFormat="1" ht="16.5">
      <c r="C68" s="1"/>
      <c r="D68" s="1"/>
      <c r="E68" s="1"/>
      <c r="F68" s="1"/>
      <c r="G68" s="1"/>
      <c r="H68" s="1"/>
      <c r="I68" s="55"/>
      <c r="K68" s="55"/>
    </row>
    <row r="69" spans="1:11" s="531" customFormat="1" ht="16.5">
      <c r="C69" s="1"/>
      <c r="D69" s="1"/>
      <c r="E69" s="1"/>
      <c r="F69" s="1"/>
      <c r="G69" s="1"/>
      <c r="H69" s="1"/>
      <c r="I69" s="55"/>
      <c r="K69" s="55"/>
    </row>
    <row r="70" spans="1:11" s="531" customFormat="1">
      <c r="A70" s="543"/>
      <c r="B70" s="529"/>
      <c r="C70" s="529"/>
      <c r="D70" s="529"/>
      <c r="E70" s="529"/>
      <c r="F70" s="529"/>
      <c r="G70" s="529"/>
      <c r="H70" s="529"/>
    </row>
    <row r="71" spans="1:11" s="531" customFormat="1" ht="19.5" customHeight="1">
      <c r="A71" s="306" t="s">
        <v>73</v>
      </c>
      <c r="B71" s="521"/>
      <c r="C71" s="502"/>
      <c r="D71" s="502"/>
      <c r="E71" s="502"/>
      <c r="F71" s="106"/>
      <c r="G71" s="106"/>
      <c r="H71" s="106"/>
    </row>
  </sheetData>
  <mergeCells count="3">
    <mergeCell ref="A3:K3"/>
    <mergeCell ref="A2:K2"/>
    <mergeCell ref="A1:K1"/>
  </mergeCells>
  <phoneticPr fontId="2" type="noConversion"/>
  <printOptions horizontalCentered="1"/>
  <pageMargins left="0.75" right="0.75" top="0.5" bottom="0.5" header="0.5" footer="0.25"/>
  <pageSetup scale="67" firstPageNumber="2" orientation="portrait" r:id="rId1"/>
  <headerFooter scaleWithDoc="0" alignWithMargins="0">
    <oddFooter>&amp;RQ2 FY21 Stat Book / 3</oddFooter>
    <evenFooter>&amp;RQ4 FY18 Stat Book / 3</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tabColor rgb="FF92D050"/>
    <pageSetUpPr fitToPage="1"/>
  </sheetPr>
  <dimension ref="A1:M41"/>
  <sheetViews>
    <sheetView view="pageBreakPreview" zoomScaleNormal="100" zoomScaleSheetLayoutView="100" workbookViewId="0">
      <selection sqref="A1:J1"/>
    </sheetView>
  </sheetViews>
  <sheetFormatPr defaultColWidth="10.625" defaultRowHeight="12.75"/>
  <cols>
    <col min="1" max="1" width="3.25" style="502" customWidth="1"/>
    <col min="2" max="2" width="28.125" style="502" customWidth="1"/>
    <col min="3" max="3" width="27.625" style="502" customWidth="1"/>
    <col min="4" max="4" width="10.625" style="502" customWidth="1"/>
    <col min="5" max="5" width="0.75" style="502" customWidth="1"/>
    <col min="6" max="6" width="10.625" style="502" customWidth="1"/>
    <col min="7" max="7" width="0.75" style="541" customWidth="1"/>
    <col min="8" max="8" width="11.625" style="541" bestFit="1" customWidth="1"/>
    <col min="9" max="9" width="0.75" style="541" customWidth="1"/>
    <col min="10" max="10" width="9.625" style="541" bestFit="1" customWidth="1"/>
    <col min="11" max="16384" width="10.625" style="541"/>
  </cols>
  <sheetData>
    <row r="1" spans="1:13" s="446" customFormat="1" ht="24.75" customHeight="1">
      <c r="A1" s="581" t="s">
        <v>147</v>
      </c>
      <c r="B1" s="581"/>
      <c r="C1" s="581"/>
      <c r="D1" s="581"/>
      <c r="E1" s="581"/>
      <c r="F1" s="581"/>
      <c r="G1" s="581"/>
      <c r="H1" s="581"/>
      <c r="I1" s="581"/>
      <c r="J1" s="581"/>
    </row>
    <row r="2" spans="1:13" s="446" customFormat="1" ht="24.75" customHeight="1">
      <c r="A2" s="581" t="s">
        <v>141</v>
      </c>
      <c r="B2" s="581"/>
      <c r="C2" s="581"/>
      <c r="D2" s="581"/>
      <c r="E2" s="581"/>
      <c r="F2" s="581"/>
      <c r="G2" s="581"/>
      <c r="H2" s="581"/>
      <c r="I2" s="581"/>
      <c r="J2" s="581"/>
    </row>
    <row r="3" spans="1:13" s="446" customFormat="1" ht="24.75" customHeight="1">
      <c r="A3" s="581" t="s">
        <v>303</v>
      </c>
      <c r="B3" s="581"/>
      <c r="C3" s="581"/>
      <c r="D3" s="581"/>
      <c r="E3" s="581"/>
      <c r="F3" s="581"/>
      <c r="G3" s="581"/>
      <c r="H3" s="581"/>
      <c r="I3" s="581"/>
      <c r="J3" s="581"/>
    </row>
    <row r="4" spans="1:13" ht="15.75">
      <c r="F4" s="80"/>
      <c r="G4" s="221"/>
    </row>
    <row r="5" spans="1:13" ht="13.5" customHeight="1">
      <c r="A5" s="502" t="s">
        <v>17</v>
      </c>
      <c r="F5" s="80"/>
      <c r="G5" s="221"/>
    </row>
    <row r="6" spans="1:13" ht="13.5" customHeight="1">
      <c r="A6" s="502" t="s">
        <v>51</v>
      </c>
      <c r="F6" s="80"/>
    </row>
    <row r="7" spans="1:13" ht="15.75">
      <c r="A7" s="520"/>
      <c r="B7" s="522"/>
      <c r="C7" s="522"/>
      <c r="D7" s="522"/>
      <c r="E7" s="522"/>
      <c r="F7" s="42"/>
    </row>
    <row r="8" spans="1:13" s="42" customFormat="1" ht="31.5">
      <c r="A8" s="526"/>
      <c r="B8" s="526"/>
      <c r="C8" s="526"/>
      <c r="D8" s="538" t="s">
        <v>327</v>
      </c>
      <c r="E8" s="532"/>
      <c r="F8" s="538" t="s">
        <v>366</v>
      </c>
      <c r="H8" s="538" t="s">
        <v>227</v>
      </c>
      <c r="I8" s="532"/>
      <c r="J8" s="538" t="s">
        <v>322</v>
      </c>
    </row>
    <row r="9" spans="1:13" ht="15">
      <c r="A9" s="520"/>
      <c r="B9" s="522"/>
      <c r="C9" s="522"/>
      <c r="D9" s="521"/>
      <c r="E9" s="522"/>
      <c r="F9" s="521"/>
      <c r="H9" s="521"/>
      <c r="I9" s="521"/>
      <c r="J9" s="521"/>
      <c r="M9" s="424"/>
    </row>
    <row r="10" spans="1:13" ht="15">
      <c r="A10" s="521" t="s">
        <v>295</v>
      </c>
      <c r="B10" s="520"/>
      <c r="C10" s="520"/>
      <c r="D10" s="29">
        <v>18395</v>
      </c>
      <c r="E10" s="29"/>
      <c r="F10" s="29">
        <v>20522</v>
      </c>
      <c r="H10" s="29">
        <v>22733</v>
      </c>
      <c r="I10" s="29"/>
      <c r="J10" s="29">
        <v>14384</v>
      </c>
    </row>
    <row r="11" spans="1:13" ht="15">
      <c r="A11" s="520"/>
      <c r="B11" s="522"/>
      <c r="C11" s="522"/>
      <c r="D11" s="521"/>
      <c r="E11" s="521"/>
      <c r="F11" s="521"/>
      <c r="H11" s="521"/>
      <c r="I11" s="521"/>
      <c r="J11" s="521"/>
    </row>
    <row r="12" spans="1:13" ht="17.649999999999999" customHeight="1">
      <c r="A12" s="521" t="s">
        <v>10</v>
      </c>
      <c r="B12" s="520"/>
      <c r="C12" s="520"/>
      <c r="D12" s="1"/>
      <c r="E12" s="1"/>
      <c r="F12" s="1"/>
      <c r="H12" s="1"/>
      <c r="I12" s="1"/>
      <c r="J12" s="1"/>
    </row>
    <row r="13" spans="1:13" ht="17.649999999999999" customHeight="1">
      <c r="A13" s="521"/>
      <c r="B13" s="520" t="s">
        <v>254</v>
      </c>
      <c r="C13" s="520"/>
      <c r="D13" s="505">
        <v>3003</v>
      </c>
      <c r="E13" s="505"/>
      <c r="F13" s="505">
        <v>3413</v>
      </c>
      <c r="H13" s="505">
        <v>4060</v>
      </c>
      <c r="I13" s="505"/>
      <c r="J13" s="505">
        <v>2831</v>
      </c>
    </row>
    <row r="14" spans="1:13" ht="17.649999999999999" customHeight="1">
      <c r="A14" s="521"/>
      <c r="B14" s="520" t="s">
        <v>49</v>
      </c>
      <c r="C14" s="520"/>
      <c r="D14" s="505">
        <v>7936</v>
      </c>
      <c r="E14" s="505"/>
      <c r="F14" s="505">
        <v>9174</v>
      </c>
      <c r="H14" s="505">
        <v>10799</v>
      </c>
      <c r="I14" s="505"/>
      <c r="J14" s="505">
        <v>6779</v>
      </c>
    </row>
    <row r="15" spans="1:13" ht="17.649999999999999" customHeight="1">
      <c r="A15" s="520"/>
      <c r="B15" s="520" t="s">
        <v>61</v>
      </c>
      <c r="C15" s="520"/>
      <c r="D15" s="505">
        <v>754</v>
      </c>
      <c r="E15" s="505"/>
      <c r="F15" s="505">
        <v>791</v>
      </c>
      <c r="H15" s="505">
        <v>989</v>
      </c>
      <c r="I15" s="505"/>
      <c r="J15" s="505">
        <v>553</v>
      </c>
    </row>
    <row r="16" spans="1:13" ht="17.649999999999999" customHeight="1">
      <c r="A16" s="521"/>
      <c r="B16" s="521" t="s">
        <v>24</v>
      </c>
      <c r="C16" s="521"/>
      <c r="D16" s="505">
        <v>681</v>
      </c>
      <c r="E16" s="505"/>
      <c r="F16" s="505">
        <v>728</v>
      </c>
      <c r="H16" s="505">
        <v>789</v>
      </c>
      <c r="I16" s="505"/>
      <c r="J16" s="505">
        <v>409</v>
      </c>
    </row>
    <row r="17" spans="1:10" ht="17.649999999999999" customHeight="1">
      <c r="A17" s="521"/>
      <c r="B17" s="521" t="s">
        <v>25</v>
      </c>
      <c r="C17" s="521"/>
      <c r="D17" s="505">
        <v>12</v>
      </c>
      <c r="E17" s="505"/>
      <c r="F17" s="505">
        <v>14</v>
      </c>
      <c r="H17" s="505">
        <v>15</v>
      </c>
      <c r="I17" s="505"/>
      <c r="J17" s="505">
        <v>9</v>
      </c>
    </row>
    <row r="18" spans="1:10" ht="17.649999999999999" customHeight="1">
      <c r="A18" s="520"/>
      <c r="B18" s="521" t="s">
        <v>26</v>
      </c>
      <c r="C18" s="521"/>
      <c r="D18" s="505">
        <v>309</v>
      </c>
      <c r="E18" s="505"/>
      <c r="F18" s="505">
        <v>336</v>
      </c>
      <c r="H18" s="505">
        <v>392</v>
      </c>
      <c r="I18" s="505"/>
      <c r="J18" s="505">
        <v>231</v>
      </c>
    </row>
    <row r="19" spans="1:10" ht="17.649999999999999" customHeight="1">
      <c r="A19" s="521"/>
      <c r="B19" s="521" t="s">
        <v>260</v>
      </c>
      <c r="C19" s="521"/>
      <c r="D19" s="505">
        <v>1444</v>
      </c>
      <c r="E19" s="505"/>
      <c r="F19" s="505">
        <v>1521</v>
      </c>
      <c r="H19" s="505">
        <v>1581</v>
      </c>
      <c r="I19" s="505"/>
      <c r="J19" s="505">
        <v>878</v>
      </c>
    </row>
    <row r="20" spans="1:10" ht="17.649999999999999" customHeight="1">
      <c r="A20" s="521"/>
      <c r="B20" s="521" t="s">
        <v>3</v>
      </c>
      <c r="C20" s="521"/>
      <c r="D20" s="22">
        <v>1700</v>
      </c>
      <c r="E20" s="505"/>
      <c r="F20" s="22">
        <v>1882</v>
      </c>
      <c r="H20" s="22">
        <v>2094</v>
      </c>
      <c r="I20" s="505"/>
      <c r="J20" s="22">
        <v>1308</v>
      </c>
    </row>
    <row r="21" spans="1:10" ht="17.649999999999999" customHeight="1">
      <c r="A21" s="520"/>
      <c r="B21" s="521"/>
      <c r="C21" s="521"/>
      <c r="D21" s="505">
        <f>SUM(D13:D20)</f>
        <v>15839</v>
      </c>
      <c r="E21" s="521"/>
      <c r="F21" s="505">
        <f>SUM(F13:F20)</f>
        <v>17859</v>
      </c>
      <c r="H21" s="505">
        <f>SUM(H13:H20)</f>
        <v>20719</v>
      </c>
      <c r="I21" s="505"/>
      <c r="J21" s="505">
        <f>SUM(J13:J20)</f>
        <v>12998</v>
      </c>
    </row>
    <row r="22" spans="1:10" ht="15">
      <c r="A22" s="520"/>
      <c r="B22" s="521"/>
      <c r="C22" s="521"/>
      <c r="D22" s="3"/>
      <c r="E22" s="521"/>
      <c r="F22" s="3"/>
      <c r="H22" s="3"/>
      <c r="I22" s="3"/>
      <c r="J22" s="3"/>
    </row>
    <row r="23" spans="1:10" ht="15.75" thickBot="1">
      <c r="A23" s="520" t="s">
        <v>251</v>
      </c>
      <c r="B23" s="522"/>
      <c r="C23" s="522"/>
      <c r="D23" s="31">
        <f>D10-D21</f>
        <v>2556</v>
      </c>
      <c r="E23" s="522"/>
      <c r="F23" s="31">
        <f>F10-F21</f>
        <v>2663</v>
      </c>
      <c r="H23" s="31">
        <f>H10-H21</f>
        <v>2014</v>
      </c>
      <c r="I23" s="29"/>
      <c r="J23" s="31">
        <f>J10-J21</f>
        <v>1386</v>
      </c>
    </row>
    <row r="24" spans="1:10" ht="15.75" thickTop="1">
      <c r="A24" s="520"/>
      <c r="B24" s="522"/>
      <c r="C24" s="522"/>
      <c r="D24" s="1"/>
      <c r="E24" s="522"/>
      <c r="F24" s="1"/>
      <c r="H24" s="1"/>
      <c r="I24" s="1"/>
      <c r="J24" s="1"/>
    </row>
    <row r="25" spans="1:10" ht="15.75" customHeight="1">
      <c r="A25" s="521"/>
      <c r="B25" s="520"/>
      <c r="C25" s="520"/>
      <c r="D25" s="505"/>
      <c r="E25" s="520"/>
      <c r="F25" s="505"/>
      <c r="H25" s="505"/>
      <c r="I25" s="505"/>
      <c r="J25" s="505"/>
    </row>
    <row r="26" spans="1:10" ht="15">
      <c r="A26" s="521"/>
      <c r="B26" s="520"/>
      <c r="C26" s="520"/>
      <c r="D26" s="505"/>
      <c r="E26" s="520"/>
      <c r="F26" s="505"/>
      <c r="H26" s="505"/>
      <c r="I26" s="505"/>
      <c r="J26" s="505"/>
    </row>
    <row r="27" spans="1:10" ht="15">
      <c r="A27" s="511" t="s">
        <v>16</v>
      </c>
      <c r="B27" s="132"/>
      <c r="C27" s="132"/>
      <c r="D27" s="1"/>
      <c r="E27" s="132"/>
      <c r="F27" s="1"/>
      <c r="H27" s="1"/>
      <c r="I27" s="1"/>
      <c r="J27" s="1"/>
    </row>
    <row r="28" spans="1:10" ht="15">
      <c r="A28" s="520"/>
      <c r="B28" s="522"/>
      <c r="C28" s="522"/>
      <c r="D28" s="491"/>
      <c r="E28" s="522"/>
      <c r="F28" s="491"/>
      <c r="H28" s="491"/>
      <c r="I28" s="491"/>
      <c r="J28" s="491"/>
    </row>
    <row r="29" spans="1:10" ht="15">
      <c r="A29" s="521" t="s">
        <v>247</v>
      </c>
      <c r="B29" s="520"/>
      <c r="C29" s="520"/>
      <c r="D29" s="491">
        <v>0.13900000000000001</v>
      </c>
      <c r="E29" s="520"/>
      <c r="F29" s="491">
        <v>0.13</v>
      </c>
      <c r="H29" s="491">
        <v>8.8999999999999996E-2</v>
      </c>
      <c r="I29" s="491"/>
      <c r="J29" s="491">
        <v>9.6000000000000002E-2</v>
      </c>
    </row>
    <row r="30" spans="1:10" ht="15">
      <c r="A30" s="520"/>
      <c r="B30" s="522"/>
      <c r="C30" s="522"/>
      <c r="D30" s="522"/>
      <c r="E30" s="522"/>
      <c r="F30" s="521"/>
    </row>
    <row r="31" spans="1:10" ht="15">
      <c r="A31" s="520"/>
      <c r="B31" s="522"/>
      <c r="C31" s="522"/>
      <c r="D31" s="522"/>
      <c r="E31" s="522"/>
      <c r="F31" s="521"/>
    </row>
    <row r="32" spans="1:10" ht="15">
      <c r="A32" s="531"/>
      <c r="B32" s="531"/>
      <c r="C32" s="531"/>
      <c r="D32" s="531"/>
      <c r="E32" s="531"/>
      <c r="F32" s="531"/>
    </row>
    <row r="33" spans="1:13" ht="15">
      <c r="A33" s="531"/>
      <c r="B33" s="531"/>
      <c r="C33" s="531"/>
      <c r="D33" s="531"/>
      <c r="E33" s="531"/>
      <c r="F33" s="531"/>
    </row>
    <row r="34" spans="1:13" ht="12" customHeight="1">
      <c r="A34" s="531"/>
      <c r="B34" s="531"/>
      <c r="C34" s="531"/>
      <c r="D34" s="531"/>
      <c r="E34" s="531"/>
      <c r="F34" s="531"/>
    </row>
    <row r="35" spans="1:13" s="531" customFormat="1" ht="6" customHeight="1"/>
    <row r="36" spans="1:13" s="531" customFormat="1" ht="24" customHeight="1">
      <c r="A36" s="528" t="s">
        <v>356</v>
      </c>
      <c r="B36" s="561" t="s">
        <v>338</v>
      </c>
      <c r="C36" s="561"/>
      <c r="D36" s="561"/>
      <c r="E36" s="561"/>
      <c r="F36" s="561"/>
      <c r="G36" s="561"/>
      <c r="H36" s="561"/>
      <c r="I36" s="561"/>
      <c r="J36" s="561"/>
    </row>
    <row r="37" spans="1:13" s="531" customFormat="1" ht="5.0999999999999996" customHeight="1">
      <c r="A37" s="539"/>
      <c r="B37" s="548"/>
      <c r="C37" s="548"/>
      <c r="D37" s="548"/>
      <c r="E37" s="548"/>
      <c r="F37" s="548"/>
    </row>
    <row r="38" spans="1:13" s="531" customFormat="1" ht="26.25" customHeight="1">
      <c r="A38" s="530" t="s">
        <v>357</v>
      </c>
      <c r="B38" s="571" t="s">
        <v>395</v>
      </c>
      <c r="C38" s="571"/>
      <c r="D38" s="571"/>
      <c r="E38" s="571"/>
      <c r="F38" s="571"/>
      <c r="G38" s="571"/>
      <c r="H38" s="571"/>
      <c r="I38" s="571"/>
      <c r="J38" s="571"/>
      <c r="K38" s="529"/>
      <c r="L38" s="529"/>
    </row>
    <row r="39" spans="1:13" ht="15" customHeight="1">
      <c r="A39" s="539"/>
      <c r="B39" s="559"/>
      <c r="C39" s="560"/>
      <c r="D39" s="560"/>
      <c r="E39" s="560"/>
      <c r="F39" s="560"/>
      <c r="G39" s="560"/>
      <c r="H39" s="560"/>
      <c r="I39" s="560"/>
      <c r="J39" s="560"/>
      <c r="K39" s="560"/>
      <c r="L39" s="560"/>
      <c r="M39" s="560"/>
    </row>
    <row r="40" spans="1:13" s="539" customFormat="1" ht="15" customHeight="1">
      <c r="A40" s="364" t="s">
        <v>50</v>
      </c>
      <c r="B40" s="502"/>
      <c r="C40" s="502"/>
      <c r="D40" s="502"/>
      <c r="E40" s="502"/>
      <c r="F40" s="86"/>
    </row>
    <row r="41" spans="1:13" s="539" customFormat="1" ht="24" customHeight="1">
      <c r="A41" s="403"/>
      <c r="B41" s="502"/>
      <c r="C41" s="502"/>
      <c r="D41" s="502"/>
      <c r="E41" s="502"/>
      <c r="F41" s="106"/>
    </row>
  </sheetData>
  <mergeCells count="5">
    <mergeCell ref="A1:J1"/>
    <mergeCell ref="A2:J2"/>
    <mergeCell ref="A3:J3"/>
    <mergeCell ref="B36:J36"/>
    <mergeCell ref="B38:J38"/>
  </mergeCells>
  <phoneticPr fontId="2" type="noConversion"/>
  <printOptions horizontalCentered="1"/>
  <pageMargins left="0.75" right="0.75" top="0.5" bottom="0.5" header="0.5" footer="0.25"/>
  <pageSetup scale="80" firstPageNumber="2" orientation="portrait" r:id="rId1"/>
  <headerFooter scaleWithDoc="0" alignWithMargins="0">
    <oddFooter xml:space="preserve">&amp;RQ2 FY21 Stat Book /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pageSetUpPr fitToPage="1"/>
  </sheetPr>
  <dimension ref="A1:IM46"/>
  <sheetViews>
    <sheetView view="pageBreakPreview" zoomScaleNormal="80" zoomScaleSheetLayoutView="100" workbookViewId="0"/>
  </sheetViews>
  <sheetFormatPr defaultColWidth="10.625" defaultRowHeight="12.75"/>
  <cols>
    <col min="1" max="1" width="3.125" style="502" customWidth="1"/>
    <col min="2" max="2" width="31.5" style="502" customWidth="1"/>
    <col min="3" max="3" width="12" style="502" customWidth="1"/>
    <col min="4" max="4" width="0.75" style="502" customWidth="1"/>
    <col min="5" max="5" width="12" style="502" customWidth="1"/>
    <col min="6" max="6" width="0.75" style="502" customWidth="1"/>
    <col min="7" max="7" width="12" style="502" customWidth="1"/>
    <col min="8" max="8" width="0.75" style="502" customWidth="1"/>
    <col min="9" max="9" width="12" style="502" customWidth="1"/>
    <col min="10" max="10" width="1.125" style="502" customWidth="1"/>
    <col min="11" max="11" width="12.25" style="502" customWidth="1"/>
    <col min="12" max="12" width="0.75" style="502" customWidth="1"/>
    <col min="13" max="13" width="12" style="502" customWidth="1"/>
    <col min="14" max="14" width="0.75" style="502" customWidth="1"/>
    <col min="15" max="15" width="12" style="502" customWidth="1"/>
    <col min="16" max="16" width="0.75" style="502" customWidth="1"/>
    <col min="17" max="17" width="12" style="502" customWidth="1"/>
    <col min="18" max="18" width="7.5" style="541" customWidth="1"/>
    <col min="19" max="19" width="8.5" style="541" customWidth="1"/>
    <col min="20" max="16384" width="10.625" style="541"/>
  </cols>
  <sheetData>
    <row r="1" spans="1:247" s="249" customFormat="1" ht="24.75" customHeight="1">
      <c r="A1" s="33" t="s">
        <v>147</v>
      </c>
      <c r="B1" s="33"/>
      <c r="C1" s="33"/>
      <c r="D1" s="33"/>
      <c r="E1" s="33"/>
      <c r="F1" s="33"/>
      <c r="G1" s="405"/>
      <c r="H1" s="405"/>
      <c r="I1" s="33"/>
      <c r="J1" s="33"/>
      <c r="K1" s="33"/>
      <c r="L1" s="33"/>
      <c r="M1" s="33"/>
      <c r="N1" s="33"/>
      <c r="O1" s="33"/>
      <c r="P1" s="33"/>
      <c r="Q1" s="33"/>
    </row>
    <row r="2" spans="1:247" s="249" customFormat="1" ht="24.75" customHeight="1">
      <c r="A2" s="33" t="s">
        <v>142</v>
      </c>
      <c r="B2" s="33"/>
      <c r="C2" s="33"/>
      <c r="D2" s="33"/>
      <c r="E2" s="33"/>
      <c r="F2" s="33"/>
      <c r="G2" s="405"/>
      <c r="H2" s="405"/>
      <c r="I2" s="33"/>
      <c r="J2" s="33"/>
      <c r="K2" s="33"/>
      <c r="L2" s="33"/>
      <c r="M2" s="33"/>
      <c r="N2" s="33"/>
      <c r="O2" s="33"/>
      <c r="P2" s="33"/>
      <c r="Q2" s="33"/>
    </row>
    <row r="3" spans="1:247" s="249" customFormat="1" ht="24.75" customHeight="1">
      <c r="A3" s="33" t="s">
        <v>391</v>
      </c>
      <c r="B3" s="33"/>
      <c r="C3" s="33"/>
      <c r="D3" s="33"/>
      <c r="E3" s="33"/>
      <c r="F3" s="33"/>
      <c r="G3" s="33"/>
      <c r="H3" s="33"/>
      <c r="I3" s="33"/>
      <c r="J3" s="33"/>
      <c r="K3" s="33"/>
      <c r="L3" s="33"/>
      <c r="M3" s="33"/>
      <c r="N3" s="33"/>
      <c r="O3" s="33"/>
      <c r="P3" s="33"/>
      <c r="Q3" s="33"/>
    </row>
    <row r="4" spans="1:247" s="103" customFormat="1" ht="18">
      <c r="A4" s="107"/>
      <c r="B4" s="525"/>
      <c r="C4" s="34"/>
      <c r="D4" s="34"/>
      <c r="E4" s="525"/>
      <c r="F4" s="525"/>
      <c r="G4" s="107"/>
      <c r="H4" s="107"/>
      <c r="I4" s="107"/>
      <c r="J4" s="107"/>
      <c r="K4" s="107"/>
      <c r="L4" s="107"/>
      <c r="M4" s="107"/>
      <c r="N4" s="107"/>
      <c r="O4" s="107"/>
      <c r="P4" s="107"/>
      <c r="Q4" s="34"/>
    </row>
    <row r="5" spans="1:247" ht="13.5" customHeight="1">
      <c r="A5" s="502" t="s">
        <v>17</v>
      </c>
      <c r="R5" s="221"/>
      <c r="S5" s="221"/>
      <c r="T5" s="502"/>
      <c r="U5" s="502"/>
      <c r="V5" s="502"/>
      <c r="W5" s="502"/>
      <c r="X5" s="502"/>
      <c r="Y5" s="502"/>
      <c r="Z5" s="502"/>
      <c r="AA5" s="502"/>
      <c r="AB5" s="502"/>
      <c r="AC5" s="502"/>
      <c r="AD5" s="502"/>
      <c r="AE5" s="502"/>
      <c r="AF5" s="502"/>
      <c r="AG5" s="502"/>
      <c r="AH5" s="502"/>
      <c r="AI5" s="502"/>
      <c r="AJ5" s="502"/>
      <c r="AK5" s="502"/>
      <c r="AL5" s="502"/>
      <c r="AM5" s="502"/>
      <c r="AN5" s="502"/>
      <c r="AO5" s="502"/>
      <c r="AP5" s="502"/>
      <c r="AQ5" s="502"/>
      <c r="AR5" s="502"/>
      <c r="AS5" s="502"/>
      <c r="AT5" s="502"/>
      <c r="AU5" s="502"/>
      <c r="AV5" s="502"/>
      <c r="AW5" s="502"/>
      <c r="AX5" s="502"/>
      <c r="AY5" s="502"/>
      <c r="AZ5" s="502"/>
      <c r="BA5" s="502"/>
      <c r="BB5" s="502"/>
      <c r="BC5" s="502"/>
      <c r="BD5" s="502"/>
      <c r="BE5" s="502"/>
      <c r="BF5" s="502"/>
      <c r="BG5" s="502"/>
      <c r="BH5" s="502"/>
      <c r="BI5" s="502"/>
      <c r="BJ5" s="502"/>
      <c r="BK5" s="502"/>
      <c r="BL5" s="502"/>
      <c r="BM5" s="502"/>
      <c r="BN5" s="502"/>
      <c r="BO5" s="502"/>
      <c r="BP5" s="502"/>
      <c r="BQ5" s="502"/>
      <c r="BR5" s="502"/>
      <c r="BS5" s="502"/>
      <c r="BT5" s="502"/>
      <c r="BU5" s="502"/>
      <c r="BV5" s="502"/>
      <c r="BW5" s="502"/>
      <c r="BX5" s="502"/>
      <c r="BY5" s="502"/>
      <c r="BZ5" s="502"/>
      <c r="CA5" s="502"/>
      <c r="CB5" s="502"/>
      <c r="CC5" s="502"/>
      <c r="CD5" s="502"/>
      <c r="CE5" s="502"/>
      <c r="CF5" s="502"/>
      <c r="CG5" s="502"/>
      <c r="CH5" s="502"/>
      <c r="CI5" s="502"/>
      <c r="CJ5" s="502"/>
      <c r="CK5" s="502"/>
      <c r="CL5" s="502"/>
      <c r="CM5" s="502"/>
      <c r="CN5" s="502"/>
      <c r="CO5" s="502"/>
      <c r="CP5" s="502"/>
      <c r="CQ5" s="502"/>
      <c r="CR5" s="502"/>
      <c r="CS5" s="502"/>
      <c r="CT5" s="502"/>
      <c r="CU5" s="502"/>
      <c r="CV5" s="502"/>
      <c r="CW5" s="502"/>
      <c r="CX5" s="502"/>
      <c r="CY5" s="502"/>
      <c r="CZ5" s="502"/>
      <c r="DA5" s="502"/>
      <c r="DB5" s="502"/>
      <c r="DC5" s="502"/>
      <c r="DD5" s="502"/>
      <c r="DE5" s="502"/>
      <c r="DF5" s="502"/>
      <c r="DG5" s="502"/>
      <c r="DH5" s="502"/>
      <c r="DI5" s="502"/>
      <c r="DJ5" s="502"/>
      <c r="DK5" s="502"/>
      <c r="DL5" s="502"/>
      <c r="DM5" s="502"/>
      <c r="DN5" s="502"/>
      <c r="DO5" s="502"/>
      <c r="DP5" s="502"/>
      <c r="DQ5" s="502"/>
      <c r="DR5" s="502"/>
      <c r="DS5" s="502"/>
      <c r="DT5" s="502"/>
      <c r="DU5" s="502"/>
      <c r="DV5" s="502"/>
      <c r="DW5" s="502"/>
      <c r="DX5" s="502"/>
      <c r="DY5" s="502"/>
      <c r="DZ5" s="502"/>
      <c r="EA5" s="502"/>
      <c r="EB5" s="502"/>
      <c r="EC5" s="502"/>
      <c r="ED5" s="502"/>
      <c r="EE5" s="502"/>
      <c r="EF5" s="502"/>
      <c r="EG5" s="502"/>
      <c r="EH5" s="502"/>
      <c r="EI5" s="502"/>
      <c r="EJ5" s="502"/>
      <c r="EK5" s="502"/>
      <c r="EL5" s="502"/>
      <c r="EM5" s="502"/>
      <c r="EN5" s="502"/>
      <c r="EO5" s="502"/>
      <c r="EP5" s="502"/>
      <c r="EQ5" s="502"/>
      <c r="ER5" s="502"/>
      <c r="ES5" s="502"/>
      <c r="ET5" s="502"/>
      <c r="EU5" s="502"/>
      <c r="EV5" s="502"/>
      <c r="EW5" s="502"/>
      <c r="EX5" s="502"/>
      <c r="EY5" s="502"/>
      <c r="EZ5" s="502"/>
      <c r="FA5" s="502"/>
      <c r="FB5" s="502"/>
      <c r="FC5" s="502"/>
      <c r="FD5" s="502"/>
      <c r="FE5" s="502"/>
      <c r="FF5" s="502"/>
      <c r="FG5" s="502"/>
      <c r="FH5" s="502"/>
      <c r="FI5" s="502"/>
      <c r="FJ5" s="502"/>
      <c r="FK5" s="502"/>
      <c r="FL5" s="502"/>
      <c r="FM5" s="502"/>
      <c r="FN5" s="502"/>
      <c r="FO5" s="502"/>
      <c r="FP5" s="502"/>
      <c r="FQ5" s="502"/>
      <c r="FR5" s="502"/>
      <c r="FS5" s="502"/>
      <c r="FT5" s="502"/>
      <c r="FU5" s="502"/>
      <c r="FV5" s="502"/>
      <c r="FW5" s="502"/>
      <c r="FX5" s="502"/>
      <c r="FY5" s="502"/>
      <c r="FZ5" s="502"/>
      <c r="GA5" s="502"/>
      <c r="GB5" s="502"/>
      <c r="GC5" s="502"/>
      <c r="GD5" s="502"/>
      <c r="GE5" s="502"/>
      <c r="GF5" s="502"/>
      <c r="GG5" s="502"/>
      <c r="GH5" s="502"/>
      <c r="GI5" s="502"/>
      <c r="GJ5" s="502"/>
      <c r="GK5" s="502"/>
      <c r="GL5" s="502"/>
      <c r="GM5" s="502"/>
      <c r="GN5" s="502"/>
      <c r="GO5" s="502"/>
      <c r="GP5" s="502"/>
      <c r="GQ5" s="502"/>
      <c r="GR5" s="502"/>
      <c r="GS5" s="502"/>
      <c r="GT5" s="502"/>
      <c r="GU5" s="502"/>
      <c r="GV5" s="502"/>
      <c r="GW5" s="502"/>
      <c r="GX5" s="502"/>
      <c r="GY5" s="502"/>
      <c r="GZ5" s="502"/>
      <c r="HA5" s="502"/>
      <c r="HB5" s="502"/>
      <c r="HC5" s="502"/>
      <c r="HD5" s="502"/>
      <c r="HE5" s="502"/>
      <c r="HF5" s="502"/>
      <c r="HG5" s="502"/>
      <c r="HH5" s="502"/>
      <c r="HI5" s="502"/>
      <c r="HJ5" s="502"/>
      <c r="HK5" s="502"/>
      <c r="HL5" s="502"/>
      <c r="HM5" s="502"/>
      <c r="HN5" s="502"/>
      <c r="HO5" s="502"/>
      <c r="HP5" s="502"/>
      <c r="HQ5" s="502"/>
      <c r="HR5" s="502"/>
      <c r="HS5" s="502"/>
      <c r="HT5" s="502"/>
      <c r="HU5" s="502"/>
      <c r="HV5" s="502"/>
      <c r="HW5" s="502"/>
      <c r="HX5" s="502"/>
      <c r="HY5" s="502"/>
      <c r="HZ5" s="502"/>
      <c r="IA5" s="502"/>
      <c r="IB5" s="502"/>
      <c r="IC5" s="502"/>
      <c r="ID5" s="502"/>
      <c r="IE5" s="502"/>
      <c r="IF5" s="502"/>
      <c r="IG5" s="502"/>
      <c r="IH5" s="502"/>
      <c r="II5" s="502"/>
      <c r="IJ5" s="502"/>
      <c r="IK5" s="502"/>
      <c r="IL5" s="502"/>
      <c r="IM5" s="502"/>
    </row>
    <row r="6" spans="1:247" ht="13.5" customHeight="1">
      <c r="A6" s="502" t="s">
        <v>51</v>
      </c>
      <c r="C6" s="80"/>
      <c r="D6" s="80"/>
      <c r="E6" s="80"/>
      <c r="F6" s="80"/>
      <c r="G6" s="80"/>
      <c r="H6" s="80"/>
      <c r="I6" s="80"/>
      <c r="J6" s="80"/>
      <c r="K6" s="80"/>
      <c r="L6" s="80"/>
      <c r="M6" s="80"/>
      <c r="N6" s="80"/>
      <c r="O6" s="80"/>
      <c r="P6" s="80"/>
      <c r="Q6" s="80"/>
      <c r="T6" s="221"/>
    </row>
    <row r="7" spans="1:247" ht="20.65" customHeight="1" thickBot="1">
      <c r="C7" s="540" t="s">
        <v>365</v>
      </c>
      <c r="D7" s="540"/>
      <c r="E7" s="540"/>
      <c r="F7" s="540"/>
      <c r="G7" s="540"/>
      <c r="H7" s="540"/>
      <c r="I7" s="540"/>
      <c r="J7" s="535"/>
      <c r="K7" s="569" t="s">
        <v>377</v>
      </c>
      <c r="L7" s="569"/>
      <c r="M7" s="569"/>
      <c r="N7" s="569"/>
      <c r="O7" s="569"/>
      <c r="P7" s="569"/>
      <c r="Q7" s="569"/>
    </row>
    <row r="8" spans="1:247" s="42" customFormat="1" ht="15.75">
      <c r="A8" s="526"/>
      <c r="B8" s="526"/>
      <c r="C8" s="30" t="s">
        <v>18</v>
      </c>
      <c r="D8" s="30"/>
      <c r="E8" s="30" t="s">
        <v>19</v>
      </c>
      <c r="F8" s="30"/>
      <c r="G8" s="30" t="s">
        <v>20</v>
      </c>
      <c r="H8" s="30"/>
      <c r="I8" s="30" t="s">
        <v>21</v>
      </c>
      <c r="J8" s="30"/>
      <c r="K8" s="30" t="s">
        <v>18</v>
      </c>
      <c r="L8" s="30"/>
      <c r="M8" s="30" t="s">
        <v>19</v>
      </c>
      <c r="N8" s="30"/>
      <c r="O8" s="30" t="s">
        <v>20</v>
      </c>
      <c r="P8" s="30"/>
      <c r="Q8" s="30" t="s">
        <v>21</v>
      </c>
    </row>
    <row r="9" spans="1:247" s="42" customFormat="1" ht="15.75">
      <c r="A9" s="526"/>
      <c r="B9" s="526"/>
      <c r="C9" s="14" t="s">
        <v>187</v>
      </c>
      <c r="D9" s="14"/>
      <c r="E9" s="14" t="s">
        <v>22</v>
      </c>
      <c r="F9" s="14"/>
      <c r="G9" s="14" t="s">
        <v>22</v>
      </c>
      <c r="H9" s="14"/>
      <c r="I9" s="14" t="s">
        <v>22</v>
      </c>
      <c r="J9" s="14"/>
      <c r="K9" s="14" t="s">
        <v>187</v>
      </c>
      <c r="L9" s="14"/>
      <c r="M9" s="14" t="s">
        <v>22</v>
      </c>
      <c r="N9" s="14"/>
      <c r="O9" s="14" t="s">
        <v>22</v>
      </c>
      <c r="P9" s="14"/>
      <c r="Q9" s="14" t="s">
        <v>22</v>
      </c>
    </row>
    <row r="10" spans="1:247" s="148" customFormat="1" ht="15.75">
      <c r="A10" s="511"/>
      <c r="B10" s="522"/>
      <c r="C10" s="14"/>
      <c r="D10" s="14"/>
      <c r="E10" s="14"/>
      <c r="F10" s="14"/>
      <c r="G10" s="14"/>
      <c r="H10" s="14"/>
      <c r="I10" s="14"/>
      <c r="J10" s="14"/>
      <c r="K10" s="14"/>
      <c r="L10" s="14"/>
      <c r="M10" s="14"/>
      <c r="N10" s="14"/>
      <c r="O10" s="14"/>
      <c r="P10" s="14"/>
      <c r="Q10" s="14"/>
    </row>
    <row r="11" spans="1:247" ht="15">
      <c r="A11" s="520"/>
      <c r="B11" s="522"/>
      <c r="C11" s="521"/>
      <c r="D11" s="521"/>
      <c r="E11" s="521"/>
      <c r="F11" s="521"/>
      <c r="G11" s="521"/>
      <c r="H11" s="521"/>
      <c r="I11" s="521"/>
      <c r="J11" s="521"/>
      <c r="K11" s="521"/>
      <c r="L11" s="521"/>
      <c r="M11" s="521"/>
      <c r="N11" s="521"/>
      <c r="O11" s="521"/>
      <c r="P11" s="521"/>
      <c r="Q11" s="521"/>
    </row>
    <row r="12" spans="1:247" ht="15">
      <c r="A12" s="521" t="s">
        <v>296</v>
      </c>
      <c r="B12" s="520"/>
      <c r="C12" s="29">
        <v>4245</v>
      </c>
      <c r="D12" s="29"/>
      <c r="E12" s="29">
        <v>4525</v>
      </c>
      <c r="F12" s="29"/>
      <c r="G12" s="29">
        <v>4828</v>
      </c>
      <c r="H12" s="29"/>
      <c r="I12" s="29">
        <v>4797</v>
      </c>
      <c r="J12" s="29"/>
      <c r="K12" s="29">
        <v>4799</v>
      </c>
      <c r="L12" s="29"/>
      <c r="M12" s="29">
        <v>5142</v>
      </c>
      <c r="N12" s="29"/>
      <c r="O12" s="29">
        <v>5261</v>
      </c>
      <c r="P12" s="29"/>
      <c r="Q12" s="29">
        <v>5320</v>
      </c>
      <c r="S12" s="404"/>
      <c r="T12" s="404"/>
      <c r="U12" s="404"/>
      <c r="V12" s="404"/>
    </row>
    <row r="13" spans="1:247" ht="15">
      <c r="A13" s="521"/>
      <c r="B13" s="520"/>
      <c r="C13" s="1"/>
      <c r="D13" s="1"/>
      <c r="E13" s="1"/>
      <c r="F13" s="1"/>
      <c r="G13" s="1"/>
      <c r="H13" s="1"/>
      <c r="I13" s="1"/>
      <c r="J13" s="1"/>
      <c r="K13" s="1"/>
      <c r="L13" s="1"/>
      <c r="M13" s="1"/>
      <c r="N13" s="1"/>
      <c r="O13" s="1"/>
      <c r="P13" s="1"/>
      <c r="Q13" s="1"/>
    </row>
    <row r="14" spans="1:247" ht="17.649999999999999" customHeight="1">
      <c r="A14" s="521" t="s">
        <v>204</v>
      </c>
      <c r="B14" s="520"/>
      <c r="C14" s="505"/>
      <c r="D14" s="505"/>
      <c r="E14" s="505"/>
      <c r="F14" s="505"/>
      <c r="G14" s="505"/>
      <c r="H14" s="505"/>
      <c r="I14" s="505"/>
      <c r="J14" s="505"/>
      <c r="K14" s="505"/>
      <c r="L14" s="505"/>
      <c r="M14" s="505"/>
      <c r="N14" s="505"/>
      <c r="O14" s="505"/>
      <c r="P14" s="505"/>
      <c r="Q14" s="505"/>
    </row>
    <row r="15" spans="1:247" s="245" customFormat="1" ht="15">
      <c r="A15" s="506"/>
      <c r="B15" s="520" t="s">
        <v>254</v>
      </c>
      <c r="C15" s="505">
        <v>680</v>
      </c>
      <c r="D15" s="505"/>
      <c r="E15" s="505">
        <v>767</v>
      </c>
      <c r="F15" s="505"/>
      <c r="G15" s="505">
        <v>799</v>
      </c>
      <c r="H15" s="505"/>
      <c r="I15" s="505">
        <v>757</v>
      </c>
      <c r="J15" s="505"/>
      <c r="K15" s="505">
        <v>805</v>
      </c>
      <c r="L15" s="505"/>
      <c r="M15" s="505">
        <v>891</v>
      </c>
      <c r="N15" s="505"/>
      <c r="O15" s="505">
        <v>874</v>
      </c>
      <c r="P15" s="505"/>
      <c r="Q15" s="505">
        <v>843</v>
      </c>
    </row>
    <row r="16" spans="1:247" s="245" customFormat="1" ht="15">
      <c r="A16" s="506"/>
      <c r="B16" s="520" t="s">
        <v>49</v>
      </c>
      <c r="C16" s="505">
        <v>1776</v>
      </c>
      <c r="D16" s="505"/>
      <c r="E16" s="505">
        <v>2014</v>
      </c>
      <c r="F16" s="505"/>
      <c r="G16" s="505">
        <v>2154</v>
      </c>
      <c r="H16" s="505"/>
      <c r="I16" s="505">
        <v>1992</v>
      </c>
      <c r="J16" s="505"/>
      <c r="K16" s="505">
        <v>2062</v>
      </c>
      <c r="L16" s="505"/>
      <c r="M16" s="505">
        <v>2342</v>
      </c>
      <c r="N16" s="505"/>
      <c r="O16" s="505">
        <v>2466</v>
      </c>
      <c r="P16" s="505"/>
      <c r="Q16" s="505">
        <v>2304</v>
      </c>
    </row>
    <row r="17" spans="1:17" s="245" customFormat="1" ht="15">
      <c r="A17" s="506"/>
      <c r="B17" s="506" t="s">
        <v>61</v>
      </c>
      <c r="C17" s="505">
        <v>184</v>
      </c>
      <c r="D17" s="505"/>
      <c r="E17" s="505">
        <v>190</v>
      </c>
      <c r="F17" s="505"/>
      <c r="G17" s="505">
        <v>192</v>
      </c>
      <c r="H17" s="505"/>
      <c r="I17" s="505">
        <v>188</v>
      </c>
      <c r="J17" s="505"/>
      <c r="K17" s="505">
        <v>191</v>
      </c>
      <c r="L17" s="505"/>
      <c r="M17" s="505">
        <v>200</v>
      </c>
      <c r="N17" s="505"/>
      <c r="O17" s="505">
        <v>204</v>
      </c>
      <c r="P17" s="505"/>
      <c r="Q17" s="505">
        <v>196</v>
      </c>
    </row>
    <row r="18" spans="1:17" s="245" customFormat="1" ht="15">
      <c r="A18" s="506"/>
      <c r="B18" s="506" t="s">
        <v>24</v>
      </c>
      <c r="C18" s="505">
        <v>161</v>
      </c>
      <c r="D18" s="505"/>
      <c r="E18" s="505">
        <v>166</v>
      </c>
      <c r="F18" s="505"/>
      <c r="G18" s="505">
        <v>177</v>
      </c>
      <c r="H18" s="505"/>
      <c r="I18" s="505">
        <v>177</v>
      </c>
      <c r="J18" s="505"/>
      <c r="K18" s="505">
        <v>173</v>
      </c>
      <c r="L18" s="505"/>
      <c r="M18" s="505">
        <v>180</v>
      </c>
      <c r="N18" s="505"/>
      <c r="O18" s="505">
        <v>185</v>
      </c>
      <c r="P18" s="505"/>
      <c r="Q18" s="505">
        <v>190</v>
      </c>
    </row>
    <row r="19" spans="1:17" s="245" customFormat="1" ht="15">
      <c r="A19" s="506"/>
      <c r="B19" s="506" t="s">
        <v>25</v>
      </c>
      <c r="C19" s="505">
        <v>2</v>
      </c>
      <c r="D19" s="505"/>
      <c r="E19" s="505">
        <v>4</v>
      </c>
      <c r="F19" s="505"/>
      <c r="G19" s="505">
        <v>4</v>
      </c>
      <c r="H19" s="505"/>
      <c r="I19" s="505">
        <v>2</v>
      </c>
      <c r="J19" s="505"/>
      <c r="K19" s="505">
        <v>3</v>
      </c>
      <c r="L19" s="505"/>
      <c r="M19" s="505">
        <v>4</v>
      </c>
      <c r="N19" s="505"/>
      <c r="O19" s="505">
        <v>4</v>
      </c>
      <c r="P19" s="505"/>
      <c r="Q19" s="505">
        <v>3</v>
      </c>
    </row>
    <row r="20" spans="1:17" s="245" customFormat="1" ht="15">
      <c r="A20" s="506"/>
      <c r="B20" s="506" t="s">
        <v>26</v>
      </c>
      <c r="C20" s="505">
        <v>75</v>
      </c>
      <c r="D20" s="505"/>
      <c r="E20" s="505">
        <v>77</v>
      </c>
      <c r="F20" s="505"/>
      <c r="G20" s="505">
        <v>75</v>
      </c>
      <c r="H20" s="505"/>
      <c r="I20" s="505">
        <v>82</v>
      </c>
      <c r="J20" s="505"/>
      <c r="K20" s="505">
        <v>77</v>
      </c>
      <c r="L20" s="505"/>
      <c r="M20" s="505">
        <v>84</v>
      </c>
      <c r="N20" s="505"/>
      <c r="O20" s="505">
        <v>86</v>
      </c>
      <c r="P20" s="505"/>
      <c r="Q20" s="505">
        <v>89</v>
      </c>
    </row>
    <row r="21" spans="1:17" s="245" customFormat="1" ht="15">
      <c r="A21" s="506"/>
      <c r="B21" s="521" t="s">
        <v>260</v>
      </c>
      <c r="C21" s="505">
        <v>350</v>
      </c>
      <c r="D21" s="505"/>
      <c r="E21" s="505">
        <v>360</v>
      </c>
      <c r="F21" s="505"/>
      <c r="G21" s="505">
        <v>364</v>
      </c>
      <c r="H21" s="505"/>
      <c r="I21" s="505">
        <v>370</v>
      </c>
      <c r="J21" s="505"/>
      <c r="K21" s="505">
        <v>388</v>
      </c>
      <c r="L21" s="505"/>
      <c r="M21" s="505">
        <v>390</v>
      </c>
      <c r="N21" s="505"/>
      <c r="O21" s="505">
        <v>362</v>
      </c>
      <c r="P21" s="505"/>
      <c r="Q21" s="505">
        <v>381</v>
      </c>
    </row>
    <row r="22" spans="1:17" ht="15">
      <c r="A22" s="520"/>
      <c r="B22" s="521" t="s">
        <v>3</v>
      </c>
      <c r="C22" s="22">
        <v>402</v>
      </c>
      <c r="D22" s="46"/>
      <c r="E22" s="22">
        <v>445</v>
      </c>
      <c r="F22" s="46"/>
      <c r="G22" s="22">
        <v>439</v>
      </c>
      <c r="H22" s="46"/>
      <c r="I22" s="22">
        <v>414</v>
      </c>
      <c r="J22" s="46"/>
      <c r="K22" s="22">
        <v>424</v>
      </c>
      <c r="L22" s="46"/>
      <c r="M22" s="22">
        <v>461</v>
      </c>
      <c r="N22" s="46"/>
      <c r="O22" s="22">
        <v>494</v>
      </c>
      <c r="P22" s="46"/>
      <c r="Q22" s="22">
        <v>503</v>
      </c>
    </row>
    <row r="23" spans="1:17" ht="15">
      <c r="A23" s="521"/>
      <c r="B23" s="521"/>
      <c r="C23" s="505">
        <f>SUM(C15:C22)</f>
        <v>3630</v>
      </c>
      <c r="D23" s="505"/>
      <c r="E23" s="505">
        <f>SUM(E15:E22)</f>
        <v>4023</v>
      </c>
      <c r="F23" s="505"/>
      <c r="G23" s="505">
        <f>SUM(G15:G22)</f>
        <v>4204</v>
      </c>
      <c r="H23" s="505"/>
      <c r="I23" s="505">
        <f>SUM(I15:I22)</f>
        <v>3982</v>
      </c>
      <c r="J23" s="1"/>
      <c r="K23" s="505">
        <f>SUM(K15:K22)</f>
        <v>4123</v>
      </c>
      <c r="L23" s="505"/>
      <c r="M23" s="505">
        <f>SUM(M15:M22)</f>
        <v>4552</v>
      </c>
      <c r="N23" s="505"/>
      <c r="O23" s="505">
        <f>SUM(O15:O22)</f>
        <v>4675</v>
      </c>
      <c r="P23" s="505"/>
      <c r="Q23" s="505">
        <f>SUM(Q15:Q22)</f>
        <v>4509</v>
      </c>
    </row>
    <row r="24" spans="1:17" s="246" customFormat="1" ht="15">
      <c r="A24" s="510"/>
      <c r="B24" s="507"/>
      <c r="C24" s="50"/>
      <c r="D24" s="50"/>
      <c r="E24" s="50"/>
      <c r="F24" s="50"/>
      <c r="G24" s="50"/>
      <c r="H24" s="50"/>
      <c r="I24" s="50"/>
      <c r="J24" s="50"/>
      <c r="K24" s="50"/>
      <c r="L24" s="50"/>
      <c r="M24" s="50"/>
      <c r="N24" s="50"/>
      <c r="O24" s="50"/>
      <c r="P24" s="50"/>
      <c r="Q24" s="50"/>
    </row>
    <row r="25" spans="1:17" ht="15.75" thickBot="1">
      <c r="A25" s="520" t="s">
        <v>251</v>
      </c>
      <c r="B25" s="520"/>
      <c r="C25" s="31">
        <f>C12-C23</f>
        <v>615</v>
      </c>
      <c r="D25" s="66"/>
      <c r="E25" s="31">
        <f>E12-E23</f>
        <v>502</v>
      </c>
      <c r="F25" s="66"/>
      <c r="G25" s="31">
        <f>G12-G23</f>
        <v>624</v>
      </c>
      <c r="H25" s="66"/>
      <c r="I25" s="31">
        <f>I12-I23</f>
        <v>815</v>
      </c>
      <c r="J25" s="133"/>
      <c r="K25" s="31">
        <f>K12-K23</f>
        <v>676</v>
      </c>
      <c r="L25" s="66"/>
      <c r="M25" s="31">
        <f>M12-M23</f>
        <v>590</v>
      </c>
      <c r="N25" s="66"/>
      <c r="O25" s="31">
        <f>O12-O23</f>
        <v>586</v>
      </c>
      <c r="P25" s="66"/>
      <c r="Q25" s="31">
        <f>Q12-Q23</f>
        <v>811</v>
      </c>
    </row>
    <row r="26" spans="1:17" ht="15.75" thickTop="1">
      <c r="A26" s="520"/>
      <c r="B26" s="520"/>
      <c r="C26" s="1"/>
      <c r="D26" s="1"/>
      <c r="E26" s="1"/>
      <c r="F26" s="1"/>
      <c r="G26" s="1"/>
      <c r="H26" s="1"/>
      <c r="I26" s="1"/>
      <c r="J26" s="1"/>
      <c r="K26" s="1"/>
      <c r="L26" s="1"/>
      <c r="M26" s="1"/>
      <c r="N26" s="1"/>
      <c r="O26" s="1"/>
      <c r="P26" s="1"/>
      <c r="Q26" s="1"/>
    </row>
    <row r="27" spans="1:17" ht="15">
      <c r="A27" s="520"/>
      <c r="B27" s="520"/>
      <c r="C27" s="1"/>
      <c r="D27" s="1"/>
      <c r="E27" s="1"/>
      <c r="F27" s="1"/>
      <c r="G27" s="1"/>
      <c r="H27" s="1"/>
      <c r="I27" s="1"/>
      <c r="J27" s="1"/>
      <c r="K27" s="1"/>
      <c r="L27" s="1"/>
      <c r="M27" s="1"/>
      <c r="N27" s="1"/>
      <c r="O27" s="1"/>
      <c r="P27" s="1"/>
      <c r="Q27" s="1"/>
    </row>
    <row r="28" spans="1:17" ht="15">
      <c r="A28" s="520"/>
      <c r="B28" s="520"/>
      <c r="C28" s="505"/>
      <c r="D28" s="505"/>
      <c r="E28" s="505"/>
      <c r="F28" s="505"/>
      <c r="G28" s="505"/>
      <c r="H28" s="505"/>
      <c r="I28" s="505"/>
      <c r="J28" s="505"/>
      <c r="K28" s="505"/>
      <c r="L28" s="505"/>
      <c r="M28" s="505"/>
      <c r="N28" s="505"/>
      <c r="O28" s="505"/>
      <c r="P28" s="505"/>
      <c r="Q28" s="505"/>
    </row>
    <row r="29" spans="1:17" ht="15">
      <c r="A29" s="511" t="s">
        <v>16</v>
      </c>
      <c r="B29" s="132"/>
      <c r="C29" s="505"/>
      <c r="D29" s="505"/>
      <c r="E29" s="505"/>
      <c r="F29" s="505"/>
      <c r="G29" s="505"/>
      <c r="H29" s="505"/>
      <c r="I29" s="505"/>
      <c r="J29" s="505"/>
      <c r="K29" s="505"/>
      <c r="L29" s="505"/>
      <c r="M29" s="505"/>
      <c r="N29" s="505"/>
      <c r="O29" s="505"/>
      <c r="P29" s="505"/>
      <c r="Q29" s="505"/>
    </row>
    <row r="30" spans="1:17" ht="15">
      <c r="A30" s="511"/>
      <c r="B30" s="132"/>
      <c r="C30" s="1"/>
      <c r="D30" s="1"/>
      <c r="E30" s="1"/>
      <c r="F30" s="1"/>
      <c r="G30" s="1"/>
      <c r="H30" s="1"/>
      <c r="I30" s="1"/>
      <c r="J30" s="1"/>
      <c r="K30" s="1"/>
      <c r="L30" s="1"/>
      <c r="M30" s="1"/>
      <c r="N30" s="1"/>
      <c r="O30" s="1"/>
      <c r="P30" s="1"/>
      <c r="Q30" s="1"/>
    </row>
    <row r="31" spans="1:17" ht="15">
      <c r="A31" s="521" t="s">
        <v>247</v>
      </c>
      <c r="B31" s="520"/>
      <c r="C31" s="491">
        <v>0.14499999999999999</v>
      </c>
      <c r="D31" s="491"/>
      <c r="E31" s="491">
        <v>0.111</v>
      </c>
      <c r="F31" s="491"/>
      <c r="G31" s="491">
        <v>0.129</v>
      </c>
      <c r="H31" s="491"/>
      <c r="I31" s="491">
        <v>0.17</v>
      </c>
      <c r="J31" s="47"/>
      <c r="K31" s="491">
        <v>0.14099999999999999</v>
      </c>
      <c r="L31" s="491"/>
      <c r="M31" s="491">
        <v>0.115</v>
      </c>
      <c r="N31" s="491"/>
      <c r="O31" s="491">
        <v>0.111</v>
      </c>
      <c r="P31" s="491"/>
      <c r="Q31" s="491">
        <v>0.152</v>
      </c>
    </row>
    <row r="32" spans="1:17" ht="12" customHeight="1">
      <c r="A32" s="521"/>
      <c r="B32" s="520"/>
      <c r="C32" s="491"/>
      <c r="D32" s="491"/>
      <c r="E32" s="66"/>
      <c r="F32" s="66"/>
      <c r="G32" s="66"/>
      <c r="H32" s="66"/>
      <c r="I32" s="66"/>
      <c r="J32" s="66"/>
      <c r="K32" s="66"/>
      <c r="L32" s="66"/>
      <c r="M32" s="66"/>
      <c r="N32" s="66"/>
      <c r="O32" s="66"/>
      <c r="P32" s="66"/>
      <c r="Q32" s="66"/>
    </row>
    <row r="33" spans="1:18" ht="12" customHeight="1">
      <c r="A33" s="521"/>
      <c r="B33" s="520"/>
      <c r="C33" s="81"/>
      <c r="D33" s="81"/>
      <c r="E33" s="81"/>
      <c r="F33" s="81"/>
      <c r="G33" s="81"/>
      <c r="H33" s="81"/>
      <c r="I33" s="81"/>
      <c r="J33" s="1"/>
      <c r="K33" s="81"/>
      <c r="L33" s="81"/>
      <c r="M33" s="81"/>
      <c r="N33" s="81"/>
      <c r="O33" s="81"/>
      <c r="P33" s="81"/>
      <c r="Q33" s="81"/>
    </row>
    <row r="34" spans="1:18" ht="15">
      <c r="A34" s="520"/>
      <c r="B34" s="521"/>
      <c r="C34" s="505"/>
      <c r="D34" s="505"/>
      <c r="E34" s="505"/>
      <c r="F34" s="505"/>
      <c r="G34" s="505"/>
      <c r="H34" s="505"/>
      <c r="I34" s="505"/>
      <c r="J34" s="505"/>
      <c r="K34" s="505"/>
      <c r="L34" s="505"/>
      <c r="M34" s="505"/>
      <c r="N34" s="505"/>
      <c r="O34" s="505"/>
      <c r="P34" s="505"/>
      <c r="Q34" s="505"/>
    </row>
    <row r="35" spans="1:18" ht="15">
      <c r="A35" s="520"/>
      <c r="B35" s="521"/>
      <c r="C35" s="505"/>
      <c r="D35" s="505"/>
      <c r="E35" s="505"/>
      <c r="F35" s="505"/>
      <c r="G35" s="505"/>
      <c r="H35" s="505"/>
      <c r="I35" s="505"/>
      <c r="J35" s="505"/>
      <c r="K35" s="505"/>
      <c r="L35" s="505"/>
      <c r="M35" s="505"/>
      <c r="N35" s="505"/>
      <c r="O35" s="505"/>
      <c r="P35" s="505"/>
      <c r="Q35" s="505"/>
    </row>
    <row r="36" spans="1:18" ht="24.75" customHeight="1">
      <c r="A36" s="520"/>
      <c r="B36" s="521"/>
      <c r="C36" s="505"/>
      <c r="D36" s="505"/>
      <c r="E36" s="505"/>
      <c r="F36" s="505"/>
      <c r="G36" s="505"/>
      <c r="H36" s="505"/>
      <c r="I36" s="505"/>
      <c r="J36" s="505"/>
      <c r="K36" s="505"/>
      <c r="L36" s="505"/>
      <c r="M36" s="505"/>
      <c r="N36" s="505"/>
      <c r="O36" s="505"/>
      <c r="P36" s="505"/>
      <c r="Q36" s="505"/>
    </row>
    <row r="37" spans="1:18" ht="8.25" customHeight="1">
      <c r="A37" s="542"/>
      <c r="B37" s="559"/>
      <c r="C37" s="560"/>
      <c r="D37" s="560"/>
      <c r="E37" s="560"/>
      <c r="F37" s="560"/>
      <c r="G37" s="560"/>
      <c r="H37" s="560"/>
      <c r="I37" s="560"/>
      <c r="J37" s="560"/>
      <c r="K37" s="560"/>
      <c r="L37" s="560"/>
      <c r="M37" s="560"/>
      <c r="N37" s="560"/>
      <c r="O37" s="560"/>
      <c r="P37" s="560"/>
      <c r="Q37" s="560"/>
    </row>
    <row r="38" spans="1:18" s="539" customFormat="1" ht="40.5" customHeight="1">
      <c r="A38" s="542" t="s">
        <v>153</v>
      </c>
      <c r="B38" s="561" t="s">
        <v>345</v>
      </c>
      <c r="C38" s="561"/>
      <c r="D38" s="561"/>
      <c r="E38" s="561"/>
      <c r="F38" s="561"/>
      <c r="G38" s="561"/>
      <c r="H38" s="561"/>
      <c r="I38" s="561"/>
      <c r="J38" s="561"/>
      <c r="K38" s="561"/>
      <c r="L38" s="561"/>
      <c r="M38" s="561"/>
      <c r="N38" s="561"/>
      <c r="O38" s="561"/>
      <c r="P38" s="561"/>
      <c r="Q38" s="561"/>
    </row>
    <row r="39" spans="1:18" s="539" customFormat="1" ht="5.0999999999999996" customHeight="1">
      <c r="A39" s="542"/>
      <c r="B39" s="548"/>
      <c r="C39" s="548"/>
      <c r="D39" s="548"/>
      <c r="E39" s="548"/>
      <c r="F39" s="548"/>
      <c r="G39" s="548"/>
      <c r="H39" s="548"/>
      <c r="I39" s="548"/>
      <c r="J39" s="548"/>
      <c r="K39" s="533"/>
      <c r="L39" s="533"/>
      <c r="M39" s="534"/>
      <c r="N39" s="534"/>
      <c r="O39" s="534"/>
      <c r="P39" s="534"/>
    </row>
    <row r="40" spans="1:18" s="539" customFormat="1" ht="17.25" customHeight="1">
      <c r="A40" s="542" t="s">
        <v>162</v>
      </c>
      <c r="B40" s="561" t="s">
        <v>346</v>
      </c>
      <c r="C40" s="561"/>
      <c r="D40" s="561"/>
      <c r="E40" s="561"/>
      <c r="F40" s="561"/>
      <c r="G40" s="561"/>
      <c r="H40" s="561"/>
      <c r="I40" s="561"/>
      <c r="J40" s="561"/>
      <c r="K40" s="561"/>
      <c r="L40" s="561"/>
      <c r="M40" s="561"/>
      <c r="N40" s="561"/>
      <c r="O40" s="561"/>
      <c r="P40" s="561"/>
      <c r="Q40" s="561"/>
    </row>
    <row r="41" spans="1:18" s="539" customFormat="1" ht="5.0999999999999996" customHeight="1">
      <c r="A41" s="542"/>
      <c r="B41" s="548"/>
      <c r="C41" s="548"/>
      <c r="D41" s="548"/>
      <c r="E41" s="548"/>
      <c r="F41" s="548"/>
      <c r="G41" s="548"/>
      <c r="H41" s="548"/>
      <c r="I41" s="548"/>
      <c r="J41" s="548"/>
      <c r="K41" s="533"/>
      <c r="L41" s="533"/>
      <c r="M41" s="534"/>
      <c r="N41" s="534"/>
      <c r="O41" s="534"/>
      <c r="P41" s="534"/>
    </row>
    <row r="42" spans="1:18" s="539" customFormat="1" ht="26.25" customHeight="1">
      <c r="A42" s="542" t="s">
        <v>161</v>
      </c>
      <c r="B42" s="572" t="s">
        <v>395</v>
      </c>
      <c r="C42" s="573"/>
      <c r="D42" s="573"/>
      <c r="E42" s="573"/>
      <c r="F42" s="573"/>
      <c r="G42" s="573"/>
      <c r="H42" s="573"/>
      <c r="I42" s="573"/>
      <c r="J42" s="573"/>
      <c r="K42" s="573"/>
      <c r="L42" s="573"/>
      <c r="M42" s="573"/>
      <c r="N42" s="573"/>
      <c r="O42" s="573"/>
      <c r="P42" s="573"/>
      <c r="Q42" s="573"/>
    </row>
    <row r="43" spans="1:18" s="539" customFormat="1">
      <c r="A43" s="542"/>
      <c r="B43" s="582"/>
      <c r="C43" s="583"/>
      <c r="D43" s="583"/>
      <c r="E43" s="583"/>
      <c r="F43" s="583"/>
      <c r="G43" s="583"/>
      <c r="H43" s="583"/>
      <c r="I43" s="583"/>
      <c r="J43" s="583"/>
      <c r="K43" s="583"/>
      <c r="L43" s="583"/>
      <c r="M43" s="583"/>
      <c r="N43" s="583"/>
      <c r="O43" s="583"/>
      <c r="P43" s="583"/>
      <c r="Q43" s="583"/>
    </row>
    <row r="44" spans="1:18" s="539" customFormat="1" ht="15" customHeight="1">
      <c r="A44" s="364" t="s">
        <v>50</v>
      </c>
      <c r="B44" s="521"/>
      <c r="C44" s="521"/>
      <c r="D44" s="521"/>
      <c r="E44" s="521"/>
      <c r="F44" s="521"/>
      <c r="G44" s="86"/>
      <c r="H44" s="86"/>
      <c r="I44" s="86"/>
      <c r="J44" s="86"/>
      <c r="K44" s="86"/>
      <c r="L44" s="86"/>
      <c r="M44" s="86"/>
      <c r="N44" s="86"/>
      <c r="O44" s="1"/>
      <c r="P44" s="1"/>
    </row>
    <row r="45" spans="1:18" s="539" customFormat="1" ht="24" customHeight="1">
      <c r="A45" s="406"/>
      <c r="B45" s="502"/>
      <c r="C45" s="364"/>
      <c r="D45" s="364"/>
      <c r="E45" s="502"/>
      <c r="F45" s="502"/>
      <c r="G45" s="502"/>
      <c r="H45" s="502"/>
      <c r="I45" s="502"/>
      <c r="J45" s="502"/>
      <c r="K45" s="502"/>
      <c r="L45" s="502"/>
      <c r="M45" s="502"/>
      <c r="N45" s="502"/>
      <c r="R45" s="106"/>
    </row>
    <row r="46" spans="1:18" s="539" customFormat="1" ht="21.75">
      <c r="A46" s="406"/>
      <c r="B46" s="502"/>
      <c r="C46" s="364"/>
      <c r="D46" s="364"/>
      <c r="E46" s="502"/>
      <c r="F46" s="502"/>
      <c r="G46" s="502"/>
      <c r="H46" s="502"/>
      <c r="I46" s="502"/>
      <c r="J46" s="502"/>
      <c r="K46" s="502"/>
      <c r="L46" s="502"/>
      <c r="M46" s="502"/>
      <c r="N46" s="502"/>
      <c r="O46" s="502"/>
      <c r="P46" s="502"/>
      <c r="Q46" s="407"/>
    </row>
  </sheetData>
  <mergeCells count="5">
    <mergeCell ref="B43:Q43"/>
    <mergeCell ref="B38:Q38"/>
    <mergeCell ref="B42:Q42"/>
    <mergeCell ref="B40:Q40"/>
    <mergeCell ref="K7:Q7"/>
  </mergeCells>
  <printOptions horizontalCentered="1"/>
  <pageMargins left="0.75" right="0.75" top="0.5" bottom="0.5" header="0.5" footer="0.25"/>
  <pageSetup scale="61" firstPageNumber="2" orientation="portrait" r:id="rId1"/>
  <headerFooter scaleWithDoc="0" alignWithMargins="0">
    <oddFooter xml:space="preserve">&amp;L20 / Q2 FY21 Stat Book&amp;R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pageSetUpPr fitToPage="1"/>
  </sheetPr>
  <dimension ref="A1:IE43"/>
  <sheetViews>
    <sheetView view="pageBreakPreview" zoomScaleNormal="80" zoomScaleSheetLayoutView="100" workbookViewId="0">
      <selection sqref="A1:Q1"/>
    </sheetView>
  </sheetViews>
  <sheetFormatPr defaultColWidth="10.625" defaultRowHeight="12.75"/>
  <cols>
    <col min="1" max="1" width="3.125" style="502" customWidth="1"/>
    <col min="2" max="2" width="36.25" style="502" customWidth="1"/>
    <col min="3" max="3" width="12" style="502" customWidth="1"/>
    <col min="4" max="4" width="0.75" style="502" customWidth="1"/>
    <col min="5" max="5" width="12" style="502" customWidth="1"/>
    <col min="6" max="6" width="0.75" style="502" customWidth="1"/>
    <col min="7" max="7" width="12" style="502" customWidth="1"/>
    <col min="8" max="8" width="0.75" style="502" customWidth="1"/>
    <col min="9" max="9" width="12" style="502" customWidth="1"/>
    <col min="10" max="10" width="0.75" style="541" customWidth="1"/>
    <col min="11" max="11" width="12" style="541" customWidth="1"/>
    <col min="12" max="12" width="0.75" style="541" customWidth="1"/>
    <col min="13" max="13" width="12" style="541" customWidth="1"/>
    <col min="14" max="14" width="0.75" style="541" customWidth="1"/>
    <col min="15" max="15" width="12" style="541" customWidth="1"/>
    <col min="16" max="16" width="0.75" style="541" customWidth="1"/>
    <col min="17" max="17" width="12" style="541" customWidth="1"/>
    <col min="18" max="16384" width="10.625" style="541"/>
  </cols>
  <sheetData>
    <row r="1" spans="1:239" s="249" customFormat="1" ht="24.75" customHeight="1">
      <c r="A1" s="564" t="s">
        <v>147</v>
      </c>
      <c r="B1" s="564"/>
      <c r="C1" s="564"/>
      <c r="D1" s="564"/>
      <c r="E1" s="564"/>
      <c r="F1" s="564"/>
      <c r="G1" s="564"/>
      <c r="H1" s="564"/>
      <c r="I1" s="564"/>
      <c r="J1" s="564"/>
      <c r="K1" s="564"/>
      <c r="L1" s="564"/>
      <c r="M1" s="564"/>
      <c r="N1" s="564"/>
      <c r="O1" s="564"/>
      <c r="P1" s="564"/>
      <c r="Q1" s="564"/>
    </row>
    <row r="2" spans="1:239" s="249" customFormat="1" ht="24.75" customHeight="1">
      <c r="A2" s="564" t="s">
        <v>142</v>
      </c>
      <c r="B2" s="564"/>
      <c r="C2" s="564"/>
      <c r="D2" s="564"/>
      <c r="E2" s="564"/>
      <c r="F2" s="564"/>
      <c r="G2" s="564"/>
      <c r="H2" s="564"/>
      <c r="I2" s="564"/>
      <c r="J2" s="564"/>
      <c r="K2" s="564"/>
      <c r="L2" s="564"/>
      <c r="M2" s="564"/>
      <c r="N2" s="564"/>
      <c r="O2" s="564"/>
      <c r="P2" s="564"/>
      <c r="Q2" s="564"/>
    </row>
    <row r="3" spans="1:239" s="249" customFormat="1" ht="24.75" customHeight="1">
      <c r="A3" s="564" t="s">
        <v>392</v>
      </c>
      <c r="B3" s="564"/>
      <c r="C3" s="564"/>
      <c r="D3" s="564"/>
      <c r="E3" s="564"/>
      <c r="F3" s="564"/>
      <c r="G3" s="564"/>
      <c r="H3" s="564"/>
      <c r="I3" s="564"/>
      <c r="J3" s="564"/>
      <c r="K3" s="564"/>
      <c r="L3" s="564"/>
      <c r="M3" s="564"/>
      <c r="N3" s="564"/>
      <c r="O3" s="564"/>
      <c r="P3" s="564"/>
      <c r="Q3" s="564"/>
    </row>
    <row r="4" spans="1:239" s="103" customFormat="1" ht="18">
      <c r="A4" s="107"/>
      <c r="B4" s="525"/>
      <c r="C4" s="34"/>
      <c r="D4" s="34"/>
      <c r="E4" s="525"/>
      <c r="F4" s="525"/>
      <c r="G4" s="107"/>
      <c r="H4" s="107"/>
      <c r="I4" s="107"/>
    </row>
    <row r="5" spans="1:239" ht="13.5" customHeight="1">
      <c r="A5" s="502" t="s">
        <v>17</v>
      </c>
      <c r="B5" s="258"/>
      <c r="C5" s="258"/>
      <c r="D5" s="258"/>
      <c r="E5" s="258"/>
      <c r="F5" s="258"/>
      <c r="G5" s="258"/>
      <c r="H5" s="258"/>
      <c r="I5" s="258"/>
      <c r="J5" s="221"/>
      <c r="K5" s="221"/>
      <c r="L5" s="502"/>
      <c r="M5" s="502"/>
      <c r="N5" s="502"/>
      <c r="O5" s="502"/>
      <c r="P5" s="502"/>
      <c r="Q5" s="502"/>
      <c r="R5" s="502"/>
      <c r="S5" s="502"/>
      <c r="T5" s="502"/>
      <c r="U5" s="502"/>
      <c r="V5" s="502"/>
      <c r="W5" s="502"/>
      <c r="X5" s="502"/>
      <c r="Y5" s="502"/>
      <c r="Z5" s="502"/>
      <c r="AA5" s="502"/>
      <c r="AB5" s="502"/>
      <c r="AC5" s="502"/>
      <c r="AD5" s="502"/>
      <c r="AE5" s="502"/>
      <c r="AF5" s="502"/>
      <c r="AG5" s="502"/>
      <c r="AH5" s="502"/>
      <c r="AI5" s="502"/>
      <c r="AJ5" s="502"/>
      <c r="AK5" s="502"/>
      <c r="AL5" s="502"/>
      <c r="AM5" s="502"/>
      <c r="AN5" s="502"/>
      <c r="AO5" s="502"/>
      <c r="AP5" s="502"/>
      <c r="AQ5" s="502"/>
      <c r="AR5" s="502"/>
      <c r="AS5" s="502"/>
      <c r="AT5" s="502"/>
      <c r="AU5" s="502"/>
      <c r="AV5" s="502"/>
      <c r="AW5" s="502"/>
      <c r="AX5" s="502"/>
      <c r="AY5" s="502"/>
      <c r="AZ5" s="502"/>
      <c r="BA5" s="502"/>
      <c r="BB5" s="502"/>
      <c r="BC5" s="502"/>
      <c r="BD5" s="502"/>
      <c r="BE5" s="502"/>
      <c r="BF5" s="502"/>
      <c r="BG5" s="502"/>
      <c r="BH5" s="502"/>
      <c r="BI5" s="502"/>
      <c r="BJ5" s="502"/>
      <c r="BK5" s="502"/>
      <c r="BL5" s="502"/>
      <c r="BM5" s="502"/>
      <c r="BN5" s="502"/>
      <c r="BO5" s="502"/>
      <c r="BP5" s="502"/>
      <c r="BQ5" s="502"/>
      <c r="BR5" s="502"/>
      <c r="BS5" s="502"/>
      <c r="BT5" s="502"/>
      <c r="BU5" s="502"/>
      <c r="BV5" s="502"/>
      <c r="BW5" s="502"/>
      <c r="BX5" s="502"/>
      <c r="BY5" s="502"/>
      <c r="BZ5" s="502"/>
      <c r="CA5" s="502"/>
      <c r="CB5" s="502"/>
      <c r="CC5" s="502"/>
      <c r="CD5" s="502"/>
      <c r="CE5" s="502"/>
      <c r="CF5" s="502"/>
      <c r="CG5" s="502"/>
      <c r="CH5" s="502"/>
      <c r="CI5" s="502"/>
      <c r="CJ5" s="502"/>
      <c r="CK5" s="502"/>
      <c r="CL5" s="502"/>
      <c r="CM5" s="502"/>
      <c r="CN5" s="502"/>
      <c r="CO5" s="502"/>
      <c r="CP5" s="502"/>
      <c r="CQ5" s="502"/>
      <c r="CR5" s="502"/>
      <c r="CS5" s="502"/>
      <c r="CT5" s="502"/>
      <c r="CU5" s="502"/>
      <c r="CV5" s="502"/>
      <c r="CW5" s="502"/>
      <c r="CX5" s="502"/>
      <c r="CY5" s="502"/>
      <c r="CZ5" s="502"/>
      <c r="DA5" s="502"/>
      <c r="DB5" s="502"/>
      <c r="DC5" s="502"/>
      <c r="DD5" s="502"/>
      <c r="DE5" s="502"/>
      <c r="DF5" s="502"/>
      <c r="DG5" s="502"/>
      <c r="DH5" s="502"/>
      <c r="DI5" s="502"/>
      <c r="DJ5" s="502"/>
      <c r="DK5" s="502"/>
      <c r="DL5" s="502"/>
      <c r="DM5" s="502"/>
      <c r="DN5" s="502"/>
      <c r="DO5" s="502"/>
      <c r="DP5" s="502"/>
      <c r="DQ5" s="502"/>
      <c r="DR5" s="502"/>
      <c r="DS5" s="502"/>
      <c r="DT5" s="502"/>
      <c r="DU5" s="502"/>
      <c r="DV5" s="502"/>
      <c r="DW5" s="502"/>
      <c r="DX5" s="502"/>
      <c r="DY5" s="502"/>
      <c r="DZ5" s="502"/>
      <c r="EA5" s="502"/>
      <c r="EB5" s="502"/>
      <c r="EC5" s="502"/>
      <c r="ED5" s="502"/>
      <c r="EE5" s="502"/>
      <c r="EF5" s="502"/>
      <c r="EG5" s="502"/>
      <c r="EH5" s="502"/>
      <c r="EI5" s="502"/>
      <c r="EJ5" s="502"/>
      <c r="EK5" s="502"/>
      <c r="EL5" s="502"/>
      <c r="EM5" s="502"/>
      <c r="EN5" s="502"/>
      <c r="EO5" s="502"/>
      <c r="EP5" s="502"/>
      <c r="EQ5" s="502"/>
      <c r="ER5" s="502"/>
      <c r="ES5" s="502"/>
      <c r="ET5" s="502"/>
      <c r="EU5" s="502"/>
      <c r="EV5" s="502"/>
      <c r="EW5" s="502"/>
      <c r="EX5" s="502"/>
      <c r="EY5" s="502"/>
      <c r="EZ5" s="502"/>
      <c r="FA5" s="502"/>
      <c r="FB5" s="502"/>
      <c r="FC5" s="502"/>
      <c r="FD5" s="502"/>
      <c r="FE5" s="502"/>
      <c r="FF5" s="502"/>
      <c r="FG5" s="502"/>
      <c r="FH5" s="502"/>
      <c r="FI5" s="502"/>
      <c r="FJ5" s="502"/>
      <c r="FK5" s="502"/>
      <c r="FL5" s="502"/>
      <c r="FM5" s="502"/>
      <c r="FN5" s="502"/>
      <c r="FO5" s="502"/>
      <c r="FP5" s="502"/>
      <c r="FQ5" s="502"/>
      <c r="FR5" s="502"/>
      <c r="FS5" s="502"/>
      <c r="FT5" s="502"/>
      <c r="FU5" s="502"/>
      <c r="FV5" s="502"/>
      <c r="FW5" s="502"/>
      <c r="FX5" s="502"/>
      <c r="FY5" s="502"/>
      <c r="FZ5" s="502"/>
      <c r="GA5" s="502"/>
      <c r="GB5" s="502"/>
      <c r="GC5" s="502"/>
      <c r="GD5" s="502"/>
      <c r="GE5" s="502"/>
      <c r="GF5" s="502"/>
      <c r="GG5" s="502"/>
      <c r="GH5" s="502"/>
      <c r="GI5" s="502"/>
      <c r="GJ5" s="502"/>
      <c r="GK5" s="502"/>
      <c r="GL5" s="502"/>
      <c r="GM5" s="502"/>
      <c r="GN5" s="502"/>
      <c r="GO5" s="502"/>
      <c r="GP5" s="502"/>
      <c r="GQ5" s="502"/>
      <c r="GR5" s="502"/>
      <c r="GS5" s="502"/>
      <c r="GT5" s="502"/>
      <c r="GU5" s="502"/>
      <c r="GV5" s="502"/>
      <c r="GW5" s="502"/>
      <c r="GX5" s="502"/>
      <c r="GY5" s="502"/>
      <c r="GZ5" s="502"/>
      <c r="HA5" s="502"/>
      <c r="HB5" s="502"/>
      <c r="HC5" s="502"/>
      <c r="HD5" s="502"/>
      <c r="HE5" s="502"/>
      <c r="HF5" s="502"/>
      <c r="HG5" s="502"/>
      <c r="HH5" s="502"/>
      <c r="HI5" s="502"/>
      <c r="HJ5" s="502"/>
      <c r="HK5" s="502"/>
      <c r="HL5" s="502"/>
      <c r="HM5" s="502"/>
      <c r="HN5" s="502"/>
      <c r="HO5" s="502"/>
      <c r="HP5" s="502"/>
      <c r="HQ5" s="502"/>
      <c r="HR5" s="502"/>
      <c r="HS5" s="502"/>
      <c r="HT5" s="502"/>
      <c r="HU5" s="502"/>
      <c r="HV5" s="502"/>
      <c r="HW5" s="502"/>
      <c r="HX5" s="502"/>
      <c r="HY5" s="502"/>
      <c r="HZ5" s="502"/>
      <c r="IA5" s="502"/>
      <c r="IB5" s="502"/>
      <c r="IC5" s="502"/>
      <c r="ID5" s="502"/>
      <c r="IE5" s="502"/>
    </row>
    <row r="6" spans="1:239" ht="13.5" customHeight="1">
      <c r="A6" s="502" t="s">
        <v>51</v>
      </c>
      <c r="B6" s="258"/>
      <c r="C6" s="259"/>
      <c r="D6" s="259"/>
      <c r="E6" s="259"/>
      <c r="F6" s="259"/>
      <c r="G6" s="259"/>
      <c r="H6" s="259"/>
      <c r="I6" s="259"/>
      <c r="L6" s="221"/>
    </row>
    <row r="7" spans="1:239" s="492" customFormat="1" ht="19.5" customHeight="1" thickBot="1">
      <c r="A7" s="521"/>
      <c r="B7" s="521"/>
      <c r="C7" s="540" t="s">
        <v>379</v>
      </c>
      <c r="D7" s="540"/>
      <c r="E7" s="540"/>
      <c r="F7" s="540"/>
      <c r="G7" s="540"/>
      <c r="H7" s="540"/>
      <c r="I7" s="540"/>
      <c r="K7" s="540" t="s">
        <v>259</v>
      </c>
      <c r="L7" s="540"/>
      <c r="M7" s="540"/>
      <c r="N7" s="540"/>
      <c r="O7" s="540"/>
      <c r="P7" s="540"/>
      <c r="Q7" s="540"/>
    </row>
    <row r="8" spans="1:239" s="42" customFormat="1" ht="15.75" customHeight="1">
      <c r="A8" s="526"/>
      <c r="B8" s="526"/>
      <c r="C8" s="30" t="s">
        <v>18</v>
      </c>
      <c r="D8" s="30"/>
      <c r="E8" s="30" t="s">
        <v>19</v>
      </c>
      <c r="F8" s="30"/>
      <c r="G8" s="30" t="s">
        <v>20</v>
      </c>
      <c r="H8" s="30"/>
      <c r="I8" s="30" t="s">
        <v>21</v>
      </c>
      <c r="K8" s="30" t="s">
        <v>18</v>
      </c>
      <c r="M8" s="30" t="s">
        <v>19</v>
      </c>
      <c r="O8" s="30" t="s">
        <v>20</v>
      </c>
      <c r="Q8" s="30" t="s">
        <v>21</v>
      </c>
    </row>
    <row r="9" spans="1:239" s="42" customFormat="1" ht="15.75" customHeight="1">
      <c r="A9" s="526"/>
      <c r="B9" s="526"/>
      <c r="C9" s="14" t="s">
        <v>187</v>
      </c>
      <c r="D9" s="14"/>
      <c r="E9" s="14" t="s">
        <v>22</v>
      </c>
      <c r="F9" s="14"/>
      <c r="G9" s="14" t="s">
        <v>22</v>
      </c>
      <c r="H9" s="14"/>
      <c r="I9" s="14" t="s">
        <v>22</v>
      </c>
      <c r="K9" s="14" t="s">
        <v>187</v>
      </c>
      <c r="M9" s="14" t="s">
        <v>22</v>
      </c>
      <c r="O9" s="14" t="s">
        <v>22</v>
      </c>
      <c r="Q9" s="14" t="s">
        <v>22</v>
      </c>
    </row>
    <row r="10" spans="1:239" s="42" customFormat="1" ht="15.75">
      <c r="A10" s="511"/>
      <c r="B10" s="522"/>
      <c r="C10" s="14"/>
      <c r="D10" s="14"/>
      <c r="E10" s="14"/>
      <c r="F10" s="14"/>
      <c r="G10" s="14"/>
      <c r="H10" s="14"/>
      <c r="I10" s="14"/>
    </row>
    <row r="11" spans="1:239" s="492" customFormat="1" ht="15">
      <c r="A11" s="520"/>
      <c r="B11" s="522"/>
      <c r="C11" s="521"/>
      <c r="D11" s="521"/>
      <c r="E11" s="521"/>
      <c r="F11" s="521"/>
      <c r="G11" s="521"/>
      <c r="H11" s="521"/>
      <c r="I11" s="521"/>
    </row>
    <row r="12" spans="1:239" s="492" customFormat="1" ht="15">
      <c r="A12" s="521" t="s">
        <v>296</v>
      </c>
      <c r="B12" s="520"/>
      <c r="C12" s="29">
        <v>5179</v>
      </c>
      <c r="D12" s="29"/>
      <c r="E12" s="29">
        <v>5315</v>
      </c>
      <c r="F12" s="29"/>
      <c r="G12" s="29">
        <v>5845</v>
      </c>
      <c r="H12" s="29"/>
      <c r="I12" s="29">
        <v>6394</v>
      </c>
      <c r="K12" s="440">
        <v>7040</v>
      </c>
      <c r="L12" s="440"/>
      <c r="M12" s="440">
        <v>7344</v>
      </c>
      <c r="N12" s="440"/>
    </row>
    <row r="13" spans="1:239" s="492" customFormat="1" ht="15">
      <c r="A13" s="521"/>
      <c r="B13" s="520"/>
      <c r="C13" s="1"/>
      <c r="D13" s="1"/>
      <c r="E13" s="1"/>
      <c r="F13" s="1"/>
      <c r="G13" s="1"/>
      <c r="H13" s="1"/>
      <c r="I13" s="1"/>
    </row>
    <row r="14" spans="1:239" s="492" customFormat="1" ht="17.649999999999999" customHeight="1">
      <c r="A14" s="521" t="s">
        <v>10</v>
      </c>
      <c r="B14" s="520"/>
      <c r="C14" s="505"/>
      <c r="D14" s="505"/>
      <c r="E14" s="505"/>
      <c r="F14" s="505"/>
      <c r="G14" s="505"/>
      <c r="H14" s="505"/>
      <c r="I14" s="505"/>
    </row>
    <row r="15" spans="1:239" s="131" customFormat="1" ht="15">
      <c r="A15" s="506"/>
      <c r="B15" s="520" t="s">
        <v>254</v>
      </c>
      <c r="C15" s="505">
        <v>871</v>
      </c>
      <c r="D15" s="505"/>
      <c r="E15" s="505">
        <v>971</v>
      </c>
      <c r="F15" s="505"/>
      <c r="G15" s="505">
        <v>1046</v>
      </c>
      <c r="H15" s="505"/>
      <c r="I15" s="505">
        <v>1172</v>
      </c>
      <c r="K15" s="131">
        <v>1274</v>
      </c>
      <c r="M15" s="131">
        <v>1557</v>
      </c>
    </row>
    <row r="16" spans="1:239" s="131" customFormat="1" ht="15">
      <c r="A16" s="506"/>
      <c r="B16" s="520" t="s">
        <v>49</v>
      </c>
      <c r="C16" s="505">
        <v>2303</v>
      </c>
      <c r="D16" s="505"/>
      <c r="E16" s="505">
        <v>2561</v>
      </c>
      <c r="F16" s="505"/>
      <c r="G16" s="505">
        <v>2908</v>
      </c>
      <c r="H16" s="505"/>
      <c r="I16" s="505">
        <v>3027</v>
      </c>
      <c r="K16" s="131">
        <v>3291</v>
      </c>
      <c r="M16" s="131">
        <v>3488</v>
      </c>
    </row>
    <row r="17" spans="1:13" s="131" customFormat="1" ht="15">
      <c r="A17" s="506"/>
      <c r="B17" s="506" t="s">
        <v>61</v>
      </c>
      <c r="C17" s="505">
        <v>239</v>
      </c>
      <c r="D17" s="505"/>
      <c r="E17" s="505">
        <v>249</v>
      </c>
      <c r="F17" s="505"/>
      <c r="G17" s="505">
        <v>256</v>
      </c>
      <c r="H17" s="505"/>
      <c r="I17" s="505">
        <v>245</v>
      </c>
      <c r="K17" s="131">
        <v>264</v>
      </c>
      <c r="M17" s="131">
        <v>289</v>
      </c>
    </row>
    <row r="18" spans="1:13" s="131" customFormat="1" ht="15">
      <c r="A18" s="506"/>
      <c r="B18" s="506" t="s">
        <v>24</v>
      </c>
      <c r="C18" s="505">
        <v>193</v>
      </c>
      <c r="D18" s="505"/>
      <c r="E18" s="505">
        <v>195</v>
      </c>
      <c r="F18" s="505"/>
      <c r="G18" s="505">
        <v>197</v>
      </c>
      <c r="H18" s="505"/>
      <c r="I18" s="505">
        <v>204</v>
      </c>
      <c r="K18" s="131">
        <v>204</v>
      </c>
      <c r="M18" s="131">
        <v>205</v>
      </c>
    </row>
    <row r="19" spans="1:13" s="131" customFormat="1" ht="15">
      <c r="A19" s="506"/>
      <c r="B19" s="506" t="s">
        <v>25</v>
      </c>
      <c r="C19" s="505">
        <v>3</v>
      </c>
      <c r="D19" s="505"/>
      <c r="E19" s="505">
        <v>4</v>
      </c>
      <c r="F19" s="505"/>
      <c r="G19" s="505">
        <v>4</v>
      </c>
      <c r="H19" s="505"/>
      <c r="I19" s="505">
        <v>4</v>
      </c>
      <c r="K19" s="131">
        <v>4</v>
      </c>
      <c r="M19" s="131">
        <v>5</v>
      </c>
    </row>
    <row r="20" spans="1:13" s="131" customFormat="1" ht="15">
      <c r="A20" s="506"/>
      <c r="B20" s="506" t="s">
        <v>26</v>
      </c>
      <c r="C20" s="505">
        <v>87</v>
      </c>
      <c r="D20" s="505"/>
      <c r="E20" s="505">
        <v>98</v>
      </c>
      <c r="F20" s="505"/>
      <c r="G20" s="505">
        <v>101</v>
      </c>
      <c r="H20" s="505"/>
      <c r="I20" s="505">
        <v>106</v>
      </c>
      <c r="K20" s="131">
        <v>107</v>
      </c>
      <c r="M20" s="131">
        <v>124</v>
      </c>
    </row>
    <row r="21" spans="1:13" s="131" customFormat="1" ht="15">
      <c r="A21" s="506"/>
      <c r="B21" s="521" t="s">
        <v>260</v>
      </c>
      <c r="C21" s="505">
        <v>375</v>
      </c>
      <c r="D21" s="505"/>
      <c r="E21" s="505">
        <v>394</v>
      </c>
      <c r="F21" s="505"/>
      <c r="G21" s="505">
        <v>405</v>
      </c>
      <c r="H21" s="505"/>
      <c r="I21" s="505">
        <v>407</v>
      </c>
      <c r="K21" s="131">
        <v>432</v>
      </c>
      <c r="M21" s="131">
        <v>446</v>
      </c>
    </row>
    <row r="22" spans="1:13" s="492" customFormat="1" ht="15">
      <c r="A22" s="520"/>
      <c r="B22" s="521" t="s">
        <v>3</v>
      </c>
      <c r="C22" s="22">
        <v>464</v>
      </c>
      <c r="D22" s="46"/>
      <c r="E22" s="22">
        <v>501</v>
      </c>
      <c r="F22" s="46"/>
      <c r="G22" s="22">
        <v>573</v>
      </c>
      <c r="H22" s="46"/>
      <c r="I22" s="22">
        <v>556</v>
      </c>
      <c r="K22" s="22">
        <v>630</v>
      </c>
      <c r="M22" s="22">
        <v>678</v>
      </c>
    </row>
    <row r="23" spans="1:13" s="492" customFormat="1" ht="15">
      <c r="A23" s="521"/>
      <c r="B23" s="521"/>
      <c r="C23" s="505">
        <f>SUM(C15:C22)</f>
        <v>4535</v>
      </c>
      <c r="D23" s="505"/>
      <c r="E23" s="505">
        <f>SUM(E15:E22)</f>
        <v>4973</v>
      </c>
      <c r="F23" s="505"/>
      <c r="G23" s="505">
        <f>SUM(G15:G22)</f>
        <v>5490</v>
      </c>
      <c r="H23" s="505"/>
      <c r="I23" s="505">
        <f>SUM(I15:I22)</f>
        <v>5721</v>
      </c>
      <c r="K23" s="505">
        <f>SUM(K15:K22)</f>
        <v>6206</v>
      </c>
      <c r="M23" s="505">
        <f>SUM(M15:M22)</f>
        <v>6792</v>
      </c>
    </row>
    <row r="24" spans="1:13" s="439" customFormat="1" ht="15">
      <c r="A24" s="510"/>
      <c r="B24" s="507"/>
      <c r="C24" s="50"/>
      <c r="D24" s="50"/>
      <c r="E24" s="50"/>
      <c r="F24" s="50"/>
      <c r="G24" s="50"/>
      <c r="H24" s="50"/>
      <c r="I24" s="50"/>
    </row>
    <row r="25" spans="1:13" s="492" customFormat="1" ht="15.75" thickBot="1">
      <c r="A25" s="520" t="s">
        <v>251</v>
      </c>
      <c r="B25" s="520"/>
      <c r="C25" s="31">
        <f>C12-C23</f>
        <v>644</v>
      </c>
      <c r="D25" s="66"/>
      <c r="E25" s="31">
        <f>E12-E23</f>
        <v>342</v>
      </c>
      <c r="F25" s="66"/>
      <c r="G25" s="31">
        <f>G12-G23</f>
        <v>355</v>
      </c>
      <c r="H25" s="66"/>
      <c r="I25" s="31">
        <f>I12-I23</f>
        <v>673</v>
      </c>
      <c r="K25" s="31">
        <f>K12-K23</f>
        <v>834</v>
      </c>
      <c r="M25" s="31">
        <f>M12-M23</f>
        <v>552</v>
      </c>
    </row>
    <row r="26" spans="1:13" s="492" customFormat="1" ht="15.75" thickTop="1">
      <c r="A26" s="520"/>
      <c r="B26" s="520"/>
      <c r="C26" s="1"/>
      <c r="D26" s="1"/>
      <c r="E26" s="1"/>
      <c r="F26" s="1"/>
      <c r="G26" s="1"/>
      <c r="H26" s="1"/>
      <c r="I26" s="1"/>
    </row>
    <row r="27" spans="1:13" s="492" customFormat="1" ht="15">
      <c r="A27" s="520"/>
      <c r="B27" s="520"/>
      <c r="C27" s="1"/>
      <c r="D27" s="1"/>
      <c r="E27" s="1"/>
      <c r="F27" s="1"/>
      <c r="G27" s="1"/>
      <c r="H27" s="1"/>
      <c r="I27" s="1"/>
    </row>
    <row r="28" spans="1:13" s="492" customFormat="1" ht="15">
      <c r="A28" s="520"/>
      <c r="B28" s="520"/>
      <c r="C28" s="505"/>
      <c r="D28" s="505"/>
      <c r="E28" s="505"/>
      <c r="F28" s="505"/>
      <c r="G28" s="505"/>
      <c r="H28" s="505"/>
      <c r="I28" s="505"/>
    </row>
    <row r="29" spans="1:13" s="492" customFormat="1" ht="15">
      <c r="A29" s="511" t="s">
        <v>16</v>
      </c>
      <c r="B29" s="132"/>
      <c r="C29" s="505"/>
      <c r="D29" s="505"/>
      <c r="E29" s="505"/>
      <c r="F29" s="505"/>
      <c r="G29" s="505"/>
      <c r="H29" s="505"/>
      <c r="I29" s="505"/>
    </row>
    <row r="30" spans="1:13" s="492" customFormat="1" ht="15">
      <c r="A30" s="511"/>
      <c r="B30" s="132"/>
      <c r="C30" s="1"/>
      <c r="D30" s="1"/>
      <c r="E30" s="1"/>
      <c r="F30" s="1"/>
      <c r="G30" s="1"/>
      <c r="H30" s="1"/>
      <c r="I30" s="1"/>
    </row>
    <row r="31" spans="1:13" s="492" customFormat="1" ht="15">
      <c r="A31" s="521" t="s">
        <v>247</v>
      </c>
      <c r="B31" s="520"/>
      <c r="C31" s="491">
        <v>0.124</v>
      </c>
      <c r="D31" s="491"/>
      <c r="E31" s="491">
        <v>6.4000000000000001E-2</v>
      </c>
      <c r="F31" s="491"/>
      <c r="G31" s="491">
        <v>6.0999999999999999E-2</v>
      </c>
      <c r="H31" s="491"/>
      <c r="I31" s="491">
        <v>0.105</v>
      </c>
      <c r="K31" s="491">
        <v>0.11799999999999999</v>
      </c>
      <c r="M31" s="491">
        <v>7.4999999999999997E-2</v>
      </c>
    </row>
    <row r="32" spans="1:13" ht="12" customHeight="1">
      <c r="A32" s="258"/>
      <c r="B32" s="255"/>
      <c r="C32" s="261"/>
      <c r="D32" s="261"/>
      <c r="E32" s="260"/>
      <c r="F32" s="260"/>
      <c r="G32" s="260"/>
      <c r="H32" s="260"/>
      <c r="I32" s="260"/>
    </row>
    <row r="33" spans="1:17" ht="12" customHeight="1">
      <c r="A33" s="258"/>
      <c r="B33" s="255"/>
      <c r="C33" s="262"/>
      <c r="D33" s="262"/>
      <c r="E33" s="262"/>
      <c r="F33" s="262"/>
      <c r="G33" s="262"/>
      <c r="H33" s="262"/>
      <c r="I33" s="262"/>
    </row>
    <row r="34" spans="1:17">
      <c r="A34" s="255"/>
      <c r="B34" s="408"/>
      <c r="C34" s="256"/>
      <c r="D34" s="256"/>
      <c r="E34" s="256"/>
      <c r="F34" s="256"/>
      <c r="G34" s="256"/>
      <c r="H34" s="256"/>
      <c r="I34" s="256"/>
    </row>
    <row r="35" spans="1:17">
      <c r="A35" s="255"/>
      <c r="B35" s="258"/>
      <c r="C35" s="256"/>
      <c r="D35" s="256"/>
      <c r="E35" s="256"/>
      <c r="F35" s="256"/>
      <c r="G35" s="256"/>
      <c r="H35" s="256"/>
      <c r="I35" s="256"/>
    </row>
    <row r="36" spans="1:17">
      <c r="A36" s="255"/>
      <c r="B36" s="258"/>
      <c r="C36" s="256"/>
      <c r="D36" s="256"/>
      <c r="E36" s="256"/>
      <c r="F36" s="256"/>
      <c r="G36" s="256"/>
      <c r="H36" s="256"/>
      <c r="I36" s="256"/>
    </row>
    <row r="37" spans="1:17" ht="15.75">
      <c r="A37" s="542" t="s">
        <v>153</v>
      </c>
      <c r="B37" s="572" t="s">
        <v>380</v>
      </c>
      <c r="C37" s="573"/>
      <c r="D37" s="573"/>
      <c r="E37" s="573"/>
      <c r="F37" s="573"/>
      <c r="G37" s="573"/>
      <c r="H37" s="573"/>
      <c r="I37" s="573"/>
      <c r="J37" s="573"/>
      <c r="K37" s="573"/>
      <c r="L37" s="573"/>
      <c r="M37" s="573"/>
      <c r="N37" s="573"/>
      <c r="O37" s="573"/>
      <c r="P37" s="573"/>
      <c r="Q37" s="573"/>
    </row>
    <row r="38" spans="1:17" ht="15.75">
      <c r="A38" s="542"/>
      <c r="B38" s="555"/>
      <c r="C38" s="556"/>
      <c r="D38" s="556"/>
      <c r="E38" s="556"/>
      <c r="F38" s="556"/>
      <c r="G38" s="556"/>
      <c r="H38" s="556"/>
      <c r="I38" s="556"/>
      <c r="J38" s="556"/>
      <c r="K38" s="556"/>
      <c r="L38" s="556"/>
      <c r="M38" s="556"/>
      <c r="N38" s="556"/>
      <c r="O38" s="556"/>
      <c r="P38" s="556"/>
      <c r="Q38" s="556"/>
    </row>
    <row r="39" spans="1:17" ht="15.75">
      <c r="A39" s="542"/>
      <c r="B39" s="555"/>
      <c r="C39" s="556"/>
      <c r="D39" s="556"/>
      <c r="E39" s="556"/>
      <c r="F39" s="556"/>
      <c r="G39" s="556"/>
      <c r="H39" s="556"/>
      <c r="I39" s="556"/>
      <c r="J39" s="556"/>
      <c r="K39" s="556"/>
      <c r="L39" s="556"/>
      <c r="M39" s="556"/>
      <c r="N39" s="556"/>
      <c r="O39" s="556"/>
      <c r="P39" s="556"/>
      <c r="Q39" s="556"/>
    </row>
    <row r="40" spans="1:17">
      <c r="A40" s="255"/>
      <c r="B40" s="258"/>
      <c r="C40" s="256"/>
      <c r="D40" s="256"/>
      <c r="E40" s="256"/>
      <c r="F40" s="256"/>
      <c r="G40" s="256"/>
      <c r="H40" s="256"/>
      <c r="I40" s="256"/>
    </row>
    <row r="41" spans="1:17" s="539" customFormat="1" ht="15" customHeight="1">
      <c r="A41" s="364" t="s">
        <v>50</v>
      </c>
      <c r="B41" s="258"/>
      <c r="C41" s="258"/>
      <c r="D41" s="258"/>
      <c r="E41" s="258"/>
      <c r="F41" s="258"/>
      <c r="G41" s="409"/>
      <c r="H41" s="409"/>
      <c r="I41" s="409"/>
    </row>
    <row r="42" spans="1:17" s="539" customFormat="1" ht="24" customHeight="1">
      <c r="A42" s="406"/>
      <c r="B42" s="502"/>
      <c r="C42" s="364"/>
      <c r="D42" s="364"/>
      <c r="E42" s="502"/>
      <c r="F42" s="502"/>
      <c r="G42" s="502"/>
      <c r="H42" s="502"/>
      <c r="I42" s="502"/>
      <c r="J42" s="106"/>
    </row>
    <row r="43" spans="1:17" s="539" customFormat="1" ht="21.75">
      <c r="A43" s="406"/>
      <c r="B43" s="502"/>
      <c r="C43" s="364"/>
      <c r="D43" s="364"/>
      <c r="E43" s="502"/>
      <c r="F43" s="502"/>
      <c r="G43" s="502"/>
      <c r="H43" s="502"/>
      <c r="I43" s="502"/>
    </row>
  </sheetData>
  <mergeCells count="4">
    <mergeCell ref="A1:Q1"/>
    <mergeCell ref="A2:Q2"/>
    <mergeCell ref="A3:Q3"/>
    <mergeCell ref="B37:Q37"/>
  </mergeCells>
  <printOptions horizontalCentered="1"/>
  <pageMargins left="0.75" right="0.75" top="0.5" bottom="0.5" header="0.5" footer="0.25"/>
  <pageSetup scale="59" firstPageNumber="2" orientation="portrait" r:id="rId1"/>
  <headerFooter scaleWithDoc="0" alignWithMargins="0">
    <oddFooter xml:space="preserve">&amp;RQ2 FY21 Stat Book / 21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9">
    <tabColor rgb="FF92D050"/>
    <pageSetUpPr fitToPage="1"/>
  </sheetPr>
  <dimension ref="A1:L33"/>
  <sheetViews>
    <sheetView view="pageBreakPreview" zoomScaleNormal="100" zoomScaleSheetLayoutView="100" workbookViewId="0"/>
  </sheetViews>
  <sheetFormatPr defaultColWidth="10.625" defaultRowHeight="15" customHeight="1"/>
  <cols>
    <col min="1" max="1" width="2.625" style="26" customWidth="1"/>
    <col min="2" max="2" width="30.625" style="26" customWidth="1"/>
    <col min="3" max="3" width="2.625" style="26" customWidth="1"/>
    <col min="4" max="4" width="9.125" style="26" customWidth="1"/>
    <col min="5" max="5" width="11.5" style="26" customWidth="1"/>
    <col min="6" max="6" width="0.75" style="26" customWidth="1"/>
    <col min="7" max="7" width="11.5" style="26" customWidth="1"/>
    <col min="8" max="8" width="0.75" style="26" customWidth="1"/>
    <col min="9" max="9" width="11.5" style="26" bestFit="1" customWidth="1"/>
    <col min="10" max="10" width="1" style="26" customWidth="1"/>
    <col min="11" max="11" width="11.5" style="26" bestFit="1" customWidth="1"/>
    <col min="12" max="16384" width="10.625" style="539"/>
  </cols>
  <sheetData>
    <row r="1" spans="1:11" s="446" customFormat="1" ht="22.5" customHeight="1">
      <c r="A1" s="292" t="s">
        <v>147</v>
      </c>
      <c r="B1" s="292"/>
      <c r="C1" s="292"/>
      <c r="D1" s="292"/>
      <c r="E1" s="292"/>
      <c r="F1" s="292"/>
      <c r="G1" s="292"/>
      <c r="H1" s="292"/>
      <c r="I1" s="292"/>
      <c r="J1" s="292"/>
      <c r="K1" s="292"/>
    </row>
    <row r="2" spans="1:11" s="446" customFormat="1" ht="22.5" customHeight="1">
      <c r="A2" s="292" t="s">
        <v>291</v>
      </c>
      <c r="B2" s="292"/>
      <c r="C2" s="292"/>
      <c r="D2" s="292"/>
      <c r="E2" s="292"/>
      <c r="F2" s="292"/>
      <c r="G2" s="292"/>
      <c r="H2" s="292"/>
      <c r="I2" s="292"/>
      <c r="J2" s="292"/>
      <c r="K2" s="292"/>
    </row>
    <row r="3" spans="1:11" s="446" customFormat="1" ht="22.5" customHeight="1">
      <c r="A3" s="292" t="s">
        <v>303</v>
      </c>
      <c r="B3" s="292"/>
      <c r="C3" s="292"/>
      <c r="D3" s="292"/>
      <c r="E3" s="292"/>
      <c r="F3" s="292"/>
      <c r="G3" s="292"/>
      <c r="H3" s="292"/>
      <c r="I3" s="292"/>
      <c r="J3" s="292"/>
      <c r="K3" s="292"/>
    </row>
    <row r="4" spans="1:11" s="127" customFormat="1" ht="15.75">
      <c r="A4" s="531"/>
      <c r="B4" s="525"/>
      <c r="C4" s="525"/>
      <c r="D4" s="34"/>
      <c r="E4" s="34"/>
      <c r="F4" s="34"/>
      <c r="G4" s="525"/>
      <c r="H4" s="525"/>
      <c r="I4" s="525"/>
      <c r="J4" s="525"/>
      <c r="K4" s="525"/>
    </row>
    <row r="5" spans="1:11" s="103" customFormat="1" ht="15.75">
      <c r="A5" s="527"/>
      <c r="B5" s="526"/>
      <c r="C5" s="37"/>
      <c r="D5" s="37"/>
      <c r="E5" s="37"/>
      <c r="F5" s="37"/>
      <c r="G5" s="37"/>
      <c r="H5" s="37"/>
      <c r="I5" s="37"/>
      <c r="J5" s="37"/>
      <c r="K5" s="37"/>
    </row>
    <row r="6" spans="1:11" s="148" customFormat="1" ht="15.75">
      <c r="A6" s="522"/>
      <c r="B6" s="521"/>
      <c r="C6" s="30"/>
      <c r="D6" s="30"/>
      <c r="E6" s="30"/>
      <c r="F6" s="30"/>
      <c r="G6" s="30"/>
      <c r="H6" s="30"/>
      <c r="I6" s="30"/>
      <c r="J6" s="30"/>
      <c r="K6" s="30"/>
    </row>
    <row r="7" spans="1:11" s="58" customFormat="1" ht="15.75">
      <c r="A7" s="511"/>
      <c r="B7" s="522"/>
      <c r="C7" s="14"/>
      <c r="D7" s="535"/>
      <c r="E7" s="535"/>
      <c r="F7" s="535"/>
      <c r="G7" s="42"/>
      <c r="H7" s="42"/>
      <c r="I7" s="42"/>
      <c r="J7" s="42"/>
      <c r="K7" s="42"/>
    </row>
    <row r="8" spans="1:11" ht="31.5">
      <c r="A8" s="498"/>
      <c r="B8" s="521"/>
      <c r="C8" s="39"/>
      <c r="D8" s="39"/>
      <c r="E8" s="538" t="s">
        <v>190</v>
      </c>
      <c r="F8" s="532"/>
      <c r="G8" s="538" t="s">
        <v>201</v>
      </c>
      <c r="H8" s="79"/>
      <c r="I8" s="538" t="s">
        <v>227</v>
      </c>
      <c r="J8" s="532"/>
      <c r="K8" s="538" t="s">
        <v>323</v>
      </c>
    </row>
    <row r="9" spans="1:11" s="531" customFormat="1" ht="6" customHeight="1">
      <c r="A9" s="521"/>
      <c r="B9" s="521"/>
      <c r="C9" s="39"/>
      <c r="D9" s="39"/>
      <c r="E9" s="39"/>
      <c r="F9" s="39"/>
      <c r="G9" s="39"/>
      <c r="H9" s="39"/>
      <c r="I9" s="39"/>
      <c r="J9" s="39"/>
      <c r="K9" s="39"/>
    </row>
    <row r="10" spans="1:11" s="531" customFormat="1" ht="15.75">
      <c r="A10" s="498" t="s">
        <v>203</v>
      </c>
      <c r="B10" s="521"/>
      <c r="C10" s="39"/>
      <c r="D10" s="39"/>
      <c r="E10" s="39"/>
      <c r="F10" s="39"/>
      <c r="G10" s="39"/>
      <c r="H10" s="39"/>
      <c r="I10" s="39"/>
      <c r="J10" s="39"/>
      <c r="K10" s="39"/>
    </row>
    <row r="11" spans="1:11">
      <c r="A11" s="520" t="s">
        <v>39</v>
      </c>
      <c r="B11" s="521"/>
      <c r="C11" s="1"/>
      <c r="D11" s="1"/>
      <c r="E11" s="97">
        <v>2125735</v>
      </c>
      <c r="F11" s="97"/>
      <c r="G11" s="97">
        <v>2282791</v>
      </c>
      <c r="H11" s="97"/>
      <c r="I11" s="97">
        <v>2539136</v>
      </c>
      <c r="J11" s="97"/>
      <c r="K11" s="97">
        <v>1527200</v>
      </c>
    </row>
    <row r="12" spans="1:11" s="531" customFormat="1" ht="5.0999999999999996" customHeight="1">
      <c r="A12" s="521"/>
      <c r="B12" s="521"/>
      <c r="C12" s="1"/>
      <c r="D12" s="1"/>
      <c r="E12" s="1"/>
      <c r="F12" s="1"/>
      <c r="G12" s="1"/>
      <c r="H12" s="1"/>
      <c r="I12" s="1"/>
      <c r="J12" s="1"/>
      <c r="K12" s="1"/>
    </row>
    <row r="13" spans="1:11">
      <c r="A13" s="520" t="s">
        <v>83</v>
      </c>
      <c r="B13" s="521"/>
      <c r="C13" s="1"/>
      <c r="D13" s="1"/>
      <c r="E13" s="1">
        <v>8336</v>
      </c>
      <c r="F13" s="1"/>
      <c r="G13" s="1">
        <v>8952</v>
      </c>
      <c r="H13" s="1"/>
      <c r="I13" s="1">
        <v>9997</v>
      </c>
      <c r="J13" s="1"/>
      <c r="K13" s="1">
        <v>11931</v>
      </c>
    </row>
    <row r="14" spans="1:11" s="531" customFormat="1" ht="5.0999999999999996" customHeight="1">
      <c r="A14" s="521"/>
      <c r="B14" s="521"/>
      <c r="C14" s="1"/>
      <c r="D14" s="1"/>
      <c r="E14" s="1"/>
      <c r="F14" s="1"/>
      <c r="G14" s="1"/>
      <c r="H14" s="1"/>
      <c r="I14" s="1"/>
      <c r="J14" s="1"/>
      <c r="K14" s="1"/>
    </row>
    <row r="15" spans="1:11">
      <c r="A15" s="520" t="s">
        <v>128</v>
      </c>
      <c r="B15" s="521"/>
      <c r="C15" s="61"/>
      <c r="D15" s="61"/>
      <c r="E15" s="490">
        <v>8.6300000000000008</v>
      </c>
      <c r="F15" s="490"/>
      <c r="G15" s="490">
        <v>8.9700000000000006</v>
      </c>
      <c r="H15" s="490"/>
      <c r="I15" s="490">
        <v>8.93</v>
      </c>
      <c r="J15" s="490"/>
      <c r="K15" s="490">
        <v>9.3800000000000008</v>
      </c>
    </row>
    <row r="16" spans="1:11" s="531" customFormat="1" ht="5.0999999999999996" customHeight="1">
      <c r="A16" s="521"/>
      <c r="B16" s="521"/>
      <c r="C16" s="1"/>
      <c r="D16" s="1"/>
      <c r="E16" s="26"/>
      <c r="F16" s="26"/>
      <c r="G16" s="26"/>
      <c r="H16" s="26"/>
      <c r="I16" s="26"/>
      <c r="J16" s="26"/>
      <c r="K16" s="26"/>
    </row>
    <row r="17" spans="1:12" s="531" customFormat="1">
      <c r="A17" s="520" t="s">
        <v>58</v>
      </c>
      <c r="B17" s="521"/>
      <c r="C17" s="1"/>
      <c r="D17" s="18"/>
      <c r="E17" s="2">
        <v>5.6000000000000001E-2</v>
      </c>
      <c r="F17" s="2"/>
      <c r="G17" s="2">
        <v>7.3999999999999996E-2</v>
      </c>
      <c r="H17" s="2"/>
      <c r="I17" s="2">
        <v>0.11700000000000001</v>
      </c>
      <c r="J17" s="2"/>
      <c r="K17" s="2">
        <v>0.29799999999999999</v>
      </c>
      <c r="L17" s="539"/>
    </row>
    <row r="18" spans="1:12" s="531" customFormat="1" ht="4.3499999999999996" customHeight="1">
      <c r="A18" s="520"/>
      <c r="B18" s="521"/>
      <c r="C18" s="1"/>
      <c r="D18" s="18"/>
      <c r="E18" s="18"/>
      <c r="F18" s="18"/>
      <c r="G18" s="18"/>
      <c r="H18" s="18"/>
      <c r="I18" s="18"/>
      <c r="J18" s="18"/>
      <c r="K18" s="18"/>
    </row>
    <row r="19" spans="1:12" s="531" customFormat="1" ht="15" customHeight="1">
      <c r="A19" s="520" t="s">
        <v>192</v>
      </c>
      <c r="B19" s="521"/>
      <c r="C19" s="1"/>
      <c r="D19" s="18"/>
      <c r="E19" s="2">
        <v>5.5E-2</v>
      </c>
      <c r="F19" s="2"/>
      <c r="G19" s="2">
        <v>3.9E-2</v>
      </c>
      <c r="H19" s="2"/>
      <c r="I19" s="2">
        <v>-4.0000000000000001E-3</v>
      </c>
      <c r="J19" s="2"/>
      <c r="K19" s="2">
        <v>4.7E-2</v>
      </c>
    </row>
    <row r="20" spans="1:12" s="531" customFormat="1" ht="5.0999999999999996" customHeight="1">
      <c r="A20" s="520"/>
      <c r="B20" s="521"/>
      <c r="C20" s="1"/>
      <c r="D20" s="18"/>
      <c r="E20" s="18"/>
      <c r="F20" s="18"/>
      <c r="G20" s="18"/>
      <c r="H20" s="18"/>
      <c r="I20" s="18"/>
      <c r="J20" s="18"/>
      <c r="K20" s="18"/>
    </row>
    <row r="21" spans="1:12" s="531" customFormat="1">
      <c r="A21" s="520" t="s">
        <v>34</v>
      </c>
      <c r="B21" s="521"/>
      <c r="C21" s="1"/>
      <c r="D21" s="18"/>
      <c r="E21" s="1">
        <v>255</v>
      </c>
      <c r="F21" s="1"/>
      <c r="G21" s="1">
        <v>255</v>
      </c>
      <c r="H21" s="1"/>
      <c r="I21" s="1">
        <v>254</v>
      </c>
      <c r="J21" s="1"/>
      <c r="K21" s="1">
        <v>128</v>
      </c>
      <c r="L21" s="330"/>
    </row>
    <row r="22" spans="1:12" s="531" customFormat="1" ht="6" customHeight="1">
      <c r="A22" s="521"/>
      <c r="B22" s="521"/>
      <c r="C22" s="1"/>
      <c r="D22" s="1"/>
      <c r="E22" s="521"/>
      <c r="F22" s="521"/>
      <c r="G22" s="521"/>
      <c r="H22" s="521"/>
      <c r="I22" s="521"/>
      <c r="J22" s="521"/>
      <c r="K22" s="521"/>
    </row>
    <row r="23" spans="1:12" s="531" customFormat="1">
      <c r="A23" s="521" t="s">
        <v>276</v>
      </c>
      <c r="B23" s="521"/>
      <c r="C23" s="521"/>
      <c r="D23" s="1"/>
      <c r="E23" s="1"/>
      <c r="F23" s="1"/>
      <c r="G23" s="1"/>
      <c r="H23" s="1"/>
      <c r="I23" s="1"/>
      <c r="J23" s="1"/>
      <c r="K23" s="1"/>
      <c r="L23" s="330"/>
    </row>
    <row r="24" spans="1:12" s="531" customFormat="1" ht="3" customHeight="1">
      <c r="A24" s="521"/>
      <c r="B24" s="521"/>
      <c r="C24" s="1"/>
      <c r="D24" s="1"/>
      <c r="E24" s="1"/>
      <c r="F24" s="1"/>
      <c r="G24" s="1"/>
      <c r="H24" s="1"/>
      <c r="I24" s="1"/>
      <c r="J24" s="1"/>
      <c r="K24" s="1"/>
    </row>
    <row r="25" spans="1:12" ht="15.75" customHeight="1">
      <c r="B25" s="86" t="s">
        <v>277</v>
      </c>
      <c r="E25" s="2">
        <v>0.04</v>
      </c>
      <c r="G25" s="2">
        <v>6.3E-2</v>
      </c>
      <c r="I25" s="2">
        <v>5.8000000000000003E-2</v>
      </c>
      <c r="K25" s="2">
        <v>5.5E-2</v>
      </c>
    </row>
    <row r="26" spans="1:12" ht="3" customHeight="1">
      <c r="B26" s="86"/>
    </row>
    <row r="27" spans="1:12" ht="15.75" customHeight="1">
      <c r="B27" s="86" t="s">
        <v>278</v>
      </c>
      <c r="E27" s="2">
        <v>6.3E-2</v>
      </c>
      <c r="G27" s="2">
        <v>7.8E-2</v>
      </c>
      <c r="I27" s="2">
        <v>7.2999999999999995E-2</v>
      </c>
      <c r="K27" s="2">
        <v>5.8000000000000003E-2</v>
      </c>
    </row>
    <row r="28" spans="1:12" ht="3" customHeight="1">
      <c r="B28" s="86"/>
      <c r="E28" s="2"/>
      <c r="G28" s="2"/>
      <c r="I28" s="2"/>
      <c r="K28" s="2"/>
    </row>
    <row r="29" spans="1:12" ht="15.6" customHeight="1">
      <c r="B29" s="86" t="s">
        <v>273</v>
      </c>
      <c r="E29" s="2">
        <v>5.1999999999999998E-2</v>
      </c>
      <c r="G29" s="2">
        <v>6.9000000000000006E-2</v>
      </c>
      <c r="I29" s="2">
        <v>6.7000000000000004E-2</v>
      </c>
      <c r="K29" s="2">
        <v>5.7000000000000002E-2</v>
      </c>
    </row>
    <row r="30" spans="1:12" ht="15.6" customHeight="1"/>
    <row r="31" spans="1:12" ht="15.6" customHeight="1"/>
    <row r="32" spans="1:12" s="531" customFormat="1">
      <c r="A32" s="364" t="s">
        <v>50</v>
      </c>
      <c r="B32" s="521"/>
      <c r="C32" s="521"/>
      <c r="D32" s="521"/>
      <c r="E32" s="521"/>
      <c r="F32" s="521"/>
      <c r="G32" s="521"/>
      <c r="H32" s="521"/>
      <c r="I32" s="521"/>
      <c r="J32" s="521"/>
      <c r="K32" s="521"/>
    </row>
    <row r="33" spans="1:11" ht="20.100000000000001" customHeight="1">
      <c r="A33" s="403"/>
      <c r="G33" s="407"/>
      <c r="H33" s="407"/>
      <c r="I33" s="407"/>
      <c r="J33" s="407"/>
      <c r="K33" s="407"/>
    </row>
  </sheetData>
  <phoneticPr fontId="2" type="noConversion"/>
  <printOptions horizontalCentered="1"/>
  <pageMargins left="0.75" right="0.75" top="0.5" bottom="0.5" header="0.5" footer="0.25"/>
  <pageSetup scale="89" firstPageNumber="2" orientation="portrait" r:id="rId1"/>
  <headerFooter scaleWithDoc="0" alignWithMargins="0">
    <oddFooter xml:space="preserve">&amp;L22 / Q2 FY21 Stat Book&amp;R </oddFooter>
  </headerFooter>
  <customProperties>
    <customPr name="SheetOptions"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0">
    <tabColor rgb="FF92D050"/>
    <pageSetUpPr fitToPage="1"/>
  </sheetPr>
  <dimension ref="A1:P96"/>
  <sheetViews>
    <sheetView view="pageBreakPreview" zoomScaleNormal="100" zoomScaleSheetLayoutView="100" workbookViewId="0"/>
  </sheetViews>
  <sheetFormatPr defaultColWidth="10.625" defaultRowHeight="15" customHeight="1"/>
  <cols>
    <col min="1" max="1" width="2.625" style="26" customWidth="1"/>
    <col min="2" max="2" width="29" style="26" customWidth="1"/>
    <col min="3" max="5" width="10.625" style="26" customWidth="1"/>
    <col min="6" max="6" width="11.75" style="26" bestFit="1" customWidth="1"/>
    <col min="7" max="7" width="1.625" style="26" customWidth="1"/>
    <col min="8" max="8" width="11.125" style="26" bestFit="1" customWidth="1"/>
    <col min="9" max="11" width="10.625" style="26" customWidth="1"/>
    <col min="12" max="16384" width="10.625" style="539"/>
  </cols>
  <sheetData>
    <row r="1" spans="1:16" s="249" customFormat="1" ht="24.75" customHeight="1">
      <c r="A1" s="33" t="s">
        <v>147</v>
      </c>
      <c r="B1" s="33"/>
      <c r="C1" s="33"/>
      <c r="D1" s="33"/>
      <c r="E1" s="405"/>
      <c r="F1" s="33"/>
      <c r="G1" s="33"/>
      <c r="H1" s="33"/>
      <c r="I1" s="33"/>
      <c r="J1" s="33"/>
      <c r="K1" s="33"/>
    </row>
    <row r="2" spans="1:16" s="249" customFormat="1" ht="24.75" customHeight="1">
      <c r="A2" s="33" t="s">
        <v>292</v>
      </c>
      <c r="B2" s="33"/>
      <c r="C2" s="33"/>
      <c r="D2" s="33"/>
      <c r="E2" s="405"/>
      <c r="F2" s="33"/>
      <c r="G2" s="33"/>
      <c r="H2" s="33"/>
      <c r="I2" s="33"/>
      <c r="J2" s="33"/>
      <c r="K2" s="33"/>
    </row>
    <row r="3" spans="1:16" s="249" customFormat="1" ht="24.75" customHeight="1">
      <c r="A3" s="33" t="s">
        <v>317</v>
      </c>
      <c r="B3" s="33"/>
      <c r="C3" s="33"/>
      <c r="D3" s="33"/>
      <c r="E3" s="405"/>
      <c r="F3" s="33"/>
      <c r="G3" s="33"/>
      <c r="H3" s="33"/>
      <c r="I3" s="33"/>
      <c r="J3" s="33"/>
      <c r="K3" s="33"/>
    </row>
    <row r="4" spans="1:16" s="127" customFormat="1" ht="18">
      <c r="A4" s="531"/>
      <c r="B4" s="525"/>
      <c r="C4" s="34"/>
      <c r="D4" s="34"/>
      <c r="E4" s="34"/>
      <c r="F4" s="525"/>
      <c r="G4" s="107"/>
      <c r="H4" s="34"/>
      <c r="I4" s="34"/>
      <c r="J4" s="34"/>
      <c r="K4" s="525"/>
    </row>
    <row r="5" spans="1:16" s="531" customFormat="1" ht="15.75" customHeight="1">
      <c r="A5" s="521"/>
      <c r="B5" s="521"/>
      <c r="C5" s="1"/>
      <c r="D5" s="1"/>
      <c r="E5" s="1"/>
      <c r="F5" s="1"/>
      <c r="G5" s="521"/>
      <c r="H5" s="1"/>
      <c r="I5" s="1"/>
      <c r="J5" s="1"/>
      <c r="K5" s="1"/>
    </row>
    <row r="6" spans="1:16" s="531" customFormat="1" ht="15.75" customHeight="1" thickBot="1">
      <c r="A6" s="521"/>
      <c r="B6" s="521"/>
      <c r="C6" s="540" t="s">
        <v>190</v>
      </c>
      <c r="D6" s="540"/>
      <c r="E6" s="540"/>
      <c r="F6" s="540"/>
      <c r="G6" s="521"/>
      <c r="H6" s="540" t="s">
        <v>201</v>
      </c>
      <c r="I6" s="540"/>
      <c r="J6" s="540"/>
      <c r="K6" s="540"/>
      <c r="N6" s="324"/>
      <c r="O6" s="539"/>
      <c r="P6" s="127"/>
    </row>
    <row r="7" spans="1:16" s="531" customFormat="1" ht="15.75" customHeight="1">
      <c r="A7" s="521"/>
      <c r="B7" s="521"/>
      <c r="C7" s="30" t="s">
        <v>18</v>
      </c>
      <c r="D7" s="30" t="s">
        <v>19</v>
      </c>
      <c r="E7" s="30" t="s">
        <v>20</v>
      </c>
      <c r="F7" s="83" t="s">
        <v>21</v>
      </c>
      <c r="G7" s="521"/>
      <c r="H7" s="30" t="s">
        <v>18</v>
      </c>
      <c r="I7" s="30" t="s">
        <v>19</v>
      </c>
      <c r="J7" s="30" t="s">
        <v>20</v>
      </c>
      <c r="K7" s="83" t="s">
        <v>21</v>
      </c>
      <c r="N7" s="324"/>
      <c r="O7" s="539"/>
    </row>
    <row r="8" spans="1:16" s="531" customFormat="1" ht="15.75" customHeight="1">
      <c r="A8" s="521"/>
      <c r="B8" s="521"/>
      <c r="C8" s="14" t="s">
        <v>22</v>
      </c>
      <c r="D8" s="14" t="s">
        <v>22</v>
      </c>
      <c r="E8" s="14" t="s">
        <v>22</v>
      </c>
      <c r="F8" s="14" t="s">
        <v>22</v>
      </c>
      <c r="G8" s="521"/>
      <c r="H8" s="14" t="s">
        <v>22</v>
      </c>
      <c r="I8" s="14" t="s">
        <v>22</v>
      </c>
      <c r="J8" s="14" t="s">
        <v>22</v>
      </c>
      <c r="K8" s="14" t="s">
        <v>22</v>
      </c>
      <c r="N8" s="324"/>
      <c r="O8" s="330"/>
      <c r="P8" s="58"/>
    </row>
    <row r="9" spans="1:16" s="531" customFormat="1" ht="21" customHeight="1">
      <c r="A9" s="498" t="s">
        <v>203</v>
      </c>
      <c r="B9" s="521"/>
      <c r="C9" s="1"/>
      <c r="D9" s="1"/>
      <c r="E9" s="1"/>
      <c r="F9" s="1"/>
      <c r="G9" s="521"/>
      <c r="H9" s="1"/>
      <c r="I9" s="1"/>
      <c r="J9" s="1"/>
      <c r="K9" s="1"/>
      <c r="N9" s="324"/>
      <c r="O9" s="330"/>
      <c r="P9" s="539"/>
    </row>
    <row r="10" spans="1:16" s="531" customFormat="1" ht="15" customHeight="1">
      <c r="A10" s="520" t="s">
        <v>39</v>
      </c>
      <c r="B10" s="521"/>
      <c r="C10" s="97">
        <v>499745</v>
      </c>
      <c r="D10" s="97">
        <v>540269</v>
      </c>
      <c r="E10" s="97">
        <v>557579</v>
      </c>
      <c r="F10" s="97">
        <v>528142</v>
      </c>
      <c r="G10" s="26"/>
      <c r="H10" s="97">
        <v>534389</v>
      </c>
      <c r="I10" s="97">
        <v>581949</v>
      </c>
      <c r="J10" s="97">
        <v>592118</v>
      </c>
      <c r="K10" s="97">
        <v>574335</v>
      </c>
      <c r="N10" s="324"/>
      <c r="O10" s="330"/>
      <c r="P10" s="539"/>
    </row>
    <row r="11" spans="1:16" s="531" customFormat="1" ht="5.0999999999999996" customHeight="1">
      <c r="A11" s="521"/>
      <c r="B11" s="521"/>
      <c r="C11" s="1"/>
      <c r="D11" s="1"/>
      <c r="E11" s="1"/>
      <c r="F11" s="1"/>
      <c r="G11" s="26"/>
      <c r="H11" s="1"/>
      <c r="I11" s="1"/>
      <c r="J11" s="1"/>
      <c r="K11" s="1"/>
    </row>
    <row r="12" spans="1:16" s="531" customFormat="1" ht="15" customHeight="1">
      <c r="A12" s="520" t="s">
        <v>118</v>
      </c>
      <c r="B12" s="521"/>
      <c r="C12" s="1">
        <v>7688</v>
      </c>
      <c r="D12" s="1">
        <v>8576</v>
      </c>
      <c r="E12" s="1">
        <v>8993</v>
      </c>
      <c r="F12" s="1">
        <v>8125</v>
      </c>
      <c r="G12" s="26"/>
      <c r="H12" s="1">
        <v>8221</v>
      </c>
      <c r="I12" s="1">
        <v>9237</v>
      </c>
      <c r="J12" s="1">
        <v>9550</v>
      </c>
      <c r="K12" s="1">
        <v>8836</v>
      </c>
      <c r="N12" s="324"/>
      <c r="O12" s="330"/>
      <c r="P12" s="539"/>
    </row>
    <row r="13" spans="1:16" s="531" customFormat="1" ht="5.0999999999999996" customHeight="1">
      <c r="A13" s="521"/>
      <c r="B13" s="521"/>
      <c r="C13" s="1"/>
      <c r="D13" s="1"/>
      <c r="E13" s="1"/>
      <c r="F13" s="1"/>
      <c r="G13" s="26"/>
      <c r="H13" s="1"/>
      <c r="I13" s="1"/>
      <c r="J13" s="1"/>
      <c r="K13" s="1"/>
    </row>
    <row r="14" spans="1:16" s="531" customFormat="1" ht="15" customHeight="1">
      <c r="A14" s="520" t="s">
        <v>128</v>
      </c>
      <c r="B14" s="521"/>
      <c r="C14" s="490">
        <v>8.4700000000000006</v>
      </c>
      <c r="D14" s="490">
        <v>8.35</v>
      </c>
      <c r="E14" s="490">
        <v>8.64</v>
      </c>
      <c r="F14" s="490">
        <v>9.0500000000000007</v>
      </c>
      <c r="G14" s="26"/>
      <c r="H14" s="490">
        <v>8.9600000000000009</v>
      </c>
      <c r="I14" s="490">
        <v>8.81</v>
      </c>
      <c r="J14" s="490">
        <v>8.8699999999999992</v>
      </c>
      <c r="K14" s="490">
        <v>9.25</v>
      </c>
      <c r="N14" s="324"/>
      <c r="O14" s="332"/>
      <c r="P14" s="539"/>
    </row>
    <row r="15" spans="1:16" ht="5.0999999999999996" customHeight="1">
      <c r="A15" s="521"/>
      <c r="B15" s="521"/>
      <c r="N15" s="531"/>
      <c r="O15" s="531"/>
      <c r="P15" s="531"/>
    </row>
    <row r="16" spans="1:16" s="531" customFormat="1" ht="15" customHeight="1">
      <c r="A16" s="520" t="s">
        <v>119</v>
      </c>
      <c r="B16" s="521"/>
      <c r="C16" s="2">
        <v>0.04</v>
      </c>
      <c r="D16" s="18">
        <v>7.0999999999999994E-2</v>
      </c>
      <c r="E16" s="18">
        <v>5.5E-2</v>
      </c>
      <c r="F16" s="18">
        <v>5.5E-2</v>
      </c>
      <c r="G16" s="26"/>
      <c r="H16" s="18">
        <v>6.9000000000000006E-2</v>
      </c>
      <c r="I16" s="18">
        <v>7.6999999999999999E-2</v>
      </c>
      <c r="J16" s="18">
        <v>6.2E-2</v>
      </c>
      <c r="K16" s="18">
        <v>8.7999999999999995E-2</v>
      </c>
      <c r="N16" s="324"/>
      <c r="O16" s="333"/>
    </row>
    <row r="17" spans="1:16" s="531" customFormat="1" ht="6" customHeight="1">
      <c r="A17" s="520"/>
      <c r="B17" s="521"/>
      <c r="C17" s="2"/>
      <c r="D17" s="2"/>
      <c r="E17" s="2"/>
      <c r="F17" s="2"/>
      <c r="G17" s="26"/>
      <c r="H17" s="2"/>
      <c r="I17" s="2"/>
      <c r="J17" s="2"/>
      <c r="K17" s="2"/>
      <c r="N17" s="324"/>
      <c r="O17" s="333"/>
    </row>
    <row r="18" spans="1:16" s="531" customFormat="1" ht="15" customHeight="1">
      <c r="A18" s="520" t="s">
        <v>192</v>
      </c>
      <c r="B18" s="521"/>
      <c r="C18" s="2">
        <v>4.7E-2</v>
      </c>
      <c r="D18" s="18">
        <v>0.05</v>
      </c>
      <c r="E18" s="18">
        <v>6.4000000000000001E-2</v>
      </c>
      <c r="F18" s="18">
        <v>5.6000000000000001E-2</v>
      </c>
      <c r="G18" s="26"/>
      <c r="H18" s="18">
        <v>5.8000000000000003E-2</v>
      </c>
      <c r="I18" s="18">
        <v>5.5E-2</v>
      </c>
      <c r="J18" s="18">
        <v>2.7E-2</v>
      </c>
      <c r="K18" s="18">
        <v>2.1999999999999999E-2</v>
      </c>
      <c r="N18" s="334"/>
      <c r="O18" s="333"/>
    </row>
    <row r="19" spans="1:16" s="531" customFormat="1" ht="5.0999999999999996" customHeight="1">
      <c r="A19" s="521"/>
      <c r="B19" s="521"/>
      <c r="C19" s="1"/>
      <c r="D19" s="1"/>
      <c r="E19" s="1"/>
      <c r="F19" s="1"/>
      <c r="G19" s="26"/>
      <c r="H19" s="1"/>
      <c r="I19" s="1"/>
      <c r="J19" s="1"/>
      <c r="K19" s="1"/>
    </row>
    <row r="20" spans="1:16" s="531" customFormat="1" ht="15" customHeight="1">
      <c r="A20" s="521" t="s">
        <v>34</v>
      </c>
      <c r="B20" s="521"/>
      <c r="C20" s="1">
        <v>65</v>
      </c>
      <c r="D20" s="1">
        <v>63</v>
      </c>
      <c r="E20" s="1">
        <v>62</v>
      </c>
      <c r="F20" s="1">
        <v>65</v>
      </c>
      <c r="G20" s="26"/>
      <c r="H20" s="1">
        <v>65</v>
      </c>
      <c r="I20" s="1">
        <v>63</v>
      </c>
      <c r="J20" s="1">
        <v>62</v>
      </c>
      <c r="K20" s="1">
        <v>65</v>
      </c>
      <c r="N20" s="324"/>
      <c r="O20" s="333"/>
    </row>
    <row r="21" spans="1:16" s="531" customFormat="1" ht="5.0999999999999996" customHeight="1">
      <c r="A21" s="521"/>
      <c r="B21" s="521"/>
      <c r="C21" s="1"/>
      <c r="D21" s="1"/>
      <c r="E21" s="1"/>
      <c r="F21" s="1"/>
      <c r="G21" s="26"/>
      <c r="H21" s="1"/>
      <c r="I21" s="1"/>
      <c r="J21" s="1"/>
      <c r="K21" s="1"/>
    </row>
    <row r="22" spans="1:16" s="531" customFormat="1" ht="15" customHeight="1">
      <c r="A22" s="521" t="s">
        <v>276</v>
      </c>
      <c r="B22" s="521"/>
      <c r="C22" s="1"/>
      <c r="D22" s="1"/>
      <c r="E22" s="1"/>
      <c r="F22" s="1"/>
      <c r="G22" s="521"/>
      <c r="H22" s="1"/>
      <c r="I22" s="1"/>
      <c r="J22" s="1"/>
      <c r="K22" s="1"/>
    </row>
    <row r="23" spans="1:16" s="531" customFormat="1" ht="5.0999999999999996" customHeight="1">
      <c r="A23" s="521"/>
      <c r="B23" s="521"/>
      <c r="C23" s="1"/>
      <c r="D23" s="1"/>
      <c r="E23" s="1"/>
      <c r="F23" s="1"/>
      <c r="G23" s="521"/>
      <c r="H23" s="1"/>
      <c r="I23" s="1"/>
      <c r="J23" s="1"/>
      <c r="K23" s="1"/>
    </row>
    <row r="24" spans="1:16" s="531" customFormat="1" ht="15" customHeight="1">
      <c r="A24" s="26"/>
      <c r="B24" s="86" t="s">
        <v>277</v>
      </c>
      <c r="C24" s="18">
        <v>0.04</v>
      </c>
      <c r="D24" s="18">
        <v>4.4999999999999998E-2</v>
      </c>
      <c r="E24" s="18">
        <v>5.2999999999999999E-2</v>
      </c>
      <c r="F24" s="276">
        <v>5.5E-2</v>
      </c>
      <c r="G24" s="521"/>
      <c r="H24" s="18">
        <v>6.3E-2</v>
      </c>
      <c r="I24" s="18">
        <v>6.3E-2</v>
      </c>
      <c r="J24" s="18">
        <v>6.5000000000000002E-2</v>
      </c>
      <c r="K24" s="276">
        <v>6.5000000000000002E-2</v>
      </c>
    </row>
    <row r="25" spans="1:16" s="531" customFormat="1" ht="5.0999999999999996" customHeight="1">
      <c r="A25" s="521"/>
      <c r="B25" s="521"/>
      <c r="C25" s="1"/>
      <c r="D25" s="1"/>
      <c r="E25" s="1"/>
      <c r="F25" s="267"/>
      <c r="G25" s="521"/>
      <c r="H25" s="1"/>
      <c r="I25" s="1"/>
      <c r="J25" s="1"/>
      <c r="K25" s="267"/>
    </row>
    <row r="26" spans="1:16" s="531" customFormat="1" ht="15" customHeight="1">
      <c r="A26" s="521"/>
      <c r="B26" s="86" t="s">
        <v>278</v>
      </c>
      <c r="C26" s="18">
        <v>4.4999999999999998E-2</v>
      </c>
      <c r="D26" s="18">
        <v>5.2999999999999999E-2</v>
      </c>
      <c r="E26" s="18">
        <v>5.8000000000000003E-2</v>
      </c>
      <c r="F26" s="276">
        <v>6.3E-2</v>
      </c>
      <c r="G26" s="521"/>
      <c r="H26" s="18">
        <v>6.5000000000000002E-2</v>
      </c>
      <c r="I26" s="18">
        <v>7.8E-2</v>
      </c>
      <c r="J26" s="18">
        <v>7.4999999999999997E-2</v>
      </c>
      <c r="K26" s="276">
        <v>7.2999999999999995E-2</v>
      </c>
    </row>
    <row r="27" spans="1:16" s="531" customFormat="1" ht="5.0999999999999996" customHeight="1">
      <c r="A27" s="521"/>
      <c r="B27" s="86"/>
      <c r="C27" s="17"/>
      <c r="D27" s="17"/>
      <c r="E27" s="17"/>
      <c r="F27" s="277"/>
      <c r="G27" s="521"/>
      <c r="H27" s="17"/>
      <c r="I27" s="17"/>
      <c r="J27" s="17"/>
      <c r="K27" s="277"/>
    </row>
    <row r="28" spans="1:16" s="531" customFormat="1" ht="15" customHeight="1">
      <c r="A28" s="521"/>
      <c r="B28" s="86" t="s">
        <v>273</v>
      </c>
      <c r="C28" s="18">
        <v>4.2999999999999997E-2</v>
      </c>
      <c r="D28" s="18">
        <v>0.05</v>
      </c>
      <c r="E28" s="18">
        <v>5.5E-2</v>
      </c>
      <c r="F28" s="276">
        <v>5.8000000000000003E-2</v>
      </c>
      <c r="G28" s="521"/>
      <c r="H28" s="18">
        <v>6.3E-2</v>
      </c>
      <c r="I28" s="18">
        <v>7.3999999999999996E-2</v>
      </c>
      <c r="J28" s="18">
        <v>6.8000000000000005E-2</v>
      </c>
      <c r="K28" s="276">
        <v>7.0999999999999994E-2</v>
      </c>
    </row>
    <row r="29" spans="1:16" s="531" customFormat="1" ht="15" customHeight="1">
      <c r="A29" s="521"/>
      <c r="B29" s="86"/>
      <c r="C29" s="1"/>
      <c r="D29" s="1"/>
      <c r="E29" s="1"/>
      <c r="F29" s="1"/>
      <c r="G29" s="521"/>
      <c r="H29" s="1"/>
      <c r="I29" s="1"/>
      <c r="J29" s="1"/>
      <c r="K29" s="1"/>
    </row>
    <row r="30" spans="1:16" s="531" customFormat="1" ht="15.75" customHeight="1">
      <c r="A30" s="521"/>
      <c r="B30" s="86"/>
      <c r="C30" s="1"/>
      <c r="D30" s="1"/>
      <c r="E30" s="1"/>
      <c r="F30" s="1"/>
      <c r="G30" s="521"/>
      <c r="H30" s="1"/>
      <c r="I30" s="1"/>
      <c r="J30" s="1"/>
      <c r="K30" s="1"/>
      <c r="N30" s="324"/>
      <c r="O30" s="333"/>
    </row>
    <row r="31" spans="1:16" s="531" customFormat="1" ht="15" customHeight="1" thickBot="1">
      <c r="A31" s="521"/>
      <c r="B31" s="521"/>
      <c r="C31" s="540" t="s">
        <v>227</v>
      </c>
      <c r="D31" s="540"/>
      <c r="E31" s="540"/>
      <c r="F31" s="540"/>
      <c r="G31" s="26"/>
      <c r="H31" s="540" t="s">
        <v>259</v>
      </c>
      <c r="I31" s="540"/>
      <c r="J31" s="540"/>
      <c r="K31" s="540"/>
      <c r="N31" s="324"/>
      <c r="O31" s="333"/>
      <c r="P31" s="539"/>
    </row>
    <row r="32" spans="1:16" s="531" customFormat="1" ht="15.75">
      <c r="A32" s="521"/>
      <c r="B32" s="521"/>
      <c r="C32" s="30" t="s">
        <v>18</v>
      </c>
      <c r="D32" s="30" t="s">
        <v>19</v>
      </c>
      <c r="E32" s="30" t="s">
        <v>20</v>
      </c>
      <c r="F32" s="83" t="s">
        <v>21</v>
      </c>
      <c r="G32" s="26"/>
      <c r="H32" s="30" t="s">
        <v>18</v>
      </c>
      <c r="I32" s="30" t="s">
        <v>19</v>
      </c>
      <c r="J32" s="30" t="s">
        <v>20</v>
      </c>
      <c r="K32" s="83" t="s">
        <v>21</v>
      </c>
    </row>
    <row r="33" spans="1:16" s="531" customFormat="1" ht="15" customHeight="1">
      <c r="A33" s="521"/>
      <c r="B33" s="521"/>
      <c r="C33" s="14" t="s">
        <v>22</v>
      </c>
      <c r="D33" s="14" t="s">
        <v>22</v>
      </c>
      <c r="E33" s="14" t="s">
        <v>22</v>
      </c>
      <c r="F33" s="14" t="s">
        <v>22</v>
      </c>
      <c r="G33" s="26"/>
      <c r="H33" s="14" t="s">
        <v>22</v>
      </c>
      <c r="I33" s="14" t="s">
        <v>22</v>
      </c>
      <c r="J33" s="14" t="s">
        <v>22</v>
      </c>
      <c r="K33" s="14" t="s">
        <v>22</v>
      </c>
      <c r="P33" s="539"/>
    </row>
    <row r="34" spans="1:16" ht="15.75">
      <c r="A34" s="498" t="s">
        <v>203</v>
      </c>
      <c r="B34" s="521"/>
      <c r="C34" s="1"/>
      <c r="D34" s="1"/>
      <c r="E34" s="1"/>
      <c r="F34" s="1"/>
      <c r="H34" s="1"/>
      <c r="I34" s="1"/>
      <c r="J34" s="1"/>
      <c r="K34" s="1"/>
    </row>
    <row r="35" spans="1:16" ht="15.75" customHeight="1">
      <c r="A35" s="520" t="s">
        <v>39</v>
      </c>
      <c r="B35" s="521"/>
      <c r="C35" s="97">
        <v>565375</v>
      </c>
      <c r="D35" s="97">
        <v>601995</v>
      </c>
      <c r="E35" s="97">
        <v>663740</v>
      </c>
      <c r="F35" s="97">
        <v>708026</v>
      </c>
      <c r="H35" s="97">
        <v>751332</v>
      </c>
      <c r="I35" s="97">
        <v>775868</v>
      </c>
      <c r="J35" s="97"/>
      <c r="K35" s="97"/>
    </row>
    <row r="36" spans="1:16" ht="5.0999999999999996" customHeight="1">
      <c r="A36" s="521"/>
      <c r="B36" s="521"/>
      <c r="C36" s="1"/>
      <c r="D36" s="1"/>
      <c r="E36" s="1"/>
      <c r="F36" s="1"/>
      <c r="H36" s="1"/>
      <c r="I36" s="1"/>
      <c r="J36" s="1"/>
      <c r="K36" s="1"/>
    </row>
    <row r="37" spans="1:16" ht="15" customHeight="1">
      <c r="A37" s="520" t="s">
        <v>118</v>
      </c>
      <c r="B37" s="521"/>
      <c r="C37" s="1">
        <v>8834</v>
      </c>
      <c r="D37" s="1">
        <v>9556</v>
      </c>
      <c r="E37" s="1">
        <v>10536</v>
      </c>
      <c r="F37" s="1">
        <v>11063</v>
      </c>
      <c r="H37" s="1">
        <v>11559</v>
      </c>
      <c r="I37" s="1">
        <v>12315</v>
      </c>
      <c r="J37" s="1"/>
      <c r="K37" s="1"/>
    </row>
    <row r="38" spans="1:16" ht="5.0999999999999996" customHeight="1">
      <c r="A38" s="521"/>
      <c r="B38" s="521"/>
      <c r="C38" s="1"/>
      <c r="D38" s="1"/>
      <c r="E38" s="1"/>
      <c r="F38" s="1"/>
      <c r="H38" s="1"/>
      <c r="I38" s="1"/>
      <c r="J38" s="1"/>
      <c r="K38" s="1"/>
    </row>
    <row r="39" spans="1:16" ht="18" customHeight="1">
      <c r="A39" s="520" t="s">
        <v>128</v>
      </c>
      <c r="B39" s="521"/>
      <c r="C39" s="490">
        <v>9.1300000000000008</v>
      </c>
      <c r="D39" s="490">
        <v>8.8000000000000007</v>
      </c>
      <c r="E39" s="490">
        <v>8.7799999999999994</v>
      </c>
      <c r="F39" s="490">
        <v>9.01</v>
      </c>
      <c r="H39" s="490">
        <v>9.33</v>
      </c>
      <c r="I39" s="490">
        <v>9.42</v>
      </c>
      <c r="J39" s="490"/>
      <c r="K39" s="490"/>
    </row>
    <row r="40" spans="1:16" ht="5.0999999999999996" customHeight="1">
      <c r="A40" s="521"/>
      <c r="B40" s="521"/>
    </row>
    <row r="41" spans="1:16" ht="15" customHeight="1">
      <c r="A41" s="520" t="s">
        <v>119</v>
      </c>
      <c r="B41" s="521"/>
      <c r="C41" s="18">
        <v>7.4999999999999997E-2</v>
      </c>
      <c r="D41" s="18">
        <v>3.5000000000000003E-2</v>
      </c>
      <c r="E41" s="18">
        <v>0.10299999999999999</v>
      </c>
      <c r="F41" s="18">
        <v>0.252</v>
      </c>
      <c r="H41" s="2">
        <v>0.308</v>
      </c>
      <c r="I41" s="2">
        <v>0.28899999999999998</v>
      </c>
      <c r="J41" s="18"/>
      <c r="K41" s="18"/>
    </row>
    <row r="42" spans="1:16" ht="5.0999999999999996" customHeight="1">
      <c r="A42" s="520"/>
      <c r="B42" s="521"/>
      <c r="C42" s="2"/>
      <c r="D42" s="2"/>
      <c r="E42" s="2"/>
      <c r="F42" s="2"/>
      <c r="H42" s="2"/>
      <c r="I42" s="2"/>
      <c r="J42" s="2"/>
      <c r="K42" s="2"/>
    </row>
    <row r="43" spans="1:16" ht="15" customHeight="1">
      <c r="A43" s="520" t="s">
        <v>192</v>
      </c>
      <c r="B43" s="521"/>
      <c r="C43" s="18">
        <v>1.9E-2</v>
      </c>
      <c r="D43" s="215">
        <v>-1E-3</v>
      </c>
      <c r="E43" s="215">
        <v>-0.01</v>
      </c>
      <c r="F43" s="215">
        <v>-2.5999999999999999E-2</v>
      </c>
      <c r="H43" s="2">
        <v>2.1999999999999999E-2</v>
      </c>
      <c r="I43" s="2">
        <v>7.0000000000000007E-2</v>
      </c>
      <c r="J43" s="18"/>
      <c r="K43" s="18"/>
    </row>
    <row r="44" spans="1:16" ht="5.0999999999999996" customHeight="1">
      <c r="A44" s="521"/>
      <c r="B44" s="521"/>
      <c r="C44" s="1"/>
      <c r="D44" s="1"/>
      <c r="E44" s="1"/>
      <c r="F44" s="1"/>
      <c r="H44" s="1"/>
      <c r="I44" s="1"/>
      <c r="J44" s="1"/>
      <c r="K44" s="1"/>
    </row>
    <row r="45" spans="1:16" ht="15" customHeight="1">
      <c r="A45" s="521" t="s">
        <v>34</v>
      </c>
      <c r="B45" s="521"/>
      <c r="C45" s="1">
        <v>64</v>
      </c>
      <c r="D45" s="1">
        <v>63</v>
      </c>
      <c r="E45" s="1">
        <v>63</v>
      </c>
      <c r="F45" s="1">
        <v>64</v>
      </c>
      <c r="H45" s="1">
        <v>65</v>
      </c>
      <c r="I45" s="1">
        <v>63</v>
      </c>
      <c r="J45" s="1">
        <v>62</v>
      </c>
      <c r="K45" s="1">
        <v>65</v>
      </c>
    </row>
    <row r="46" spans="1:16" ht="3.75" customHeight="1">
      <c r="A46" s="521"/>
      <c r="B46" s="521"/>
      <c r="C46" s="1"/>
      <c r="D46" s="1"/>
      <c r="E46" s="1"/>
      <c r="F46" s="1"/>
    </row>
    <row r="47" spans="1:16" s="531" customFormat="1" ht="15" customHeight="1">
      <c r="A47" s="521" t="s">
        <v>276</v>
      </c>
      <c r="B47" s="521"/>
      <c r="C47" s="1"/>
      <c r="D47" s="18"/>
      <c r="E47" s="1"/>
      <c r="F47" s="1"/>
      <c r="G47" s="26"/>
      <c r="H47" s="26"/>
      <c r="I47" s="26"/>
      <c r="J47" s="26"/>
      <c r="K47" s="26"/>
    </row>
    <row r="48" spans="1:16" s="531" customFormat="1" ht="5.0999999999999996" customHeight="1">
      <c r="A48" s="521"/>
      <c r="B48" s="521"/>
      <c r="C48" s="37"/>
      <c r="D48" s="37"/>
      <c r="E48" s="37"/>
      <c r="F48" s="37"/>
      <c r="G48" s="521"/>
      <c r="H48" s="37"/>
      <c r="I48" s="37"/>
      <c r="J48" s="37"/>
      <c r="K48" s="37"/>
    </row>
    <row r="49" spans="1:16" s="531" customFormat="1" ht="15" customHeight="1">
      <c r="A49" s="26"/>
      <c r="B49" s="86" t="s">
        <v>277</v>
      </c>
      <c r="C49" s="18">
        <v>6.8000000000000005E-2</v>
      </c>
      <c r="D49" s="18">
        <v>6.8000000000000005E-2</v>
      </c>
      <c r="E49" s="18">
        <v>6.5000000000000002E-2</v>
      </c>
      <c r="F49" s="18">
        <v>5.8000000000000003E-2</v>
      </c>
      <c r="G49" s="521"/>
      <c r="H49" s="18">
        <v>5.8000000000000003E-2</v>
      </c>
      <c r="I49" s="18">
        <v>5.5E-2</v>
      </c>
      <c r="J49" s="18"/>
      <c r="K49" s="18"/>
    </row>
    <row r="50" spans="1:16" s="531" customFormat="1" ht="5.0999999999999996" customHeight="1">
      <c r="A50" s="521"/>
      <c r="B50" s="521"/>
      <c r="C50" s="1"/>
      <c r="D50" s="1"/>
      <c r="E50" s="1"/>
      <c r="F50" s="1"/>
      <c r="G50" s="521"/>
      <c r="H50" s="1"/>
      <c r="I50" s="1"/>
      <c r="J50" s="1"/>
      <c r="K50" s="1"/>
    </row>
    <row r="51" spans="1:16" s="531" customFormat="1" ht="15" customHeight="1">
      <c r="A51" s="521"/>
      <c r="B51" s="86" t="s">
        <v>278</v>
      </c>
      <c r="C51" s="18">
        <v>7.2999999999999995E-2</v>
      </c>
      <c r="D51" s="18">
        <v>7.0000000000000007E-2</v>
      </c>
      <c r="E51" s="18">
        <v>7.0000000000000007E-2</v>
      </c>
      <c r="F51" s="18">
        <v>7.0000000000000007E-2</v>
      </c>
      <c r="G51" s="521"/>
      <c r="H51" s="18">
        <v>5.8000000000000003E-2</v>
      </c>
      <c r="I51" s="18">
        <v>5.8000000000000003E-2</v>
      </c>
      <c r="J51" s="18"/>
      <c r="K51" s="18"/>
    </row>
    <row r="52" spans="1:16" s="531" customFormat="1" ht="5.0999999999999996" customHeight="1">
      <c r="A52" s="521"/>
      <c r="B52" s="86"/>
      <c r="C52" s="17"/>
      <c r="D52" s="17"/>
      <c r="E52" s="17"/>
      <c r="F52" s="17"/>
      <c r="G52" s="521"/>
      <c r="H52" s="17"/>
      <c r="I52" s="17"/>
      <c r="J52" s="17"/>
      <c r="K52" s="17"/>
    </row>
    <row r="53" spans="1:16" s="531" customFormat="1" ht="15" customHeight="1">
      <c r="A53" s="521"/>
      <c r="B53" s="86" t="s">
        <v>273</v>
      </c>
      <c r="C53" s="18">
        <v>7.0000000000000007E-2</v>
      </c>
      <c r="D53" s="18">
        <v>6.9000000000000006E-2</v>
      </c>
      <c r="E53" s="18">
        <v>6.9000000000000006E-2</v>
      </c>
      <c r="F53" s="18">
        <v>6.2E-2</v>
      </c>
      <c r="G53" s="521"/>
      <c r="H53" s="18">
        <v>5.8000000000000003E-2</v>
      </c>
      <c r="I53" s="18">
        <v>5.7000000000000002E-2</v>
      </c>
      <c r="J53" s="18"/>
      <c r="K53" s="18"/>
    </row>
    <row r="54" spans="1:16" s="531" customFormat="1" ht="15" customHeight="1">
      <c r="A54" s="521"/>
      <c r="B54" s="86"/>
      <c r="C54" s="1"/>
      <c r="D54" s="1"/>
      <c r="E54" s="1"/>
      <c r="F54" s="1"/>
      <c r="G54" s="521"/>
      <c r="H54" s="1"/>
      <c r="I54" s="1"/>
      <c r="J54" s="1"/>
      <c r="K54" s="1"/>
    </row>
    <row r="55" spans="1:16" s="531" customFormat="1" ht="15" customHeight="1">
      <c r="A55" s="521"/>
      <c r="B55" s="86"/>
      <c r="C55" s="1"/>
      <c r="D55" s="1"/>
      <c r="E55" s="1"/>
      <c r="F55" s="1"/>
      <c r="G55" s="521"/>
      <c r="H55" s="1"/>
      <c r="I55" s="1"/>
      <c r="J55" s="1"/>
      <c r="K55" s="1"/>
    </row>
    <row r="56" spans="1:16" s="531" customFormat="1" ht="15" customHeight="1" thickBot="1">
      <c r="A56" s="521"/>
      <c r="B56" s="521"/>
      <c r="C56" s="540" t="s">
        <v>316</v>
      </c>
      <c r="D56" s="540"/>
      <c r="E56" s="540"/>
      <c r="F56" s="540"/>
      <c r="G56" s="26"/>
      <c r="H56" s="37"/>
      <c r="I56" s="37"/>
      <c r="J56" s="37"/>
      <c r="K56" s="37"/>
      <c r="N56" s="324"/>
      <c r="O56" s="333"/>
      <c r="P56" s="539"/>
    </row>
    <row r="57" spans="1:16" s="531" customFormat="1" ht="15.75">
      <c r="A57" s="521"/>
      <c r="B57" s="521"/>
      <c r="C57" s="30" t="s">
        <v>18</v>
      </c>
      <c r="D57" s="30" t="s">
        <v>19</v>
      </c>
      <c r="E57" s="30" t="s">
        <v>20</v>
      </c>
      <c r="F57" s="83" t="s">
        <v>21</v>
      </c>
      <c r="G57" s="26"/>
      <c r="H57" s="30"/>
      <c r="I57" s="30"/>
      <c r="J57" s="30"/>
      <c r="K57" s="30"/>
    </row>
    <row r="58" spans="1:16" s="531" customFormat="1" ht="15" customHeight="1">
      <c r="A58" s="521"/>
      <c r="B58" s="521"/>
      <c r="C58" s="14" t="s">
        <v>22</v>
      </c>
      <c r="D58" s="14" t="s">
        <v>22</v>
      </c>
      <c r="E58" s="14" t="s">
        <v>22</v>
      </c>
      <c r="F58" s="14" t="s">
        <v>22</v>
      </c>
      <c r="G58" s="26"/>
      <c r="H58" s="14"/>
      <c r="I58" s="14"/>
      <c r="J58" s="14"/>
      <c r="K58" s="14"/>
      <c r="P58" s="539"/>
    </row>
    <row r="59" spans="1:16" ht="15.75">
      <c r="A59" s="498" t="s">
        <v>203</v>
      </c>
      <c r="B59" s="521"/>
      <c r="C59" s="1"/>
      <c r="D59" s="1"/>
      <c r="E59" s="1"/>
      <c r="F59" s="1"/>
      <c r="H59" s="1"/>
      <c r="I59" s="1"/>
      <c r="J59" s="1"/>
      <c r="K59" s="1"/>
    </row>
    <row r="60" spans="1:16" ht="15.75" customHeight="1">
      <c r="A60" s="520" t="s">
        <v>39</v>
      </c>
      <c r="B60" s="521"/>
      <c r="C60" s="97"/>
      <c r="D60" s="97"/>
      <c r="E60" s="97"/>
      <c r="F60" s="97"/>
      <c r="H60" s="97"/>
      <c r="I60" s="97"/>
      <c r="J60" s="97"/>
      <c r="K60" s="97"/>
    </row>
    <row r="61" spans="1:16" ht="5.0999999999999996" customHeight="1">
      <c r="A61" s="521"/>
      <c r="B61" s="521"/>
      <c r="C61" s="1"/>
      <c r="D61" s="1"/>
      <c r="E61" s="1"/>
      <c r="F61" s="1"/>
      <c r="H61" s="1"/>
      <c r="I61" s="1"/>
      <c r="J61" s="1"/>
      <c r="K61" s="1"/>
    </row>
    <row r="62" spans="1:16" ht="15" customHeight="1">
      <c r="A62" s="520" t="s">
        <v>118</v>
      </c>
      <c r="B62" s="521"/>
      <c r="C62" s="1"/>
      <c r="D62" s="1"/>
      <c r="E62" s="1"/>
      <c r="F62" s="1"/>
      <c r="H62" s="1"/>
      <c r="I62" s="1"/>
      <c r="J62" s="1"/>
      <c r="K62" s="1"/>
    </row>
    <row r="63" spans="1:16" ht="5.0999999999999996" customHeight="1">
      <c r="A63" s="521"/>
      <c r="B63" s="521"/>
      <c r="C63" s="1"/>
      <c r="D63" s="1"/>
      <c r="E63" s="1"/>
      <c r="F63" s="1"/>
      <c r="H63" s="1"/>
      <c r="I63" s="1"/>
      <c r="J63" s="1"/>
      <c r="K63" s="1"/>
    </row>
    <row r="64" spans="1:16" ht="18" customHeight="1">
      <c r="A64" s="520" t="s">
        <v>128</v>
      </c>
      <c r="B64" s="521"/>
      <c r="C64" s="490"/>
      <c r="D64" s="490"/>
      <c r="E64" s="490"/>
      <c r="F64" s="490"/>
      <c r="H64" s="490"/>
      <c r="I64" s="490"/>
      <c r="J64" s="490"/>
      <c r="K64" s="490"/>
    </row>
    <row r="65" spans="1:11" ht="5.0999999999999996" customHeight="1">
      <c r="A65" s="521"/>
      <c r="B65" s="521"/>
    </row>
    <row r="66" spans="1:11" ht="15" customHeight="1">
      <c r="A66" s="520" t="s">
        <v>119</v>
      </c>
      <c r="B66" s="521"/>
      <c r="C66" s="18"/>
      <c r="D66" s="18"/>
      <c r="E66" s="18"/>
      <c r="F66" s="18"/>
      <c r="H66" s="2"/>
      <c r="I66" s="18"/>
      <c r="J66" s="18"/>
      <c r="K66" s="18"/>
    </row>
    <row r="67" spans="1:11" ht="5.0999999999999996" customHeight="1">
      <c r="A67" s="520"/>
      <c r="B67" s="521"/>
      <c r="C67" s="2"/>
      <c r="D67" s="2"/>
      <c r="E67" s="2"/>
      <c r="F67" s="2"/>
      <c r="H67" s="2"/>
      <c r="I67" s="2"/>
      <c r="J67" s="2"/>
      <c r="K67" s="2"/>
    </row>
    <row r="68" spans="1:11" ht="15" customHeight="1">
      <c r="A68" s="520" t="s">
        <v>192</v>
      </c>
      <c r="B68" s="521"/>
      <c r="C68" s="18"/>
      <c r="D68" s="215"/>
      <c r="E68" s="215"/>
      <c r="F68" s="215"/>
      <c r="H68" s="2"/>
      <c r="I68" s="18"/>
      <c r="J68" s="18"/>
      <c r="K68" s="18"/>
    </row>
    <row r="69" spans="1:11" ht="5.0999999999999996" customHeight="1">
      <c r="A69" s="521"/>
      <c r="B69" s="521"/>
      <c r="C69" s="1"/>
      <c r="D69" s="1"/>
      <c r="E69" s="1"/>
      <c r="F69" s="1"/>
      <c r="H69" s="1"/>
      <c r="I69" s="1"/>
      <c r="J69" s="1"/>
      <c r="K69" s="1"/>
    </row>
    <row r="70" spans="1:11" ht="15" customHeight="1">
      <c r="A70" s="521" t="s">
        <v>34</v>
      </c>
      <c r="B70" s="521"/>
      <c r="C70" s="1">
        <v>65</v>
      </c>
      <c r="D70" s="1">
        <v>63</v>
      </c>
      <c r="E70" s="1">
        <v>63</v>
      </c>
      <c r="F70" s="1">
        <v>65</v>
      </c>
      <c r="H70" s="1"/>
      <c r="I70" s="1"/>
      <c r="J70" s="1"/>
      <c r="K70" s="1"/>
    </row>
    <row r="71" spans="1:11" ht="3.75" customHeight="1">
      <c r="A71" s="521"/>
      <c r="B71" s="521"/>
      <c r="C71" s="1"/>
      <c r="D71" s="1"/>
      <c r="E71" s="1"/>
      <c r="F71" s="1"/>
    </row>
    <row r="72" spans="1:11" s="531" customFormat="1" ht="15" customHeight="1">
      <c r="A72" s="521" t="s">
        <v>276</v>
      </c>
      <c r="B72" s="521"/>
      <c r="C72" s="1"/>
      <c r="D72" s="18"/>
      <c r="E72" s="1"/>
      <c r="F72" s="1"/>
      <c r="G72" s="26"/>
      <c r="H72" s="26"/>
      <c r="I72" s="26"/>
      <c r="J72" s="26"/>
      <c r="K72" s="26"/>
    </row>
    <row r="73" spans="1:11" s="531" customFormat="1" ht="5.0999999999999996" customHeight="1">
      <c r="A73" s="521"/>
      <c r="B73" s="521"/>
      <c r="C73" s="37"/>
      <c r="D73" s="37"/>
      <c r="E73" s="37"/>
      <c r="F73" s="37"/>
      <c r="G73" s="521"/>
      <c r="H73" s="37"/>
      <c r="I73" s="37"/>
      <c r="J73" s="37"/>
      <c r="K73" s="37"/>
    </row>
    <row r="74" spans="1:11" s="531" customFormat="1" ht="15" customHeight="1">
      <c r="A74" s="26"/>
      <c r="B74" s="86" t="s">
        <v>277</v>
      </c>
      <c r="C74" s="18"/>
      <c r="D74" s="18"/>
      <c r="E74" s="18"/>
      <c r="F74" s="18"/>
      <c r="G74" s="521"/>
      <c r="H74" s="18"/>
      <c r="I74" s="18"/>
      <c r="J74" s="18"/>
      <c r="K74" s="18"/>
    </row>
    <row r="75" spans="1:11" s="531" customFormat="1" ht="5.0999999999999996" customHeight="1">
      <c r="A75" s="521"/>
      <c r="B75" s="521"/>
      <c r="C75" s="1"/>
      <c r="D75" s="1"/>
      <c r="E75" s="1"/>
      <c r="F75" s="1"/>
      <c r="G75" s="521"/>
      <c r="H75" s="1"/>
      <c r="I75" s="1"/>
      <c r="J75" s="1"/>
      <c r="K75" s="1"/>
    </row>
    <row r="76" spans="1:11" s="531" customFormat="1" ht="15" customHeight="1">
      <c r="A76" s="521"/>
      <c r="B76" s="86" t="s">
        <v>278</v>
      </c>
      <c r="C76" s="18"/>
      <c r="D76" s="18"/>
      <c r="E76" s="18"/>
      <c r="F76" s="18"/>
      <c r="G76" s="521"/>
      <c r="H76" s="18"/>
      <c r="I76" s="18"/>
      <c r="J76" s="18"/>
      <c r="K76" s="18"/>
    </row>
    <row r="77" spans="1:11" s="531" customFormat="1" ht="5.0999999999999996" customHeight="1">
      <c r="A77" s="521"/>
      <c r="B77" s="86"/>
      <c r="C77" s="17"/>
      <c r="D77" s="17"/>
      <c r="E77" s="17"/>
      <c r="F77" s="17"/>
      <c r="G77" s="521"/>
      <c r="H77" s="17"/>
      <c r="I77" s="17"/>
      <c r="J77" s="17"/>
      <c r="K77" s="17"/>
    </row>
    <row r="78" spans="1:11" s="531" customFormat="1" ht="15" customHeight="1">
      <c r="A78" s="521"/>
      <c r="B78" s="86" t="s">
        <v>273</v>
      </c>
      <c r="C78" s="18"/>
      <c r="D78" s="18"/>
      <c r="E78" s="18"/>
      <c r="F78" s="18"/>
      <c r="G78" s="521"/>
      <c r="H78" s="18"/>
      <c r="I78" s="18"/>
      <c r="J78" s="18"/>
      <c r="K78" s="18"/>
    </row>
    <row r="79" spans="1:11" s="531" customFormat="1" ht="15" customHeight="1">
      <c r="A79" s="521"/>
      <c r="B79" s="86"/>
      <c r="C79" s="18"/>
      <c r="D79" s="18"/>
      <c r="E79" s="18"/>
      <c r="F79" s="18"/>
      <c r="G79" s="521"/>
      <c r="H79" s="18"/>
      <c r="I79" s="18"/>
      <c r="J79" s="18"/>
      <c r="K79" s="18"/>
    </row>
    <row r="80" spans="1:11" ht="15.95" customHeight="1"/>
    <row r="81" spans="1:11" ht="15" customHeight="1">
      <c r="A81" s="364" t="s">
        <v>50</v>
      </c>
    </row>
    <row r="82" spans="1:11" ht="4.5" customHeight="1"/>
    <row r="84" spans="1:11" ht="4.5" customHeight="1"/>
    <row r="86" spans="1:11" ht="4.5" customHeight="1"/>
    <row r="87" spans="1:11" ht="14.25" customHeight="1"/>
    <row r="88" spans="1:11" ht="3" customHeight="1"/>
    <row r="90" spans="1:11" ht="3" customHeight="1"/>
    <row r="91" spans="1:11" s="531" customFormat="1" ht="15" customHeight="1">
      <c r="A91" s="26"/>
      <c r="B91" s="26"/>
      <c r="C91" s="26"/>
      <c r="D91" s="26"/>
      <c r="E91" s="26"/>
      <c r="F91" s="26"/>
      <c r="G91" s="26"/>
      <c r="H91" s="26"/>
      <c r="I91" s="26"/>
      <c r="J91" s="26"/>
      <c r="K91" s="26"/>
    </row>
    <row r="92" spans="1:11" s="531" customFormat="1" ht="5.0999999999999996" customHeight="1">
      <c r="A92" s="26"/>
      <c r="B92" s="26"/>
      <c r="C92" s="26"/>
      <c r="D92" s="26"/>
      <c r="E92" s="26"/>
      <c r="F92" s="26"/>
      <c r="G92" s="26"/>
      <c r="H92" s="26"/>
      <c r="I92" s="26"/>
      <c r="J92" s="26"/>
      <c r="K92" s="26"/>
    </row>
    <row r="93" spans="1:11" s="531" customFormat="1" ht="15" customHeight="1">
      <c r="A93" s="26"/>
      <c r="B93" s="26"/>
      <c r="C93" s="26"/>
      <c r="D93" s="26"/>
      <c r="E93" s="26"/>
      <c r="F93" s="26"/>
      <c r="G93" s="26"/>
      <c r="H93" s="26"/>
      <c r="I93" s="26"/>
      <c r="J93" s="26"/>
      <c r="K93" s="26"/>
    </row>
    <row r="94" spans="1:11" s="531" customFormat="1" ht="5.0999999999999996" customHeight="1">
      <c r="A94" s="26"/>
      <c r="B94" s="26"/>
      <c r="C94" s="26"/>
      <c r="D94" s="26"/>
      <c r="E94" s="26"/>
      <c r="F94" s="26"/>
      <c r="G94" s="26"/>
      <c r="H94" s="26"/>
      <c r="I94" s="26"/>
      <c r="J94" s="26"/>
      <c r="K94" s="26"/>
    </row>
    <row r="95" spans="1:11" s="531" customFormat="1" ht="15" customHeight="1">
      <c r="A95" s="26"/>
      <c r="B95" s="26"/>
      <c r="C95" s="26"/>
      <c r="D95" s="26"/>
      <c r="E95" s="26"/>
      <c r="F95" s="26"/>
      <c r="G95" s="26"/>
      <c r="H95" s="26"/>
      <c r="I95" s="26"/>
      <c r="J95" s="26"/>
      <c r="K95" s="26"/>
    </row>
    <row r="96" spans="1:11" s="531" customFormat="1" ht="15" customHeight="1">
      <c r="A96" s="26"/>
      <c r="B96" s="26"/>
      <c r="C96" s="26"/>
      <c r="D96" s="26"/>
      <c r="E96" s="26"/>
      <c r="F96" s="26"/>
      <c r="G96" s="26"/>
      <c r="H96" s="26"/>
      <c r="I96" s="26"/>
      <c r="J96" s="26"/>
      <c r="K96" s="26"/>
    </row>
  </sheetData>
  <phoneticPr fontId="2" type="noConversion"/>
  <printOptions horizontalCentered="1"/>
  <pageMargins left="0.75" right="0.75" top="0.5" bottom="0.5" header="0.5" footer="0.25"/>
  <pageSetup scale="69" firstPageNumber="2" orientation="portrait" r:id="rId1"/>
  <headerFooter scaleWithDoc="0" alignWithMargins="0">
    <oddFooter xml:space="preserve">&amp;RQ2 FY21 Stat Book / 23 </oddFooter>
  </headerFooter>
  <customProperties>
    <customPr name="SheetOptions"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1">
    <tabColor rgb="FF92D050"/>
    <pageSetUpPr fitToPage="1"/>
  </sheetPr>
  <dimension ref="A1:Q44"/>
  <sheetViews>
    <sheetView view="pageBreakPreview" zoomScaleNormal="100" zoomScaleSheetLayoutView="100" workbookViewId="0">
      <selection sqref="A1:J1"/>
    </sheetView>
  </sheetViews>
  <sheetFormatPr defaultColWidth="10.625" defaultRowHeight="12.75"/>
  <cols>
    <col min="1" max="1" width="3.125" style="113" customWidth="1"/>
    <col min="2" max="2" width="26.75" style="113" customWidth="1"/>
    <col min="3" max="3" width="27.625" style="113" customWidth="1"/>
    <col min="4" max="4" width="10.625" style="113" customWidth="1"/>
    <col min="5" max="5" width="0.75" style="223" customWidth="1"/>
    <col min="6" max="6" width="10.625" style="223"/>
    <col min="7" max="7" width="1" style="223" customWidth="1"/>
    <col min="8" max="8" width="10.625" style="223" customWidth="1"/>
    <col min="9" max="9" width="1" style="223" customWidth="1"/>
    <col min="10" max="10" width="10.625" style="223" customWidth="1"/>
    <col min="11" max="16384" width="10.625" style="223"/>
  </cols>
  <sheetData>
    <row r="1" spans="1:10" s="445" customFormat="1" ht="24.75" customHeight="1">
      <c r="A1" s="562" t="s">
        <v>148</v>
      </c>
      <c r="B1" s="562"/>
      <c r="C1" s="562"/>
      <c r="D1" s="562"/>
      <c r="E1" s="562"/>
      <c r="F1" s="562"/>
      <c r="G1" s="562"/>
      <c r="H1" s="562"/>
      <c r="I1" s="562"/>
      <c r="J1" s="562"/>
    </row>
    <row r="2" spans="1:10" s="445" customFormat="1" ht="24.75" customHeight="1">
      <c r="A2" s="562" t="s">
        <v>141</v>
      </c>
      <c r="B2" s="562"/>
      <c r="C2" s="562"/>
      <c r="D2" s="562"/>
      <c r="E2" s="562"/>
      <c r="F2" s="562"/>
      <c r="G2" s="562"/>
      <c r="H2" s="562"/>
      <c r="I2" s="562"/>
      <c r="J2" s="562"/>
    </row>
    <row r="3" spans="1:10" s="445" customFormat="1" ht="24.75" customHeight="1">
      <c r="A3" s="562" t="s">
        <v>303</v>
      </c>
      <c r="B3" s="562"/>
      <c r="C3" s="562"/>
      <c r="D3" s="562"/>
      <c r="E3" s="562"/>
      <c r="F3" s="562"/>
      <c r="G3" s="562"/>
      <c r="H3" s="562"/>
      <c r="I3" s="562"/>
      <c r="J3" s="562"/>
    </row>
    <row r="4" spans="1:10" ht="15.75">
      <c r="C4" s="80"/>
      <c r="D4" s="80"/>
      <c r="E4" s="221"/>
    </row>
    <row r="5" spans="1:10" ht="13.5" customHeight="1">
      <c r="A5" s="113" t="s">
        <v>17</v>
      </c>
      <c r="C5" s="80"/>
      <c r="D5" s="80"/>
    </row>
    <row r="6" spans="1:10" ht="13.5" customHeight="1">
      <c r="A6" s="113" t="s">
        <v>51</v>
      </c>
      <c r="C6" s="80"/>
      <c r="D6" s="80"/>
    </row>
    <row r="7" spans="1:10" ht="15.75">
      <c r="A7" s="12"/>
      <c r="B7" s="38"/>
      <c r="C7" s="322"/>
      <c r="D7" s="42"/>
    </row>
    <row r="8" spans="1:10" s="42" customFormat="1" ht="31.5">
      <c r="A8" s="128"/>
      <c r="B8" s="128"/>
      <c r="C8" s="39"/>
      <c r="D8" s="538" t="s">
        <v>378</v>
      </c>
      <c r="E8" s="140"/>
      <c r="F8" s="44" t="s">
        <v>201</v>
      </c>
      <c r="H8" s="44" t="s">
        <v>227</v>
      </c>
      <c r="J8" s="44" t="s">
        <v>322</v>
      </c>
    </row>
    <row r="9" spans="1:10" ht="15">
      <c r="A9" s="12"/>
      <c r="B9" s="38"/>
      <c r="C9" s="15"/>
      <c r="D9" s="15"/>
      <c r="F9" s="15"/>
      <c r="H9" s="15"/>
      <c r="J9" s="15"/>
    </row>
    <row r="10" spans="1:10" ht="15">
      <c r="A10" s="15" t="s">
        <v>296</v>
      </c>
      <c r="B10" s="12"/>
      <c r="C10" s="3"/>
      <c r="D10" s="29">
        <v>6812</v>
      </c>
      <c r="E10" s="29"/>
      <c r="F10" s="29">
        <v>7582</v>
      </c>
      <c r="H10" s="29">
        <v>7102</v>
      </c>
      <c r="J10" s="29">
        <v>3762</v>
      </c>
    </row>
    <row r="11" spans="1:10" ht="15">
      <c r="A11" s="12"/>
      <c r="B11" s="38"/>
      <c r="C11" s="15"/>
      <c r="D11" s="15"/>
      <c r="E11" s="15"/>
      <c r="F11" s="15"/>
      <c r="H11" s="15"/>
      <c r="J11" s="15"/>
    </row>
    <row r="12" spans="1:10" ht="17.649999999999999" customHeight="1">
      <c r="A12" s="15" t="s">
        <v>10</v>
      </c>
      <c r="B12" s="12"/>
      <c r="C12" s="1"/>
      <c r="D12" s="1"/>
      <c r="E12" s="1"/>
      <c r="F12" s="1"/>
      <c r="H12" s="1"/>
      <c r="J12" s="1"/>
    </row>
    <row r="13" spans="1:10" ht="17.649999999999999" customHeight="1">
      <c r="A13" s="15"/>
      <c r="B13" s="12" t="s">
        <v>254</v>
      </c>
      <c r="C13" s="4"/>
      <c r="D13" s="4">
        <v>3307</v>
      </c>
      <c r="E13" s="4"/>
      <c r="F13" s="4">
        <v>3639</v>
      </c>
      <c r="H13" s="4">
        <v>3449</v>
      </c>
      <c r="J13" s="4">
        <v>1773</v>
      </c>
    </row>
    <row r="14" spans="1:10" ht="17.649999999999999" customHeight="1">
      <c r="A14" s="15"/>
      <c r="B14" s="12" t="s">
        <v>49</v>
      </c>
      <c r="C14" s="4"/>
      <c r="D14" s="4">
        <v>847</v>
      </c>
      <c r="E14" s="4"/>
      <c r="F14" s="4">
        <v>932</v>
      </c>
      <c r="H14" s="4">
        <v>695</v>
      </c>
      <c r="J14" s="4">
        <v>379</v>
      </c>
    </row>
    <row r="15" spans="1:10" ht="17.649999999999999" customHeight="1">
      <c r="A15" s="12"/>
      <c r="B15" s="12" t="s">
        <v>61</v>
      </c>
      <c r="C15" s="4"/>
      <c r="D15" s="4">
        <v>153</v>
      </c>
      <c r="E15" s="4"/>
      <c r="F15" s="4">
        <v>172</v>
      </c>
      <c r="H15" s="4">
        <v>208</v>
      </c>
      <c r="J15" s="4">
        <v>115</v>
      </c>
    </row>
    <row r="16" spans="1:10" ht="17.649999999999999" customHeight="1">
      <c r="A16" s="15"/>
      <c r="B16" s="15" t="s">
        <v>24</v>
      </c>
      <c r="C16" s="4"/>
      <c r="D16" s="4">
        <v>296</v>
      </c>
      <c r="E16" s="4"/>
      <c r="F16" s="4">
        <v>332</v>
      </c>
      <c r="H16" s="4">
        <v>381</v>
      </c>
      <c r="J16" s="4">
        <v>211</v>
      </c>
    </row>
    <row r="17" spans="1:10" ht="17.649999999999999" customHeight="1">
      <c r="A17" s="15"/>
      <c r="B17" s="15" t="s">
        <v>25</v>
      </c>
      <c r="C17" s="4"/>
      <c r="D17" s="4">
        <v>471</v>
      </c>
      <c r="E17" s="4"/>
      <c r="F17" s="4">
        <v>563</v>
      </c>
      <c r="H17" s="4">
        <v>476</v>
      </c>
      <c r="J17" s="4">
        <v>155</v>
      </c>
    </row>
    <row r="18" spans="1:10" ht="17.649999999999999" customHeight="1">
      <c r="A18" s="12"/>
      <c r="B18" s="15" t="s">
        <v>26</v>
      </c>
      <c r="C18" s="4"/>
      <c r="D18" s="4">
        <v>227</v>
      </c>
      <c r="E18" s="4"/>
      <c r="F18" s="4">
        <v>245</v>
      </c>
      <c r="H18" s="4">
        <v>247</v>
      </c>
      <c r="J18" s="4">
        <v>110</v>
      </c>
    </row>
    <row r="19" spans="1:10" ht="17.649999999999999" customHeight="1">
      <c r="A19" s="15"/>
      <c r="B19" s="15" t="s">
        <v>260</v>
      </c>
      <c r="C19" s="4"/>
      <c r="D19" s="4">
        <v>514</v>
      </c>
      <c r="E19" s="4"/>
      <c r="F19" s="4">
        <v>535</v>
      </c>
      <c r="H19" s="4">
        <v>516</v>
      </c>
      <c r="J19" s="4">
        <v>241</v>
      </c>
    </row>
    <row r="20" spans="1:10" ht="17.649999999999999" customHeight="1">
      <c r="A20" s="15"/>
      <c r="B20" s="15" t="s">
        <v>3</v>
      </c>
      <c r="C20" s="410"/>
      <c r="D20" s="22">
        <v>507</v>
      </c>
      <c r="E20" s="4"/>
      <c r="F20" s="22">
        <v>549</v>
      </c>
      <c r="H20" s="22">
        <v>550</v>
      </c>
      <c r="J20" s="22">
        <v>252</v>
      </c>
    </row>
    <row r="21" spans="1:10" ht="15">
      <c r="A21" s="12"/>
      <c r="B21" s="15"/>
      <c r="C21" s="4"/>
      <c r="D21" s="4">
        <f t="shared" ref="D21:H21" si="0">SUM(D13:D20)</f>
        <v>6322</v>
      </c>
      <c r="E21" s="4"/>
      <c r="F21" s="4">
        <f t="shared" si="0"/>
        <v>6967</v>
      </c>
      <c r="G21" s="4"/>
      <c r="H21" s="4">
        <f t="shared" si="0"/>
        <v>6522</v>
      </c>
      <c r="J21" s="4">
        <f>SUM(J13:J20)</f>
        <v>3236</v>
      </c>
    </row>
    <row r="22" spans="1:10" ht="15">
      <c r="A22" s="12"/>
      <c r="B22" s="15"/>
      <c r="C22" s="15"/>
      <c r="D22" s="3"/>
      <c r="F22" s="3"/>
      <c r="H22" s="3"/>
      <c r="J22" s="3"/>
    </row>
    <row r="23" spans="1:10" ht="15.75" thickBot="1">
      <c r="A23" s="12" t="s">
        <v>251</v>
      </c>
      <c r="B23" s="38"/>
      <c r="C23" s="4"/>
      <c r="D23" s="31">
        <f t="shared" ref="D23:H23" si="1">D10-D21</f>
        <v>490</v>
      </c>
      <c r="E23" s="29"/>
      <c r="F23" s="31">
        <f t="shared" si="1"/>
        <v>615</v>
      </c>
      <c r="G23" s="29"/>
      <c r="H23" s="31">
        <f t="shared" si="1"/>
        <v>580</v>
      </c>
      <c r="J23" s="31">
        <f>J10-J21</f>
        <v>526</v>
      </c>
    </row>
    <row r="24" spans="1:10" ht="15.75" thickTop="1">
      <c r="A24" s="12"/>
      <c r="B24" s="38"/>
      <c r="C24" s="15"/>
      <c r="D24" s="15"/>
      <c r="F24" s="15"/>
      <c r="H24" s="15"/>
      <c r="J24" s="15"/>
    </row>
    <row r="25" spans="1:10" ht="15">
      <c r="A25" s="12"/>
      <c r="B25" s="38"/>
      <c r="C25" s="15"/>
      <c r="D25" s="15"/>
      <c r="F25" s="15"/>
      <c r="H25" s="15"/>
      <c r="J25" s="15"/>
    </row>
    <row r="26" spans="1:10" ht="15">
      <c r="A26" s="15"/>
      <c r="B26" s="12"/>
      <c r="C26" s="224"/>
      <c r="D26" s="224"/>
      <c r="F26" s="224"/>
      <c r="H26" s="224"/>
      <c r="J26" s="224"/>
    </row>
    <row r="27" spans="1:10" ht="15">
      <c r="A27" s="40" t="s">
        <v>16</v>
      </c>
      <c r="B27" s="132"/>
      <c r="C27" s="1"/>
      <c r="D27" s="1"/>
      <c r="F27" s="1"/>
      <c r="H27" s="1"/>
      <c r="J27" s="1"/>
    </row>
    <row r="28" spans="1:10" ht="15">
      <c r="A28" s="12"/>
      <c r="B28" s="38"/>
      <c r="C28" s="15"/>
      <c r="D28" s="15"/>
      <c r="F28" s="15"/>
      <c r="H28" s="15"/>
      <c r="J28" s="15"/>
    </row>
    <row r="29" spans="1:10" ht="15">
      <c r="A29" s="15" t="s">
        <v>247</v>
      </c>
      <c r="B29" s="12"/>
      <c r="C29" s="49"/>
      <c r="D29" s="49">
        <v>7.1999999999999995E-2</v>
      </c>
      <c r="F29" s="49">
        <v>8.1000000000000003E-2</v>
      </c>
      <c r="H29" s="49">
        <v>8.2000000000000003E-2</v>
      </c>
      <c r="J29" s="49">
        <v>0.14000000000000001</v>
      </c>
    </row>
    <row r="30" spans="1:10" ht="15">
      <c r="A30" s="12"/>
      <c r="B30" s="38"/>
      <c r="C30" s="15"/>
      <c r="D30" s="15"/>
    </row>
    <row r="31" spans="1:10" s="541" customFormat="1" ht="15">
      <c r="A31" s="520"/>
      <c r="B31" s="522"/>
      <c r="C31" s="521"/>
      <c r="D31" s="521"/>
    </row>
    <row r="32" spans="1:10" s="541" customFormat="1" ht="15">
      <c r="A32" s="520"/>
      <c r="B32" s="522"/>
      <c r="C32" s="521"/>
      <c r="D32" s="521"/>
    </row>
    <row r="33" spans="1:17" s="541" customFormat="1" ht="15">
      <c r="A33" s="520"/>
      <c r="B33" s="522"/>
      <c r="C33" s="521"/>
      <c r="D33" s="521"/>
    </row>
    <row r="34" spans="1:17" s="541" customFormat="1" ht="15">
      <c r="A34" s="520"/>
      <c r="B34" s="522"/>
      <c r="C34" s="521"/>
      <c r="D34" s="521"/>
    </row>
    <row r="35" spans="1:17" s="541" customFormat="1" ht="15">
      <c r="A35" s="520"/>
      <c r="B35" s="522"/>
      <c r="C35" s="521"/>
      <c r="D35" s="521"/>
    </row>
    <row r="36" spans="1:17" ht="28.5" customHeight="1">
      <c r="A36" s="536" t="s">
        <v>153</v>
      </c>
      <c r="B36" s="561" t="s">
        <v>346</v>
      </c>
      <c r="C36" s="561"/>
      <c r="D36" s="561"/>
      <c r="E36" s="561"/>
      <c r="F36" s="561"/>
      <c r="G36" s="561"/>
      <c r="H36" s="561"/>
      <c r="I36" s="561"/>
      <c r="J36" s="561"/>
      <c r="K36" s="537"/>
      <c r="L36" s="537"/>
      <c r="M36" s="537"/>
      <c r="N36" s="537"/>
      <c r="O36" s="537"/>
      <c r="P36" s="537"/>
      <c r="Q36" s="537"/>
    </row>
    <row r="37" spans="1:17" ht="15.75" customHeight="1">
      <c r="A37" s="15"/>
      <c r="B37" s="12"/>
      <c r="C37" s="1"/>
      <c r="D37" s="1"/>
    </row>
    <row r="38" spans="1:17" s="222" customFormat="1" ht="15"/>
    <row r="39" spans="1:17" s="222" customFormat="1" ht="15"/>
    <row r="40" spans="1:17" ht="15" customHeight="1">
      <c r="A40" s="13"/>
      <c r="C40" s="105"/>
      <c r="D40" s="105"/>
    </row>
    <row r="41" spans="1:17" s="13" customFormat="1" ht="15" customHeight="1">
      <c r="A41" s="364" t="s">
        <v>50</v>
      </c>
      <c r="B41" s="15"/>
      <c r="C41" s="15"/>
      <c r="D41" s="86"/>
    </row>
    <row r="42" spans="1:17" s="13" customFormat="1" ht="24" customHeight="1">
      <c r="A42" s="320"/>
      <c r="B42" s="561"/>
      <c r="C42" s="561"/>
      <c r="D42" s="561"/>
    </row>
    <row r="44" spans="1:17">
      <c r="B44" s="121"/>
      <c r="C44" s="121"/>
      <c r="D44" s="121"/>
    </row>
  </sheetData>
  <mergeCells count="5">
    <mergeCell ref="B42:D42"/>
    <mergeCell ref="A3:J3"/>
    <mergeCell ref="A2:J2"/>
    <mergeCell ref="A1:J1"/>
    <mergeCell ref="B36:J36"/>
  </mergeCells>
  <phoneticPr fontId="2" type="noConversion"/>
  <printOptions horizontalCentered="1"/>
  <pageMargins left="0.75" right="0.75" top="0.5" bottom="0.5" header="0.5" footer="0.25"/>
  <pageSetup scale="81" firstPageNumber="2" orientation="portrait" r:id="rId1"/>
  <headerFooter scaleWithDoc="0" alignWithMargins="0">
    <oddFooter>&amp;L24 / Q2 FY21 Stat Book</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pageSetUpPr fitToPage="1"/>
  </sheetPr>
  <dimension ref="A1:IM44"/>
  <sheetViews>
    <sheetView view="pageBreakPreview" zoomScaleNormal="100" zoomScaleSheetLayoutView="100" workbookViewId="0"/>
  </sheetViews>
  <sheetFormatPr defaultColWidth="10.625" defaultRowHeight="12.75"/>
  <cols>
    <col min="1" max="1" width="2.625" style="502" customWidth="1"/>
    <col min="2" max="2" width="33.625" style="502" customWidth="1"/>
    <col min="3" max="3" width="12" style="502" customWidth="1"/>
    <col min="4" max="4" width="0.75" style="502" customWidth="1"/>
    <col min="5" max="5" width="12" style="502" customWidth="1"/>
    <col min="6" max="6" width="0.75" style="502" customWidth="1"/>
    <col min="7" max="7" width="12" style="502" customWidth="1"/>
    <col min="8" max="8" width="0.75" style="502" customWidth="1"/>
    <col min="9" max="9" width="12" style="502" customWidth="1"/>
    <col min="10" max="10" width="1.125" style="502" customWidth="1"/>
    <col min="11" max="11" width="12" style="502" customWidth="1"/>
    <col min="12" max="12" width="0.75" style="502" customWidth="1"/>
    <col min="13" max="13" width="12" style="502" customWidth="1"/>
    <col min="14" max="14" width="0.75" style="502" customWidth="1"/>
    <col min="15" max="15" width="12" style="502" customWidth="1"/>
    <col min="16" max="16" width="0.75" style="502" customWidth="1"/>
    <col min="17" max="17" width="12" style="502" customWidth="1"/>
    <col min="18" max="18" width="7.25" style="541" customWidth="1"/>
    <col min="19" max="16384" width="10.625" style="541"/>
  </cols>
  <sheetData>
    <row r="1" spans="1:247" s="249" customFormat="1" ht="24.75" customHeight="1">
      <c r="A1" s="33" t="s">
        <v>148</v>
      </c>
      <c r="B1" s="33"/>
      <c r="C1" s="33"/>
      <c r="D1" s="33"/>
      <c r="E1" s="33"/>
      <c r="F1" s="33"/>
      <c r="G1" s="405"/>
      <c r="H1" s="405"/>
      <c r="I1" s="33"/>
      <c r="J1" s="33"/>
      <c r="K1" s="33"/>
      <c r="L1" s="33"/>
      <c r="M1" s="33"/>
      <c r="N1" s="33"/>
      <c r="O1" s="33"/>
      <c r="P1" s="33"/>
      <c r="Q1" s="33"/>
    </row>
    <row r="2" spans="1:247" s="249" customFormat="1" ht="24.75" customHeight="1">
      <c r="A2" s="33" t="s">
        <v>142</v>
      </c>
      <c r="B2" s="33"/>
      <c r="C2" s="33"/>
      <c r="D2" s="33"/>
      <c r="E2" s="33"/>
      <c r="F2" s="33"/>
      <c r="G2" s="405"/>
      <c r="H2" s="405"/>
      <c r="I2" s="33"/>
      <c r="J2" s="33"/>
      <c r="K2" s="33"/>
      <c r="L2" s="33"/>
      <c r="M2" s="33"/>
      <c r="N2" s="33"/>
      <c r="O2" s="33"/>
      <c r="P2" s="33"/>
      <c r="Q2" s="33"/>
    </row>
    <row r="3" spans="1:247" s="249" customFormat="1" ht="24.75" customHeight="1">
      <c r="A3" s="33" t="s">
        <v>391</v>
      </c>
      <c r="B3" s="33"/>
      <c r="C3" s="33"/>
      <c r="D3" s="33"/>
      <c r="E3" s="33"/>
      <c r="F3" s="33"/>
      <c r="G3" s="33"/>
      <c r="H3" s="33"/>
      <c r="I3" s="33"/>
      <c r="J3" s="33"/>
      <c r="K3" s="33"/>
      <c r="L3" s="33"/>
      <c r="M3" s="33"/>
      <c r="N3" s="33"/>
      <c r="O3" s="33"/>
      <c r="P3" s="33"/>
      <c r="Q3" s="33"/>
    </row>
    <row r="4" spans="1:247" s="103" customFormat="1" ht="18">
      <c r="A4" s="107"/>
      <c r="B4" s="525"/>
      <c r="C4" s="34"/>
      <c r="D4" s="34"/>
      <c r="E4" s="525"/>
      <c r="F4" s="525"/>
      <c r="G4" s="107"/>
      <c r="H4" s="107"/>
      <c r="I4" s="107"/>
      <c r="J4" s="107"/>
      <c r="K4" s="107"/>
      <c r="L4" s="107"/>
      <c r="M4" s="107"/>
      <c r="N4" s="107"/>
      <c r="O4" s="107"/>
      <c r="P4" s="107"/>
      <c r="Q4" s="34"/>
      <c r="R4" s="221"/>
      <c r="S4" s="221"/>
    </row>
    <row r="5" spans="1:247" ht="12.75" customHeight="1">
      <c r="A5" s="502" t="s">
        <v>17</v>
      </c>
      <c r="R5" s="502"/>
      <c r="S5" s="502"/>
      <c r="T5" s="502"/>
      <c r="U5" s="502"/>
      <c r="V5" s="502"/>
      <c r="W5" s="502"/>
      <c r="X5" s="502"/>
      <c r="Y5" s="502"/>
      <c r="Z5" s="502"/>
      <c r="AA5" s="502"/>
      <c r="AB5" s="502"/>
      <c r="AC5" s="502"/>
      <c r="AD5" s="502"/>
      <c r="AE5" s="502"/>
      <c r="AF5" s="502"/>
      <c r="AG5" s="502"/>
      <c r="AH5" s="502"/>
      <c r="AI5" s="502"/>
      <c r="AJ5" s="502"/>
      <c r="AK5" s="502"/>
      <c r="AL5" s="502"/>
      <c r="AM5" s="502"/>
      <c r="AN5" s="502"/>
      <c r="AO5" s="502"/>
      <c r="AP5" s="502"/>
      <c r="AQ5" s="502"/>
      <c r="AR5" s="502"/>
      <c r="AS5" s="502"/>
      <c r="AT5" s="502"/>
      <c r="AU5" s="502"/>
      <c r="AV5" s="502"/>
      <c r="AW5" s="502"/>
      <c r="AX5" s="502"/>
      <c r="AY5" s="502"/>
      <c r="AZ5" s="502"/>
      <c r="BA5" s="502"/>
      <c r="BB5" s="502"/>
      <c r="BC5" s="502"/>
      <c r="BD5" s="502"/>
      <c r="BE5" s="502"/>
      <c r="BF5" s="502"/>
      <c r="BG5" s="502"/>
      <c r="BH5" s="502"/>
      <c r="BI5" s="502"/>
      <c r="BJ5" s="502"/>
      <c r="BK5" s="502"/>
      <c r="BL5" s="502"/>
      <c r="BM5" s="502"/>
      <c r="BN5" s="502"/>
      <c r="BO5" s="502"/>
      <c r="BP5" s="502"/>
      <c r="BQ5" s="502"/>
      <c r="BR5" s="502"/>
      <c r="BS5" s="502"/>
      <c r="BT5" s="502"/>
      <c r="BU5" s="502"/>
      <c r="BV5" s="502"/>
      <c r="BW5" s="502"/>
      <c r="BX5" s="502"/>
      <c r="BY5" s="502"/>
      <c r="BZ5" s="502"/>
      <c r="CA5" s="502"/>
      <c r="CB5" s="502"/>
      <c r="CC5" s="502"/>
      <c r="CD5" s="502"/>
      <c r="CE5" s="502"/>
      <c r="CF5" s="502"/>
      <c r="CG5" s="502"/>
      <c r="CH5" s="502"/>
      <c r="CI5" s="502"/>
      <c r="CJ5" s="502"/>
      <c r="CK5" s="502"/>
      <c r="CL5" s="502"/>
      <c r="CM5" s="502"/>
      <c r="CN5" s="502"/>
      <c r="CO5" s="502"/>
      <c r="CP5" s="502"/>
      <c r="CQ5" s="502"/>
      <c r="CR5" s="502"/>
      <c r="CS5" s="502"/>
      <c r="CT5" s="502"/>
      <c r="CU5" s="502"/>
      <c r="CV5" s="502"/>
      <c r="CW5" s="502"/>
      <c r="CX5" s="502"/>
      <c r="CY5" s="502"/>
      <c r="CZ5" s="502"/>
      <c r="DA5" s="502"/>
      <c r="DB5" s="502"/>
      <c r="DC5" s="502"/>
      <c r="DD5" s="502"/>
      <c r="DE5" s="502"/>
      <c r="DF5" s="502"/>
      <c r="DG5" s="502"/>
      <c r="DH5" s="502"/>
      <c r="DI5" s="502"/>
      <c r="DJ5" s="502"/>
      <c r="DK5" s="502"/>
      <c r="DL5" s="502"/>
      <c r="DM5" s="502"/>
      <c r="DN5" s="502"/>
      <c r="DO5" s="502"/>
      <c r="DP5" s="502"/>
      <c r="DQ5" s="502"/>
      <c r="DR5" s="502"/>
      <c r="DS5" s="502"/>
      <c r="DT5" s="502"/>
      <c r="DU5" s="502"/>
      <c r="DV5" s="502"/>
      <c r="DW5" s="502"/>
      <c r="DX5" s="502"/>
      <c r="DY5" s="502"/>
      <c r="DZ5" s="502"/>
      <c r="EA5" s="502"/>
      <c r="EB5" s="502"/>
      <c r="EC5" s="502"/>
      <c r="ED5" s="502"/>
      <c r="EE5" s="502"/>
      <c r="EF5" s="502"/>
      <c r="EG5" s="502"/>
      <c r="EH5" s="502"/>
      <c r="EI5" s="502"/>
      <c r="EJ5" s="502"/>
      <c r="EK5" s="502"/>
      <c r="EL5" s="502"/>
      <c r="EM5" s="502"/>
      <c r="EN5" s="502"/>
      <c r="EO5" s="502"/>
      <c r="EP5" s="502"/>
      <c r="EQ5" s="502"/>
      <c r="ER5" s="502"/>
      <c r="ES5" s="502"/>
      <c r="ET5" s="502"/>
      <c r="EU5" s="502"/>
      <c r="EV5" s="502"/>
      <c r="EW5" s="502"/>
      <c r="EX5" s="502"/>
      <c r="EY5" s="502"/>
      <c r="EZ5" s="502"/>
      <c r="FA5" s="502"/>
      <c r="FB5" s="502"/>
      <c r="FC5" s="502"/>
      <c r="FD5" s="502"/>
      <c r="FE5" s="502"/>
      <c r="FF5" s="502"/>
      <c r="FG5" s="502"/>
      <c r="FH5" s="502"/>
      <c r="FI5" s="502"/>
      <c r="FJ5" s="502"/>
      <c r="FK5" s="502"/>
      <c r="FL5" s="502"/>
      <c r="FM5" s="502"/>
      <c r="FN5" s="502"/>
      <c r="FO5" s="502"/>
      <c r="FP5" s="502"/>
      <c r="FQ5" s="502"/>
      <c r="FR5" s="502"/>
      <c r="FS5" s="502"/>
      <c r="FT5" s="502"/>
      <c r="FU5" s="502"/>
      <c r="FV5" s="502"/>
      <c r="FW5" s="502"/>
      <c r="FX5" s="502"/>
      <c r="FY5" s="502"/>
      <c r="FZ5" s="502"/>
      <c r="GA5" s="502"/>
      <c r="GB5" s="502"/>
      <c r="GC5" s="502"/>
      <c r="GD5" s="502"/>
      <c r="GE5" s="502"/>
      <c r="GF5" s="502"/>
      <c r="GG5" s="502"/>
      <c r="GH5" s="502"/>
      <c r="GI5" s="502"/>
      <c r="GJ5" s="502"/>
      <c r="GK5" s="502"/>
      <c r="GL5" s="502"/>
      <c r="GM5" s="502"/>
      <c r="GN5" s="502"/>
      <c r="GO5" s="502"/>
      <c r="GP5" s="502"/>
      <c r="GQ5" s="502"/>
      <c r="GR5" s="502"/>
      <c r="GS5" s="502"/>
      <c r="GT5" s="502"/>
      <c r="GU5" s="502"/>
      <c r="GV5" s="502"/>
      <c r="GW5" s="502"/>
      <c r="GX5" s="502"/>
      <c r="GY5" s="502"/>
      <c r="GZ5" s="502"/>
      <c r="HA5" s="502"/>
      <c r="HB5" s="502"/>
      <c r="HC5" s="502"/>
      <c r="HD5" s="502"/>
      <c r="HE5" s="502"/>
      <c r="HF5" s="502"/>
      <c r="HG5" s="502"/>
      <c r="HH5" s="502"/>
      <c r="HI5" s="502"/>
      <c r="HJ5" s="502"/>
      <c r="HK5" s="502"/>
      <c r="HL5" s="502"/>
      <c r="HM5" s="502"/>
      <c r="HN5" s="502"/>
      <c r="HO5" s="502"/>
      <c r="HP5" s="502"/>
      <c r="HQ5" s="502"/>
      <c r="HR5" s="502"/>
      <c r="HS5" s="502"/>
      <c r="HT5" s="502"/>
      <c r="HU5" s="502"/>
      <c r="HV5" s="502"/>
      <c r="HW5" s="502"/>
      <c r="HX5" s="502"/>
      <c r="HY5" s="502"/>
      <c r="HZ5" s="502"/>
      <c r="IA5" s="502"/>
      <c r="IB5" s="502"/>
      <c r="IC5" s="502"/>
      <c r="ID5" s="502"/>
      <c r="IE5" s="502"/>
      <c r="IF5" s="502"/>
      <c r="IG5" s="502"/>
      <c r="IH5" s="502"/>
      <c r="II5" s="502"/>
      <c r="IJ5" s="502"/>
      <c r="IK5" s="502"/>
      <c r="IL5" s="502"/>
      <c r="IM5" s="502"/>
    </row>
    <row r="6" spans="1:247" ht="12.75" customHeight="1">
      <c r="A6" s="502" t="s">
        <v>51</v>
      </c>
      <c r="C6" s="80"/>
      <c r="D6" s="80"/>
      <c r="E6" s="80"/>
      <c r="F6" s="80"/>
      <c r="G6" s="80"/>
      <c r="H6" s="80"/>
      <c r="I6" s="80"/>
      <c r="J6" s="80"/>
      <c r="K6" s="80"/>
      <c r="L6" s="80"/>
      <c r="M6" s="80"/>
      <c r="N6" s="80"/>
      <c r="O6" s="80"/>
      <c r="P6" s="80"/>
      <c r="Q6" s="80"/>
    </row>
    <row r="7" spans="1:247" ht="20.65" customHeight="1" thickBot="1">
      <c r="C7" s="540" t="s">
        <v>327</v>
      </c>
      <c r="D7" s="540"/>
      <c r="E7" s="540"/>
      <c r="F7" s="540"/>
      <c r="G7" s="540"/>
      <c r="H7" s="540"/>
      <c r="I7" s="540"/>
      <c r="J7" s="535"/>
      <c r="K7" s="569" t="s">
        <v>201</v>
      </c>
      <c r="L7" s="569"/>
      <c r="M7" s="569"/>
      <c r="N7" s="569"/>
      <c r="O7" s="569"/>
      <c r="P7" s="569"/>
      <c r="Q7" s="569"/>
    </row>
    <row r="8" spans="1:247" s="42" customFormat="1" ht="15.75">
      <c r="A8" s="526"/>
      <c r="B8" s="526"/>
      <c r="C8" s="30" t="s">
        <v>18</v>
      </c>
      <c r="D8" s="30"/>
      <c r="E8" s="30" t="s">
        <v>126</v>
      </c>
      <c r="F8" s="30"/>
      <c r="G8" s="30" t="s">
        <v>20</v>
      </c>
      <c r="H8" s="30"/>
      <c r="I8" s="30" t="s">
        <v>21</v>
      </c>
      <c r="J8" s="30"/>
      <c r="K8" s="30" t="s">
        <v>18</v>
      </c>
      <c r="L8" s="30"/>
      <c r="M8" s="30" t="s">
        <v>126</v>
      </c>
      <c r="N8" s="30"/>
      <c r="O8" s="30" t="s">
        <v>20</v>
      </c>
      <c r="P8" s="30"/>
      <c r="Q8" s="30" t="s">
        <v>21</v>
      </c>
    </row>
    <row r="9" spans="1:247" s="42" customFormat="1" ht="15.75">
      <c r="A9" s="526"/>
      <c r="B9" s="526"/>
      <c r="C9" s="14" t="s">
        <v>22</v>
      </c>
      <c r="D9" s="14"/>
      <c r="E9" s="14" t="s">
        <v>22</v>
      </c>
      <c r="F9" s="14"/>
      <c r="G9" s="14" t="s">
        <v>22</v>
      </c>
      <c r="H9" s="14"/>
      <c r="I9" s="14" t="s">
        <v>22</v>
      </c>
      <c r="J9" s="14"/>
      <c r="K9" s="14" t="s">
        <v>22</v>
      </c>
      <c r="L9" s="14"/>
      <c r="M9" s="14" t="s">
        <v>22</v>
      </c>
      <c r="N9" s="14"/>
      <c r="O9" s="14" t="s">
        <v>22</v>
      </c>
      <c r="P9" s="14"/>
      <c r="Q9" s="14" t="s">
        <v>22</v>
      </c>
    </row>
    <row r="10" spans="1:247" ht="15">
      <c r="A10" s="520"/>
      <c r="B10" s="522"/>
      <c r="C10" s="521"/>
      <c r="D10" s="521"/>
      <c r="E10" s="521"/>
      <c r="F10" s="521"/>
      <c r="G10" s="521"/>
      <c r="H10" s="521"/>
      <c r="I10" s="521"/>
      <c r="J10" s="521"/>
      <c r="K10" s="521"/>
      <c r="L10" s="521"/>
      <c r="M10" s="521"/>
      <c r="N10" s="521"/>
      <c r="O10" s="521"/>
      <c r="P10" s="521"/>
      <c r="Q10" s="521"/>
    </row>
    <row r="11" spans="1:247" ht="15">
      <c r="A11" s="521" t="s">
        <v>296</v>
      </c>
      <c r="B11" s="520"/>
      <c r="C11" s="29">
        <v>1664</v>
      </c>
      <c r="D11" s="3"/>
      <c r="E11" s="29">
        <v>1673</v>
      </c>
      <c r="F11" s="3"/>
      <c r="G11" s="29">
        <v>1613</v>
      </c>
      <c r="H11" s="3"/>
      <c r="I11" s="29">
        <v>1862</v>
      </c>
      <c r="J11" s="3"/>
      <c r="K11" s="29">
        <v>1959</v>
      </c>
      <c r="L11" s="3"/>
      <c r="M11" s="29">
        <v>1918</v>
      </c>
      <c r="N11" s="3"/>
      <c r="O11" s="29">
        <v>1750</v>
      </c>
      <c r="P11" s="3"/>
      <c r="Q11" s="29">
        <v>1955</v>
      </c>
    </row>
    <row r="12" spans="1:247" ht="15">
      <c r="A12" s="521"/>
      <c r="B12" s="520"/>
      <c r="C12" s="1"/>
      <c r="D12" s="1"/>
      <c r="E12" s="1"/>
      <c r="F12" s="1"/>
      <c r="G12" s="1"/>
      <c r="H12" s="1"/>
      <c r="I12" s="1"/>
      <c r="J12" s="1"/>
      <c r="K12" s="1"/>
      <c r="L12" s="1"/>
      <c r="M12" s="1"/>
      <c r="N12" s="1"/>
      <c r="O12" s="1"/>
      <c r="P12" s="1"/>
      <c r="Q12" s="1"/>
    </row>
    <row r="13" spans="1:247" ht="17.649999999999999" customHeight="1">
      <c r="A13" s="521" t="s">
        <v>10</v>
      </c>
      <c r="B13" s="520"/>
      <c r="C13" s="505"/>
      <c r="D13" s="505"/>
      <c r="E13" s="505"/>
      <c r="F13" s="505"/>
      <c r="G13" s="505"/>
      <c r="H13" s="505"/>
      <c r="I13" s="505"/>
      <c r="J13" s="505"/>
      <c r="K13" s="505"/>
      <c r="L13" s="505"/>
      <c r="M13" s="505"/>
      <c r="N13" s="505"/>
      <c r="O13" s="505"/>
      <c r="P13" s="505"/>
      <c r="Q13" s="505"/>
    </row>
    <row r="14" spans="1:247" s="245" customFormat="1" ht="17.649999999999999" customHeight="1">
      <c r="A14" s="506"/>
      <c r="B14" s="520" t="s">
        <v>254</v>
      </c>
      <c r="C14" s="505">
        <v>793</v>
      </c>
      <c r="D14" s="505"/>
      <c r="E14" s="505">
        <v>820</v>
      </c>
      <c r="F14" s="505"/>
      <c r="G14" s="505">
        <v>816</v>
      </c>
      <c r="H14" s="505"/>
      <c r="I14" s="505">
        <v>878</v>
      </c>
      <c r="J14" s="505"/>
      <c r="K14" s="505">
        <v>928</v>
      </c>
      <c r="L14" s="505"/>
      <c r="M14" s="505">
        <v>919</v>
      </c>
      <c r="N14" s="505"/>
      <c r="O14" s="505">
        <v>865</v>
      </c>
      <c r="P14" s="505"/>
      <c r="Q14" s="505">
        <v>927</v>
      </c>
    </row>
    <row r="15" spans="1:247" s="245" customFormat="1" ht="17.649999999999999" customHeight="1">
      <c r="A15" s="506"/>
      <c r="B15" s="520" t="s">
        <v>49</v>
      </c>
      <c r="C15" s="505">
        <v>198</v>
      </c>
      <c r="D15" s="505"/>
      <c r="E15" s="505">
        <v>208</v>
      </c>
      <c r="F15" s="505"/>
      <c r="G15" s="505">
        <v>204</v>
      </c>
      <c r="H15" s="505"/>
      <c r="I15" s="505">
        <v>237</v>
      </c>
      <c r="J15" s="505"/>
      <c r="K15" s="505">
        <v>259</v>
      </c>
      <c r="L15" s="505"/>
      <c r="M15" s="505">
        <v>250</v>
      </c>
      <c r="N15" s="505"/>
      <c r="O15" s="505">
        <v>213</v>
      </c>
      <c r="P15" s="505"/>
      <c r="Q15" s="505">
        <v>210</v>
      </c>
    </row>
    <row r="16" spans="1:247" s="245" customFormat="1" ht="17.649999999999999" customHeight="1">
      <c r="A16" s="506"/>
      <c r="B16" s="531" t="s">
        <v>61</v>
      </c>
      <c r="C16" s="505">
        <v>36</v>
      </c>
      <c r="D16" s="505"/>
      <c r="E16" s="505">
        <v>37</v>
      </c>
      <c r="F16" s="505"/>
      <c r="G16" s="505">
        <v>41</v>
      </c>
      <c r="H16" s="505"/>
      <c r="I16" s="505">
        <v>39</v>
      </c>
      <c r="J16" s="505"/>
      <c r="K16" s="505">
        <v>42</v>
      </c>
      <c r="L16" s="505"/>
      <c r="M16" s="505">
        <v>42</v>
      </c>
      <c r="N16" s="505"/>
      <c r="O16" s="505">
        <v>45</v>
      </c>
      <c r="P16" s="505"/>
      <c r="Q16" s="505">
        <v>43</v>
      </c>
    </row>
    <row r="17" spans="1:17" s="245" customFormat="1" ht="17.649999999999999" customHeight="1">
      <c r="A17" s="506"/>
      <c r="B17" s="506" t="s">
        <v>24</v>
      </c>
      <c r="C17" s="505">
        <v>68</v>
      </c>
      <c r="D17" s="505"/>
      <c r="E17" s="505">
        <v>72</v>
      </c>
      <c r="F17" s="505"/>
      <c r="G17" s="505">
        <v>76</v>
      </c>
      <c r="H17" s="505"/>
      <c r="I17" s="505">
        <v>80</v>
      </c>
      <c r="J17" s="505"/>
      <c r="K17" s="505">
        <v>78</v>
      </c>
      <c r="L17" s="505"/>
      <c r="M17" s="505">
        <v>76</v>
      </c>
      <c r="N17" s="505"/>
      <c r="O17" s="505">
        <v>88</v>
      </c>
      <c r="P17" s="505"/>
      <c r="Q17" s="505">
        <v>90</v>
      </c>
    </row>
    <row r="18" spans="1:17" s="245" customFormat="1" ht="17.649999999999999" customHeight="1">
      <c r="A18" s="506"/>
      <c r="B18" s="521" t="s">
        <v>25</v>
      </c>
      <c r="C18" s="505">
        <v>97</v>
      </c>
      <c r="D18" s="505"/>
      <c r="E18" s="505">
        <v>112</v>
      </c>
      <c r="F18" s="505"/>
      <c r="G18" s="505">
        <v>127</v>
      </c>
      <c r="H18" s="505"/>
      <c r="I18" s="505">
        <v>135</v>
      </c>
      <c r="J18" s="505"/>
      <c r="K18" s="505">
        <v>137</v>
      </c>
      <c r="L18" s="505"/>
      <c r="M18" s="505">
        <v>150</v>
      </c>
      <c r="N18" s="505"/>
      <c r="O18" s="505">
        <v>131</v>
      </c>
      <c r="P18" s="505"/>
      <c r="Q18" s="505">
        <v>145</v>
      </c>
    </row>
    <row r="19" spans="1:17" s="245" customFormat="1" ht="17.649999999999999" customHeight="1">
      <c r="A19" s="506"/>
      <c r="B19" s="521" t="s">
        <v>26</v>
      </c>
      <c r="C19" s="505">
        <v>56</v>
      </c>
      <c r="D19" s="505"/>
      <c r="E19" s="505">
        <v>59</v>
      </c>
      <c r="F19" s="505"/>
      <c r="G19" s="505">
        <v>52</v>
      </c>
      <c r="H19" s="505"/>
      <c r="I19" s="505">
        <v>60</v>
      </c>
      <c r="J19" s="505"/>
      <c r="K19" s="505">
        <v>62</v>
      </c>
      <c r="L19" s="505"/>
      <c r="M19" s="505">
        <v>63</v>
      </c>
      <c r="N19" s="505"/>
      <c r="O19" s="505">
        <v>53</v>
      </c>
      <c r="P19" s="505"/>
      <c r="Q19" s="505">
        <v>67</v>
      </c>
    </row>
    <row r="20" spans="1:17" s="245" customFormat="1" ht="17.649999999999999" customHeight="1">
      <c r="A20" s="506"/>
      <c r="B20" s="521" t="s">
        <v>260</v>
      </c>
      <c r="C20" s="505">
        <v>125</v>
      </c>
      <c r="D20" s="505"/>
      <c r="E20" s="505">
        <v>127</v>
      </c>
      <c r="F20" s="505"/>
      <c r="G20" s="505">
        <v>129</v>
      </c>
      <c r="H20" s="505"/>
      <c r="I20" s="505">
        <v>133</v>
      </c>
      <c r="J20" s="505"/>
      <c r="K20" s="505">
        <v>138</v>
      </c>
      <c r="L20" s="505"/>
      <c r="M20" s="505">
        <v>137</v>
      </c>
      <c r="N20" s="505"/>
      <c r="O20" s="505">
        <v>128</v>
      </c>
      <c r="P20" s="505"/>
      <c r="Q20" s="505">
        <v>132</v>
      </c>
    </row>
    <row r="21" spans="1:17" ht="17.649999999999999" customHeight="1">
      <c r="A21" s="520"/>
      <c r="B21" s="521" t="s">
        <v>3</v>
      </c>
      <c r="C21" s="22">
        <v>126</v>
      </c>
      <c r="D21" s="46"/>
      <c r="E21" s="22">
        <v>130</v>
      </c>
      <c r="F21" s="46"/>
      <c r="G21" s="22">
        <v>119</v>
      </c>
      <c r="H21" s="46"/>
      <c r="I21" s="505">
        <v>132</v>
      </c>
      <c r="J21" s="46"/>
      <c r="K21" s="22">
        <v>139</v>
      </c>
      <c r="L21" s="46"/>
      <c r="M21" s="22">
        <v>133</v>
      </c>
      <c r="N21" s="46"/>
      <c r="O21" s="22">
        <v>130</v>
      </c>
      <c r="P21" s="46"/>
      <c r="Q21" s="22">
        <v>147</v>
      </c>
    </row>
    <row r="22" spans="1:17" ht="15">
      <c r="A22" s="521"/>
      <c r="B22" s="521"/>
      <c r="C22" s="1">
        <f>SUM(C14:C21)</f>
        <v>1499</v>
      </c>
      <c r="D22" s="1"/>
      <c r="E22" s="1">
        <f>SUM(E14:E21)</f>
        <v>1565</v>
      </c>
      <c r="F22" s="1"/>
      <c r="G22" s="1">
        <f>SUM(G14:G21)</f>
        <v>1564</v>
      </c>
      <c r="H22" s="1"/>
      <c r="I22" s="1">
        <f>SUM(I14:I21)</f>
        <v>1694</v>
      </c>
      <c r="J22" s="1"/>
      <c r="K22" s="1">
        <f>SUM(K14:K21)</f>
        <v>1783</v>
      </c>
      <c r="L22" s="1"/>
      <c r="M22" s="1">
        <f>SUM(M14:M21)</f>
        <v>1770</v>
      </c>
      <c r="N22" s="1"/>
      <c r="O22" s="1">
        <f>SUM(O14:O21)</f>
        <v>1653</v>
      </c>
      <c r="P22" s="1"/>
      <c r="Q22" s="1">
        <f>SUM(Q14:Q21)</f>
        <v>1761</v>
      </c>
    </row>
    <row r="23" spans="1:17" s="246" customFormat="1" ht="15">
      <c r="A23" s="510"/>
      <c r="B23" s="507"/>
      <c r="C23" s="50"/>
      <c r="D23" s="50"/>
      <c r="E23" s="50"/>
      <c r="F23" s="50"/>
      <c r="G23" s="50"/>
      <c r="H23" s="50"/>
      <c r="I23" s="50"/>
      <c r="J23" s="50"/>
      <c r="K23" s="50"/>
      <c r="L23" s="50"/>
      <c r="M23" s="50"/>
      <c r="N23" s="50"/>
      <c r="O23" s="50"/>
      <c r="P23" s="50"/>
      <c r="Q23" s="50"/>
    </row>
    <row r="24" spans="1:17" ht="15.75" thickBot="1">
      <c r="A24" s="520" t="s">
        <v>251</v>
      </c>
      <c r="B24" s="520"/>
      <c r="C24" s="31">
        <f>C11-C22</f>
        <v>165</v>
      </c>
      <c r="D24" s="66"/>
      <c r="E24" s="31">
        <f>E11-E22</f>
        <v>108</v>
      </c>
      <c r="F24" s="66"/>
      <c r="G24" s="31">
        <f>G11-G22</f>
        <v>49</v>
      </c>
      <c r="H24" s="66"/>
      <c r="I24" s="31">
        <f>I11-I22</f>
        <v>168</v>
      </c>
      <c r="J24" s="133"/>
      <c r="K24" s="31">
        <f>K11-K22</f>
        <v>176</v>
      </c>
      <c r="L24" s="66"/>
      <c r="M24" s="31">
        <f>M11-M22</f>
        <v>148</v>
      </c>
      <c r="N24" s="66"/>
      <c r="O24" s="31">
        <f>O11-O22</f>
        <v>97</v>
      </c>
      <c r="P24" s="66"/>
      <c r="Q24" s="31">
        <f>Q11-Q22</f>
        <v>194</v>
      </c>
    </row>
    <row r="25" spans="1:17" ht="15.75" thickTop="1">
      <c r="A25" s="520"/>
      <c r="B25" s="520"/>
      <c r="C25" s="1"/>
      <c r="D25" s="1"/>
      <c r="E25" s="1"/>
      <c r="F25" s="1"/>
      <c r="G25" s="1"/>
      <c r="H25" s="1"/>
      <c r="I25" s="1"/>
      <c r="J25" s="1"/>
      <c r="K25" s="1"/>
      <c r="L25" s="1"/>
      <c r="M25" s="1"/>
      <c r="N25" s="1"/>
      <c r="O25" s="1"/>
      <c r="P25" s="1"/>
      <c r="Q25" s="1"/>
    </row>
    <row r="26" spans="1:17" ht="15">
      <c r="A26" s="520"/>
      <c r="B26" s="520"/>
      <c r="C26" s="1"/>
      <c r="D26" s="1"/>
      <c r="E26" s="1"/>
      <c r="F26" s="1"/>
      <c r="G26" s="1"/>
      <c r="H26" s="1"/>
      <c r="I26" s="1"/>
      <c r="J26" s="1"/>
      <c r="K26" s="1"/>
      <c r="L26" s="1"/>
      <c r="M26" s="1"/>
      <c r="N26" s="1"/>
      <c r="O26" s="1"/>
      <c r="P26" s="1"/>
      <c r="Q26" s="1"/>
    </row>
    <row r="27" spans="1:17" ht="15">
      <c r="A27" s="520"/>
      <c r="B27" s="520"/>
      <c r="C27" s="505"/>
      <c r="D27" s="505"/>
      <c r="E27" s="505"/>
      <c r="F27" s="505"/>
      <c r="G27" s="505"/>
      <c r="H27" s="505"/>
      <c r="I27" s="505"/>
      <c r="J27" s="505"/>
      <c r="K27" s="505"/>
      <c r="L27" s="505"/>
      <c r="M27" s="505"/>
      <c r="N27" s="505"/>
      <c r="O27" s="505"/>
      <c r="P27" s="505"/>
      <c r="Q27" s="505"/>
    </row>
    <row r="28" spans="1:17" ht="15">
      <c r="A28" s="511" t="s">
        <v>16</v>
      </c>
      <c r="B28" s="132"/>
      <c r="C28" s="505"/>
      <c r="D28" s="505"/>
      <c r="E28" s="505"/>
      <c r="F28" s="505"/>
      <c r="G28" s="505"/>
      <c r="H28" s="505"/>
      <c r="I28" s="505"/>
      <c r="J28" s="505"/>
      <c r="K28" s="505"/>
      <c r="L28" s="505"/>
      <c r="M28" s="505"/>
      <c r="N28" s="505"/>
      <c r="O28" s="505"/>
      <c r="P28" s="505"/>
      <c r="Q28" s="505"/>
    </row>
    <row r="29" spans="1:17" ht="15">
      <c r="A29" s="511"/>
      <c r="B29" s="132"/>
      <c r="C29" s="1"/>
      <c r="D29" s="1"/>
      <c r="E29" s="1"/>
      <c r="F29" s="1"/>
      <c r="G29" s="1"/>
      <c r="H29" s="1"/>
      <c r="I29" s="1"/>
      <c r="J29" s="1"/>
      <c r="K29" s="1"/>
      <c r="L29" s="1"/>
      <c r="M29" s="1"/>
      <c r="N29" s="1"/>
      <c r="O29" s="1"/>
      <c r="P29" s="1"/>
      <c r="Q29" s="1"/>
    </row>
    <row r="30" spans="1:17" ht="15">
      <c r="A30" s="521" t="s">
        <v>247</v>
      </c>
      <c r="B30" s="520"/>
      <c r="C30" s="491">
        <v>9.9000000000000005E-2</v>
      </c>
      <c r="D30" s="491"/>
      <c r="E30" s="491">
        <v>6.5000000000000002E-2</v>
      </c>
      <c r="F30" s="491"/>
      <c r="G30" s="491">
        <v>0.03</v>
      </c>
      <c r="H30" s="491"/>
      <c r="I30" s="491">
        <v>0.09</v>
      </c>
      <c r="J30" s="47"/>
      <c r="K30" s="491">
        <v>0.09</v>
      </c>
      <c r="L30" s="491"/>
      <c r="M30" s="491">
        <v>7.6999999999999999E-2</v>
      </c>
      <c r="N30" s="491"/>
      <c r="O30" s="491">
        <v>5.5E-2</v>
      </c>
      <c r="P30" s="491"/>
      <c r="Q30" s="491">
        <v>9.9000000000000005E-2</v>
      </c>
    </row>
    <row r="31" spans="1:17" ht="7.15" customHeight="1">
      <c r="A31" s="521"/>
      <c r="B31" s="520"/>
      <c r="C31" s="491"/>
      <c r="D31" s="491"/>
      <c r="E31" s="66"/>
      <c r="F31" s="66"/>
      <c r="G31" s="66"/>
      <c r="H31" s="66"/>
      <c r="I31" s="66"/>
      <c r="J31" s="66"/>
      <c r="K31" s="491"/>
      <c r="L31" s="491"/>
      <c r="M31" s="66"/>
      <c r="N31" s="66"/>
      <c r="O31" s="66"/>
      <c r="P31" s="66"/>
      <c r="Q31" s="66"/>
    </row>
    <row r="32" spans="1:17" ht="15">
      <c r="A32" s="521"/>
      <c r="B32" s="520"/>
      <c r="C32" s="491"/>
      <c r="D32" s="491"/>
      <c r="E32" s="66"/>
      <c r="F32" s="66"/>
      <c r="G32" s="66"/>
      <c r="H32" s="66"/>
      <c r="I32" s="66"/>
      <c r="J32" s="66"/>
      <c r="K32" s="66"/>
      <c r="L32" s="66"/>
      <c r="M32" s="66"/>
      <c r="N32" s="66"/>
      <c r="O32" s="66"/>
      <c r="P32" s="66"/>
      <c r="Q32" s="66"/>
    </row>
    <row r="33" spans="1:17" ht="15">
      <c r="A33" s="521"/>
      <c r="B33" s="520"/>
      <c r="C33" s="81"/>
      <c r="D33" s="81"/>
      <c r="E33" s="81"/>
      <c r="F33" s="81"/>
      <c r="G33" s="81"/>
      <c r="H33" s="81"/>
      <c r="I33" s="81"/>
      <c r="J33" s="1"/>
      <c r="K33" s="1"/>
      <c r="L33" s="1"/>
      <c r="M33" s="1"/>
      <c r="N33" s="1"/>
      <c r="O33" s="1"/>
      <c r="P33" s="1"/>
      <c r="Q33" s="1"/>
    </row>
    <row r="34" spans="1:17" ht="15">
      <c r="A34" s="521"/>
      <c r="B34" s="521"/>
      <c r="C34" s="1"/>
      <c r="D34" s="1"/>
      <c r="E34" s="1"/>
      <c r="F34" s="1"/>
      <c r="G34" s="1"/>
      <c r="H34" s="1"/>
      <c r="I34" s="1"/>
      <c r="J34" s="1"/>
      <c r="K34" s="1"/>
      <c r="L34" s="1"/>
      <c r="M34" s="1"/>
      <c r="N34" s="1"/>
      <c r="O34" s="1"/>
      <c r="P34" s="1"/>
      <c r="Q34" s="1"/>
    </row>
    <row r="35" spans="1:17" ht="15">
      <c r="A35" s="520"/>
      <c r="B35" s="521"/>
      <c r="C35" s="505"/>
      <c r="D35" s="505"/>
      <c r="E35" s="505"/>
      <c r="F35" s="505"/>
      <c r="G35" s="505"/>
      <c r="H35" s="505"/>
      <c r="I35" s="505"/>
      <c r="J35" s="505"/>
      <c r="K35" s="505"/>
      <c r="L35" s="505"/>
      <c r="M35" s="505"/>
      <c r="N35" s="505"/>
      <c r="O35" s="505"/>
      <c r="P35" s="505"/>
      <c r="Q35" s="505"/>
    </row>
    <row r="36" spans="1:17" ht="15">
      <c r="A36" s="520"/>
      <c r="B36" s="521"/>
      <c r="C36" s="505"/>
      <c r="D36" s="505"/>
      <c r="E36" s="505"/>
      <c r="F36" s="505"/>
      <c r="G36" s="505"/>
      <c r="H36" s="505"/>
      <c r="I36" s="505"/>
      <c r="J36" s="505"/>
      <c r="K36" s="505"/>
      <c r="L36" s="505"/>
      <c r="M36" s="505"/>
      <c r="N36" s="505"/>
      <c r="O36" s="505"/>
      <c r="P36" s="505"/>
      <c r="Q36" s="505"/>
    </row>
    <row r="37" spans="1:17" ht="15">
      <c r="A37" s="520"/>
      <c r="B37" s="521"/>
      <c r="C37" s="505"/>
      <c r="D37" s="505"/>
      <c r="E37" s="505"/>
      <c r="F37" s="505"/>
      <c r="G37" s="505"/>
      <c r="H37" s="505"/>
      <c r="I37" s="505"/>
      <c r="J37" s="505"/>
      <c r="K37" s="505"/>
      <c r="L37" s="505"/>
      <c r="M37" s="505"/>
      <c r="N37" s="505"/>
      <c r="O37" s="505"/>
      <c r="P37" s="505"/>
      <c r="Q37" s="505"/>
    </row>
    <row r="38" spans="1:17" ht="40.5" customHeight="1">
      <c r="A38" s="543" t="s">
        <v>153</v>
      </c>
      <c r="B38" s="561" t="s">
        <v>345</v>
      </c>
      <c r="C38" s="561"/>
      <c r="D38" s="561"/>
      <c r="E38" s="561"/>
      <c r="F38" s="561"/>
      <c r="G38" s="561"/>
      <c r="H38" s="561"/>
      <c r="I38" s="561"/>
      <c r="J38" s="561"/>
      <c r="K38" s="561"/>
      <c r="L38" s="561"/>
      <c r="M38" s="561"/>
      <c r="N38" s="561"/>
      <c r="O38" s="561"/>
      <c r="P38" s="561"/>
      <c r="Q38" s="561"/>
    </row>
    <row r="39" spans="1:17" s="539" customFormat="1" ht="5.0999999999999996" customHeight="1">
      <c r="A39" s="542"/>
      <c r="B39" s="572"/>
      <c r="C39" s="573"/>
      <c r="D39" s="573"/>
      <c r="E39" s="573"/>
      <c r="F39" s="573"/>
      <c r="G39" s="573"/>
      <c r="H39" s="573"/>
      <c r="I39" s="573"/>
      <c r="J39" s="573"/>
      <c r="K39" s="573"/>
      <c r="L39" s="573"/>
      <c r="M39" s="573"/>
      <c r="N39" s="573"/>
      <c r="O39" s="573"/>
      <c r="P39" s="573"/>
      <c r="Q39" s="573"/>
    </row>
    <row r="40" spans="1:17" s="539" customFormat="1" ht="20.100000000000001" customHeight="1">
      <c r="A40" s="543" t="s">
        <v>162</v>
      </c>
      <c r="B40" s="572" t="s">
        <v>346</v>
      </c>
      <c r="C40" s="573"/>
      <c r="D40" s="573"/>
      <c r="E40" s="573"/>
      <c r="F40" s="573"/>
      <c r="G40" s="573"/>
      <c r="H40" s="573"/>
      <c r="I40" s="573"/>
      <c r="J40" s="573"/>
      <c r="K40" s="573"/>
      <c r="L40" s="573"/>
      <c r="M40" s="573"/>
      <c r="N40" s="573"/>
      <c r="O40" s="573"/>
      <c r="P40" s="573"/>
      <c r="Q40" s="573"/>
    </row>
    <row r="41" spans="1:17" s="539" customFormat="1" ht="13.5" customHeight="1">
      <c r="A41" s="542"/>
      <c r="B41" s="555"/>
      <c r="C41" s="556"/>
      <c r="D41" s="556"/>
      <c r="E41" s="556"/>
      <c r="F41" s="556"/>
      <c r="G41" s="556"/>
      <c r="H41" s="556"/>
      <c r="I41" s="556"/>
      <c r="J41" s="556"/>
      <c r="K41" s="556"/>
      <c r="L41" s="556"/>
      <c r="M41" s="556"/>
      <c r="N41" s="556"/>
      <c r="O41" s="556"/>
      <c r="P41" s="556"/>
      <c r="Q41" s="556"/>
    </row>
    <row r="42" spans="1:17" s="539" customFormat="1" ht="15" customHeight="1">
      <c r="A42" s="364" t="s">
        <v>50</v>
      </c>
      <c r="C42" s="533"/>
      <c r="D42" s="533"/>
      <c r="E42" s="533"/>
      <c r="F42" s="533"/>
      <c r="G42" s="533"/>
      <c r="H42" s="533"/>
      <c r="I42" s="108"/>
      <c r="J42" s="533"/>
      <c r="K42" s="533"/>
      <c r="L42" s="533"/>
      <c r="M42" s="534"/>
      <c r="N42" s="534"/>
      <c r="O42" s="534"/>
      <c r="P42" s="534"/>
    </row>
    <row r="43" spans="1:17" s="539" customFormat="1" ht="15" customHeight="1">
      <c r="B43" s="521"/>
      <c r="C43" s="521"/>
      <c r="D43" s="521"/>
      <c r="E43" s="521"/>
      <c r="F43" s="521"/>
      <c r="G43" s="86"/>
      <c r="H43" s="86"/>
      <c r="I43" s="86"/>
      <c r="J43" s="86"/>
      <c r="K43" s="86"/>
      <c r="L43" s="86"/>
      <c r="M43" s="86"/>
      <c r="N43" s="86"/>
      <c r="O43" s="86"/>
      <c r="P43" s="86"/>
    </row>
    <row r="44" spans="1:17" s="539" customFormat="1" ht="24">
      <c r="A44" s="411"/>
      <c r="B44" s="502"/>
      <c r="C44" s="364"/>
      <c r="D44" s="364"/>
      <c r="E44" s="502"/>
      <c r="F44" s="502"/>
      <c r="G44" s="502"/>
      <c r="H44" s="502"/>
      <c r="I44" s="502"/>
      <c r="J44" s="502"/>
      <c r="K44" s="502"/>
      <c r="L44" s="502"/>
      <c r="M44" s="502"/>
      <c r="N44" s="502"/>
      <c r="O44" s="502"/>
      <c r="P44" s="502"/>
      <c r="Q44" s="407"/>
    </row>
  </sheetData>
  <mergeCells count="4">
    <mergeCell ref="K7:Q7"/>
    <mergeCell ref="B39:Q39"/>
    <mergeCell ref="B38:Q38"/>
    <mergeCell ref="B40:Q40"/>
  </mergeCells>
  <printOptions horizontalCentered="1"/>
  <pageMargins left="0.75" right="0.75" top="0.5" bottom="0.5" header="0.5" footer="0.25"/>
  <pageSetup scale="60" firstPageNumber="2" orientation="portrait" r:id="rId1"/>
  <headerFooter scaleWithDoc="0" alignWithMargins="0">
    <oddFooter xml:space="preserve">&amp;RQ2 FY21 Stat Book / 25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pageSetUpPr fitToPage="1"/>
  </sheetPr>
  <dimension ref="A1:IE40"/>
  <sheetViews>
    <sheetView view="pageBreakPreview" zoomScaleNormal="100" zoomScaleSheetLayoutView="100" workbookViewId="0">
      <selection sqref="A1:Q1"/>
    </sheetView>
  </sheetViews>
  <sheetFormatPr defaultColWidth="10.625" defaultRowHeight="12.75"/>
  <cols>
    <col min="1" max="1" width="2.625" style="502" customWidth="1"/>
    <col min="2" max="2" width="33.625" style="502" customWidth="1"/>
    <col min="3" max="3" width="12" style="502" customWidth="1"/>
    <col min="4" max="4" width="0.75" style="502" customWidth="1"/>
    <col min="5" max="5" width="12" style="502" customWidth="1"/>
    <col min="6" max="6" width="0.75" style="502" customWidth="1"/>
    <col min="7" max="7" width="12" style="502" customWidth="1"/>
    <col min="8" max="8" width="0.75" style="502" customWidth="1"/>
    <col min="9" max="9" width="12" style="502" customWidth="1"/>
    <col min="10" max="10" width="0.75" style="541" customWidth="1"/>
    <col min="11" max="11" width="12" style="541" customWidth="1"/>
    <col min="12" max="12" width="0.75" style="541" customWidth="1"/>
    <col min="13" max="13" width="12" style="541" customWidth="1"/>
    <col min="14" max="14" width="0.75" style="541" customWidth="1"/>
    <col min="15" max="15" width="12" style="541" customWidth="1"/>
    <col min="16" max="16" width="0.75" style="541" customWidth="1"/>
    <col min="17" max="17" width="12" style="541" customWidth="1"/>
    <col min="18" max="16384" width="10.625" style="541"/>
  </cols>
  <sheetData>
    <row r="1" spans="1:239" s="244" customFormat="1" ht="24.75" customHeight="1">
      <c r="A1" s="564" t="s">
        <v>148</v>
      </c>
      <c r="B1" s="564"/>
      <c r="C1" s="564"/>
      <c r="D1" s="564"/>
      <c r="E1" s="564"/>
      <c r="F1" s="564"/>
      <c r="G1" s="564"/>
      <c r="H1" s="564"/>
      <c r="I1" s="564"/>
      <c r="J1" s="564"/>
      <c r="K1" s="564"/>
      <c r="L1" s="564"/>
      <c r="M1" s="564"/>
      <c r="N1" s="564"/>
      <c r="O1" s="564"/>
      <c r="P1" s="564"/>
      <c r="Q1" s="564"/>
    </row>
    <row r="2" spans="1:239" s="244" customFormat="1" ht="24.75" customHeight="1">
      <c r="A2" s="564" t="s">
        <v>142</v>
      </c>
      <c r="B2" s="564"/>
      <c r="C2" s="564"/>
      <c r="D2" s="564"/>
      <c r="E2" s="564"/>
      <c r="F2" s="564"/>
      <c r="G2" s="564"/>
      <c r="H2" s="564"/>
      <c r="I2" s="564"/>
      <c r="J2" s="564"/>
      <c r="K2" s="564"/>
      <c r="L2" s="564"/>
      <c r="M2" s="564"/>
      <c r="N2" s="564"/>
      <c r="O2" s="564"/>
      <c r="P2" s="564"/>
      <c r="Q2" s="564"/>
    </row>
    <row r="3" spans="1:239" s="244" customFormat="1" ht="24.75" customHeight="1">
      <c r="A3" s="564" t="s">
        <v>392</v>
      </c>
      <c r="B3" s="564"/>
      <c r="C3" s="564"/>
      <c r="D3" s="564"/>
      <c r="E3" s="564"/>
      <c r="F3" s="564"/>
      <c r="G3" s="564"/>
      <c r="H3" s="564"/>
      <c r="I3" s="564"/>
      <c r="J3" s="564"/>
      <c r="K3" s="564"/>
      <c r="L3" s="564"/>
      <c r="M3" s="564"/>
      <c r="N3" s="564"/>
      <c r="O3" s="564"/>
      <c r="P3" s="564"/>
      <c r="Q3" s="564"/>
    </row>
    <row r="4" spans="1:239" s="103" customFormat="1" ht="18">
      <c r="A4" s="107"/>
      <c r="B4" s="525"/>
      <c r="C4" s="34"/>
      <c r="D4" s="34"/>
      <c r="E4" s="525"/>
      <c r="F4" s="525"/>
      <c r="G4" s="107"/>
      <c r="H4" s="107"/>
      <c r="I4" s="107"/>
      <c r="J4" s="221"/>
      <c r="K4" s="221"/>
    </row>
    <row r="5" spans="1:239" ht="12.75" customHeight="1">
      <c r="A5" s="502" t="s">
        <v>17</v>
      </c>
      <c r="J5" s="502"/>
      <c r="K5" s="502"/>
      <c r="L5" s="502"/>
      <c r="M5" s="502"/>
      <c r="N5" s="502"/>
      <c r="O5" s="502"/>
      <c r="P5" s="502"/>
      <c r="Q5" s="502"/>
      <c r="R5" s="502"/>
      <c r="S5" s="502"/>
      <c r="T5" s="502"/>
      <c r="U5" s="502"/>
      <c r="V5" s="502"/>
      <c r="W5" s="502"/>
      <c r="X5" s="502"/>
      <c r="Y5" s="502"/>
      <c r="Z5" s="502"/>
      <c r="AA5" s="502"/>
      <c r="AB5" s="502"/>
      <c r="AC5" s="502"/>
      <c r="AD5" s="502"/>
      <c r="AE5" s="502"/>
      <c r="AF5" s="502"/>
      <c r="AG5" s="502"/>
      <c r="AH5" s="502"/>
      <c r="AI5" s="502"/>
      <c r="AJ5" s="502"/>
      <c r="AK5" s="502"/>
      <c r="AL5" s="502"/>
      <c r="AM5" s="502"/>
      <c r="AN5" s="502"/>
      <c r="AO5" s="502"/>
      <c r="AP5" s="502"/>
      <c r="AQ5" s="502"/>
      <c r="AR5" s="502"/>
      <c r="AS5" s="502"/>
      <c r="AT5" s="502"/>
      <c r="AU5" s="502"/>
      <c r="AV5" s="502"/>
      <c r="AW5" s="502"/>
      <c r="AX5" s="502"/>
      <c r="AY5" s="502"/>
      <c r="AZ5" s="502"/>
      <c r="BA5" s="502"/>
      <c r="BB5" s="502"/>
      <c r="BC5" s="502"/>
      <c r="BD5" s="502"/>
      <c r="BE5" s="502"/>
      <c r="BF5" s="502"/>
      <c r="BG5" s="502"/>
      <c r="BH5" s="502"/>
      <c r="BI5" s="502"/>
      <c r="BJ5" s="502"/>
      <c r="BK5" s="502"/>
      <c r="BL5" s="502"/>
      <c r="BM5" s="502"/>
      <c r="BN5" s="502"/>
      <c r="BO5" s="502"/>
      <c r="BP5" s="502"/>
      <c r="BQ5" s="502"/>
      <c r="BR5" s="502"/>
      <c r="BS5" s="502"/>
      <c r="BT5" s="502"/>
      <c r="BU5" s="502"/>
      <c r="BV5" s="502"/>
      <c r="BW5" s="502"/>
      <c r="BX5" s="502"/>
      <c r="BY5" s="502"/>
      <c r="BZ5" s="502"/>
      <c r="CA5" s="502"/>
      <c r="CB5" s="502"/>
      <c r="CC5" s="502"/>
      <c r="CD5" s="502"/>
      <c r="CE5" s="502"/>
      <c r="CF5" s="502"/>
      <c r="CG5" s="502"/>
      <c r="CH5" s="502"/>
      <c r="CI5" s="502"/>
      <c r="CJ5" s="502"/>
      <c r="CK5" s="502"/>
      <c r="CL5" s="502"/>
      <c r="CM5" s="502"/>
      <c r="CN5" s="502"/>
      <c r="CO5" s="502"/>
      <c r="CP5" s="502"/>
      <c r="CQ5" s="502"/>
      <c r="CR5" s="502"/>
      <c r="CS5" s="502"/>
      <c r="CT5" s="502"/>
      <c r="CU5" s="502"/>
      <c r="CV5" s="502"/>
      <c r="CW5" s="502"/>
      <c r="CX5" s="502"/>
      <c r="CY5" s="502"/>
      <c r="CZ5" s="502"/>
      <c r="DA5" s="502"/>
      <c r="DB5" s="502"/>
      <c r="DC5" s="502"/>
      <c r="DD5" s="502"/>
      <c r="DE5" s="502"/>
      <c r="DF5" s="502"/>
      <c r="DG5" s="502"/>
      <c r="DH5" s="502"/>
      <c r="DI5" s="502"/>
      <c r="DJ5" s="502"/>
      <c r="DK5" s="502"/>
      <c r="DL5" s="502"/>
      <c r="DM5" s="502"/>
      <c r="DN5" s="502"/>
      <c r="DO5" s="502"/>
      <c r="DP5" s="502"/>
      <c r="DQ5" s="502"/>
      <c r="DR5" s="502"/>
      <c r="DS5" s="502"/>
      <c r="DT5" s="502"/>
      <c r="DU5" s="502"/>
      <c r="DV5" s="502"/>
      <c r="DW5" s="502"/>
      <c r="DX5" s="502"/>
      <c r="DY5" s="502"/>
      <c r="DZ5" s="502"/>
      <c r="EA5" s="502"/>
      <c r="EB5" s="502"/>
      <c r="EC5" s="502"/>
      <c r="ED5" s="502"/>
      <c r="EE5" s="502"/>
      <c r="EF5" s="502"/>
      <c r="EG5" s="502"/>
      <c r="EH5" s="502"/>
      <c r="EI5" s="502"/>
      <c r="EJ5" s="502"/>
      <c r="EK5" s="502"/>
      <c r="EL5" s="502"/>
      <c r="EM5" s="502"/>
      <c r="EN5" s="502"/>
      <c r="EO5" s="502"/>
      <c r="EP5" s="502"/>
      <c r="EQ5" s="502"/>
      <c r="ER5" s="502"/>
      <c r="ES5" s="502"/>
      <c r="ET5" s="502"/>
      <c r="EU5" s="502"/>
      <c r="EV5" s="502"/>
      <c r="EW5" s="502"/>
      <c r="EX5" s="502"/>
      <c r="EY5" s="502"/>
      <c r="EZ5" s="502"/>
      <c r="FA5" s="502"/>
      <c r="FB5" s="502"/>
      <c r="FC5" s="502"/>
      <c r="FD5" s="502"/>
      <c r="FE5" s="502"/>
      <c r="FF5" s="502"/>
      <c r="FG5" s="502"/>
      <c r="FH5" s="502"/>
      <c r="FI5" s="502"/>
      <c r="FJ5" s="502"/>
      <c r="FK5" s="502"/>
      <c r="FL5" s="502"/>
      <c r="FM5" s="502"/>
      <c r="FN5" s="502"/>
      <c r="FO5" s="502"/>
      <c r="FP5" s="502"/>
      <c r="FQ5" s="502"/>
      <c r="FR5" s="502"/>
      <c r="FS5" s="502"/>
      <c r="FT5" s="502"/>
      <c r="FU5" s="502"/>
      <c r="FV5" s="502"/>
      <c r="FW5" s="502"/>
      <c r="FX5" s="502"/>
      <c r="FY5" s="502"/>
      <c r="FZ5" s="502"/>
      <c r="GA5" s="502"/>
      <c r="GB5" s="502"/>
      <c r="GC5" s="502"/>
      <c r="GD5" s="502"/>
      <c r="GE5" s="502"/>
      <c r="GF5" s="502"/>
      <c r="GG5" s="502"/>
      <c r="GH5" s="502"/>
      <c r="GI5" s="502"/>
      <c r="GJ5" s="502"/>
      <c r="GK5" s="502"/>
      <c r="GL5" s="502"/>
      <c r="GM5" s="502"/>
      <c r="GN5" s="502"/>
      <c r="GO5" s="502"/>
      <c r="GP5" s="502"/>
      <c r="GQ5" s="502"/>
      <c r="GR5" s="502"/>
      <c r="GS5" s="502"/>
      <c r="GT5" s="502"/>
      <c r="GU5" s="502"/>
      <c r="GV5" s="502"/>
      <c r="GW5" s="502"/>
      <c r="GX5" s="502"/>
      <c r="GY5" s="502"/>
      <c r="GZ5" s="502"/>
      <c r="HA5" s="502"/>
      <c r="HB5" s="502"/>
      <c r="HC5" s="502"/>
      <c r="HD5" s="502"/>
      <c r="HE5" s="502"/>
      <c r="HF5" s="502"/>
      <c r="HG5" s="502"/>
      <c r="HH5" s="502"/>
      <c r="HI5" s="502"/>
      <c r="HJ5" s="502"/>
      <c r="HK5" s="502"/>
      <c r="HL5" s="502"/>
      <c r="HM5" s="502"/>
      <c r="HN5" s="502"/>
      <c r="HO5" s="502"/>
      <c r="HP5" s="502"/>
      <c r="HQ5" s="502"/>
      <c r="HR5" s="502"/>
      <c r="HS5" s="502"/>
      <c r="HT5" s="502"/>
      <c r="HU5" s="502"/>
      <c r="HV5" s="502"/>
      <c r="HW5" s="502"/>
      <c r="HX5" s="502"/>
      <c r="HY5" s="502"/>
      <c r="HZ5" s="502"/>
      <c r="IA5" s="502"/>
      <c r="IB5" s="502"/>
      <c r="IC5" s="502"/>
      <c r="ID5" s="502"/>
      <c r="IE5" s="502"/>
    </row>
    <row r="6" spans="1:239" ht="12.75" customHeight="1">
      <c r="A6" s="502" t="s">
        <v>51</v>
      </c>
      <c r="C6" s="103"/>
      <c r="D6" s="103"/>
      <c r="E6" s="103"/>
      <c r="F6" s="103"/>
      <c r="G6" s="103"/>
      <c r="H6" s="103"/>
      <c r="I6" s="103"/>
    </row>
    <row r="7" spans="1:239" s="492" customFormat="1" ht="16.5" thickBot="1">
      <c r="A7" s="521"/>
      <c r="B7" s="521"/>
      <c r="C7" s="540" t="s">
        <v>227</v>
      </c>
      <c r="D7" s="540"/>
      <c r="E7" s="540"/>
      <c r="F7" s="540"/>
      <c r="G7" s="540"/>
      <c r="H7" s="540"/>
      <c r="I7" s="540"/>
      <c r="K7" s="540" t="s">
        <v>259</v>
      </c>
      <c r="L7" s="540"/>
      <c r="M7" s="540"/>
      <c r="N7" s="540"/>
      <c r="O7" s="540"/>
      <c r="P7" s="540"/>
      <c r="Q7" s="540"/>
    </row>
    <row r="8" spans="1:239" s="42" customFormat="1" ht="15.75" customHeight="1">
      <c r="A8" s="526"/>
      <c r="B8" s="526"/>
      <c r="C8" s="30" t="s">
        <v>18</v>
      </c>
      <c r="D8" s="30"/>
      <c r="E8" s="30" t="s">
        <v>126</v>
      </c>
      <c r="F8" s="30"/>
      <c r="G8" s="30" t="s">
        <v>20</v>
      </c>
      <c r="H8" s="30"/>
      <c r="I8" s="30" t="s">
        <v>21</v>
      </c>
      <c r="K8" s="30" t="s">
        <v>18</v>
      </c>
      <c r="M8" s="30" t="s">
        <v>126</v>
      </c>
      <c r="O8" s="30" t="s">
        <v>20</v>
      </c>
      <c r="Q8" s="30" t="s">
        <v>21</v>
      </c>
    </row>
    <row r="9" spans="1:239" s="42" customFormat="1" ht="15.75" customHeight="1">
      <c r="A9" s="526"/>
      <c r="B9" s="526"/>
      <c r="C9" s="14" t="s">
        <v>22</v>
      </c>
      <c r="D9" s="14"/>
      <c r="E9" s="14" t="s">
        <v>22</v>
      </c>
      <c r="F9" s="14"/>
      <c r="G9" s="14" t="s">
        <v>22</v>
      </c>
      <c r="H9" s="14"/>
      <c r="I9" s="14" t="s">
        <v>22</v>
      </c>
      <c r="K9" s="14" t="s">
        <v>22</v>
      </c>
      <c r="M9" s="14" t="s">
        <v>22</v>
      </c>
      <c r="O9" s="14" t="s">
        <v>22</v>
      </c>
      <c r="Q9" s="14" t="s">
        <v>22</v>
      </c>
    </row>
    <row r="10" spans="1:239" s="492" customFormat="1" ht="15">
      <c r="A10" s="520"/>
      <c r="B10" s="522"/>
      <c r="C10" s="521"/>
      <c r="D10" s="521"/>
      <c r="E10" s="521"/>
      <c r="F10" s="521"/>
      <c r="G10" s="521"/>
      <c r="H10" s="521"/>
      <c r="I10" s="521"/>
    </row>
    <row r="11" spans="1:239" s="492" customFormat="1" ht="15">
      <c r="A11" s="521" t="s">
        <v>296</v>
      </c>
      <c r="B11" s="520"/>
      <c r="C11" s="29">
        <v>1905</v>
      </c>
      <c r="D11" s="3"/>
      <c r="E11" s="29">
        <v>1844</v>
      </c>
      <c r="F11" s="3"/>
      <c r="G11" s="29">
        <v>1738</v>
      </c>
      <c r="H11" s="3"/>
      <c r="I11" s="29">
        <v>1615</v>
      </c>
      <c r="K11" s="29">
        <v>1826</v>
      </c>
      <c r="M11" s="29">
        <v>1936</v>
      </c>
    </row>
    <row r="12" spans="1:239" s="492" customFormat="1" ht="15">
      <c r="A12" s="521"/>
      <c r="B12" s="520"/>
      <c r="C12" s="1"/>
      <c r="D12" s="1"/>
      <c r="E12" s="1"/>
      <c r="F12" s="1"/>
      <c r="G12" s="1"/>
      <c r="H12" s="1"/>
      <c r="I12" s="1"/>
      <c r="K12" s="1"/>
      <c r="M12" s="1"/>
    </row>
    <row r="13" spans="1:239" s="492" customFormat="1" ht="15">
      <c r="A13" s="521" t="s">
        <v>10</v>
      </c>
      <c r="B13" s="520"/>
      <c r="C13" s="505"/>
      <c r="D13" s="505"/>
      <c r="E13" s="505"/>
      <c r="F13" s="505"/>
      <c r="G13" s="505"/>
      <c r="H13" s="505"/>
      <c r="I13" s="505"/>
      <c r="K13" s="505"/>
      <c r="M13" s="505"/>
    </row>
    <row r="14" spans="1:239" s="131" customFormat="1" ht="15">
      <c r="A14" s="506"/>
      <c r="B14" s="520" t="s">
        <v>254</v>
      </c>
      <c r="C14" s="505">
        <v>919</v>
      </c>
      <c r="D14" s="505"/>
      <c r="E14" s="505">
        <v>900</v>
      </c>
      <c r="F14" s="505"/>
      <c r="G14" s="505">
        <v>846</v>
      </c>
      <c r="H14" s="505"/>
      <c r="I14" s="505">
        <v>784</v>
      </c>
      <c r="K14" s="505">
        <v>858</v>
      </c>
      <c r="M14" s="505">
        <v>915</v>
      </c>
    </row>
    <row r="15" spans="1:239" s="131" customFormat="1" ht="15">
      <c r="A15" s="506"/>
      <c r="B15" s="520" t="s">
        <v>49</v>
      </c>
      <c r="C15" s="505">
        <v>187</v>
      </c>
      <c r="D15" s="505"/>
      <c r="E15" s="505">
        <v>187</v>
      </c>
      <c r="F15" s="505"/>
      <c r="G15" s="505">
        <v>176</v>
      </c>
      <c r="H15" s="505"/>
      <c r="I15" s="505">
        <v>145</v>
      </c>
      <c r="K15" s="505">
        <v>170</v>
      </c>
      <c r="M15" s="505">
        <v>209</v>
      </c>
    </row>
    <row r="16" spans="1:239" s="131" customFormat="1" ht="15">
      <c r="A16" s="506"/>
      <c r="B16" s="531" t="s">
        <v>61</v>
      </c>
      <c r="C16" s="505">
        <v>52</v>
      </c>
      <c r="D16" s="505"/>
      <c r="E16" s="505">
        <v>52</v>
      </c>
      <c r="F16" s="505"/>
      <c r="G16" s="505">
        <v>54</v>
      </c>
      <c r="H16" s="505"/>
      <c r="I16" s="505">
        <v>50</v>
      </c>
      <c r="K16" s="505">
        <v>56</v>
      </c>
      <c r="M16" s="505">
        <v>59</v>
      </c>
    </row>
    <row r="17" spans="1:13" s="131" customFormat="1" ht="15">
      <c r="A17" s="506"/>
      <c r="B17" s="506" t="s">
        <v>24</v>
      </c>
      <c r="C17" s="505">
        <v>94</v>
      </c>
      <c r="D17" s="505"/>
      <c r="E17" s="505">
        <v>97</v>
      </c>
      <c r="F17" s="505"/>
      <c r="G17" s="505">
        <v>92</v>
      </c>
      <c r="H17" s="505"/>
      <c r="I17" s="505">
        <v>98</v>
      </c>
      <c r="K17" s="505">
        <v>106</v>
      </c>
      <c r="M17" s="505">
        <v>105</v>
      </c>
    </row>
    <row r="18" spans="1:13" s="131" customFormat="1" ht="15">
      <c r="A18" s="506"/>
      <c r="B18" s="521" t="s">
        <v>25</v>
      </c>
      <c r="C18" s="505">
        <v>123</v>
      </c>
      <c r="D18" s="505"/>
      <c r="E18" s="505">
        <v>132</v>
      </c>
      <c r="F18" s="505"/>
      <c r="G18" s="505">
        <v>130</v>
      </c>
      <c r="H18" s="505"/>
      <c r="I18" s="505">
        <v>91</v>
      </c>
      <c r="K18" s="505">
        <v>65</v>
      </c>
      <c r="M18" s="505">
        <v>90</v>
      </c>
    </row>
    <row r="19" spans="1:13" s="131" customFormat="1" ht="15">
      <c r="A19" s="506"/>
      <c r="B19" s="521" t="s">
        <v>26</v>
      </c>
      <c r="C19" s="505">
        <v>65</v>
      </c>
      <c r="D19" s="505"/>
      <c r="E19" s="505">
        <v>68</v>
      </c>
      <c r="F19" s="505"/>
      <c r="G19" s="505">
        <v>59</v>
      </c>
      <c r="H19" s="505"/>
      <c r="I19" s="505">
        <v>55</v>
      </c>
      <c r="K19" s="505">
        <v>53</v>
      </c>
      <c r="M19" s="505">
        <v>57</v>
      </c>
    </row>
    <row r="20" spans="1:13" s="131" customFormat="1" ht="15">
      <c r="A20" s="506"/>
      <c r="B20" s="521" t="s">
        <v>260</v>
      </c>
      <c r="C20" s="505">
        <v>126</v>
      </c>
      <c r="D20" s="505"/>
      <c r="E20" s="505">
        <v>130</v>
      </c>
      <c r="F20" s="505"/>
      <c r="G20" s="505">
        <v>133</v>
      </c>
      <c r="H20" s="505"/>
      <c r="I20" s="505">
        <v>127</v>
      </c>
      <c r="K20" s="505">
        <v>119</v>
      </c>
      <c r="M20" s="505">
        <v>122</v>
      </c>
    </row>
    <row r="21" spans="1:13" s="492" customFormat="1" ht="15">
      <c r="A21" s="520"/>
      <c r="B21" s="521" t="s">
        <v>3</v>
      </c>
      <c r="C21" s="22">
        <v>145</v>
      </c>
      <c r="D21" s="46"/>
      <c r="E21" s="22">
        <v>137</v>
      </c>
      <c r="F21" s="46"/>
      <c r="G21" s="22">
        <v>135</v>
      </c>
      <c r="H21" s="46"/>
      <c r="I21" s="22">
        <v>133</v>
      </c>
      <c r="K21" s="22">
        <v>125</v>
      </c>
      <c r="M21" s="22">
        <v>127</v>
      </c>
    </row>
    <row r="22" spans="1:13" s="492" customFormat="1" ht="15">
      <c r="A22" s="521"/>
      <c r="B22" s="521"/>
      <c r="C22" s="1">
        <f>SUM(C14:C21)</f>
        <v>1711</v>
      </c>
      <c r="D22" s="1"/>
      <c r="E22" s="1">
        <f>SUM(E14:E21)</f>
        <v>1703</v>
      </c>
      <c r="F22" s="1"/>
      <c r="G22" s="1">
        <f>SUM(G14:G21)</f>
        <v>1625</v>
      </c>
      <c r="H22" s="1"/>
      <c r="I22" s="1">
        <f>SUM(I14:I21)</f>
        <v>1483</v>
      </c>
      <c r="K22" s="1">
        <f>SUM(K14:K21)</f>
        <v>1552</v>
      </c>
      <c r="M22" s="1">
        <f>SUM(M14:M21)</f>
        <v>1684</v>
      </c>
    </row>
    <row r="23" spans="1:13" s="439" customFormat="1" ht="15">
      <c r="A23" s="510"/>
      <c r="B23" s="507"/>
      <c r="C23" s="50"/>
      <c r="D23" s="50"/>
      <c r="E23" s="50"/>
      <c r="F23" s="50"/>
      <c r="G23" s="50"/>
      <c r="H23" s="50"/>
      <c r="I23" s="50"/>
      <c r="K23" s="50"/>
      <c r="M23" s="50"/>
    </row>
    <row r="24" spans="1:13" s="492" customFormat="1" ht="15.75" thickBot="1">
      <c r="A24" s="520" t="s">
        <v>251</v>
      </c>
      <c r="B24" s="520"/>
      <c r="C24" s="31">
        <f>C11-C22</f>
        <v>194</v>
      </c>
      <c r="D24" s="66"/>
      <c r="E24" s="31">
        <f>E11-E22</f>
        <v>141</v>
      </c>
      <c r="F24" s="66"/>
      <c r="G24" s="31">
        <f>G11-G22</f>
        <v>113</v>
      </c>
      <c r="H24" s="66"/>
      <c r="I24" s="31">
        <f>I11-I22</f>
        <v>132</v>
      </c>
      <c r="K24" s="31">
        <f>K11-K22</f>
        <v>274</v>
      </c>
      <c r="M24" s="31">
        <f>M11-M22</f>
        <v>252</v>
      </c>
    </row>
    <row r="25" spans="1:13" s="492" customFormat="1" ht="15.75" thickTop="1">
      <c r="A25" s="520"/>
      <c r="B25" s="520"/>
      <c r="C25" s="1"/>
      <c r="D25" s="1"/>
      <c r="E25" s="1"/>
      <c r="F25" s="1"/>
      <c r="G25" s="1"/>
      <c r="H25" s="1"/>
      <c r="I25" s="1"/>
      <c r="K25" s="1"/>
      <c r="M25" s="1"/>
    </row>
    <row r="26" spans="1:13" s="492" customFormat="1" ht="15">
      <c r="A26" s="520"/>
      <c r="B26" s="520"/>
      <c r="C26" s="1"/>
      <c r="D26" s="1"/>
      <c r="E26" s="1"/>
      <c r="F26" s="1"/>
      <c r="G26" s="1"/>
      <c r="H26" s="1"/>
      <c r="I26" s="1"/>
      <c r="K26" s="1"/>
      <c r="M26" s="1"/>
    </row>
    <row r="27" spans="1:13" s="492" customFormat="1" ht="15">
      <c r="A27" s="520"/>
      <c r="B27" s="520"/>
      <c r="C27" s="505"/>
      <c r="D27" s="505"/>
      <c r="E27" s="505"/>
      <c r="F27" s="505"/>
      <c r="G27" s="505"/>
      <c r="H27" s="505"/>
      <c r="I27" s="505"/>
      <c r="K27" s="505"/>
      <c r="M27" s="505"/>
    </row>
    <row r="28" spans="1:13" s="492" customFormat="1" ht="15">
      <c r="A28" s="511" t="s">
        <v>16</v>
      </c>
      <c r="B28" s="132"/>
      <c r="C28" s="505"/>
      <c r="D28" s="505"/>
      <c r="E28" s="505"/>
      <c r="F28" s="505"/>
      <c r="G28" s="505"/>
      <c r="H28" s="505"/>
      <c r="I28" s="505"/>
      <c r="K28" s="505"/>
      <c r="M28" s="505"/>
    </row>
    <row r="29" spans="1:13" s="492" customFormat="1" ht="15">
      <c r="A29" s="511"/>
      <c r="B29" s="132"/>
      <c r="C29" s="1"/>
      <c r="D29" s="1"/>
      <c r="E29" s="1"/>
      <c r="F29" s="1"/>
      <c r="G29" s="1"/>
      <c r="H29" s="1"/>
      <c r="I29" s="1"/>
      <c r="K29" s="1"/>
      <c r="M29" s="1"/>
    </row>
    <row r="30" spans="1:13" s="492" customFormat="1" ht="15">
      <c r="A30" s="521" t="s">
        <v>247</v>
      </c>
      <c r="B30" s="520"/>
      <c r="C30" s="491">
        <v>0.10199999999999999</v>
      </c>
      <c r="D30" s="491"/>
      <c r="E30" s="491">
        <v>7.5999999999999998E-2</v>
      </c>
      <c r="F30" s="491"/>
      <c r="G30" s="491">
        <v>6.5000000000000002E-2</v>
      </c>
      <c r="H30" s="491"/>
      <c r="I30" s="491">
        <v>8.2000000000000003E-2</v>
      </c>
      <c r="K30" s="491">
        <v>0.15</v>
      </c>
      <c r="M30" s="491">
        <v>0.13</v>
      </c>
    </row>
    <row r="31" spans="1:13" ht="7.15" customHeight="1">
      <c r="A31" s="258"/>
      <c r="B31" s="255"/>
      <c r="C31" s="261"/>
      <c r="D31" s="261"/>
      <c r="E31" s="260"/>
      <c r="F31" s="260"/>
      <c r="G31" s="260"/>
      <c r="H31" s="260"/>
      <c r="I31" s="260"/>
    </row>
    <row r="32" spans="1:13">
      <c r="A32" s="258"/>
      <c r="B32" s="255"/>
      <c r="C32" s="261"/>
      <c r="D32" s="261"/>
      <c r="E32" s="260"/>
      <c r="F32" s="260"/>
      <c r="G32" s="260"/>
      <c r="H32" s="260"/>
      <c r="I32" s="260"/>
    </row>
    <row r="33" spans="1:9">
      <c r="A33" s="258"/>
      <c r="B33" s="255"/>
      <c r="C33" s="262"/>
      <c r="D33" s="262"/>
      <c r="E33" s="262"/>
      <c r="F33" s="262"/>
      <c r="G33" s="262"/>
      <c r="H33" s="262"/>
      <c r="I33" s="262"/>
    </row>
    <row r="34" spans="1:9">
      <c r="A34" s="258"/>
      <c r="B34" s="408"/>
      <c r="C34" s="254"/>
      <c r="D34" s="254"/>
      <c r="E34" s="254"/>
      <c r="F34" s="254"/>
      <c r="G34" s="254"/>
      <c r="H34" s="254"/>
      <c r="I34" s="254"/>
    </row>
    <row r="35" spans="1:9">
      <c r="A35" s="255"/>
      <c r="B35" s="258"/>
      <c r="C35" s="256"/>
      <c r="D35" s="256"/>
      <c r="E35" s="256"/>
      <c r="F35" s="256"/>
      <c r="G35" s="256"/>
      <c r="H35" s="256"/>
      <c r="I35" s="256"/>
    </row>
    <row r="36" spans="1:9">
      <c r="A36" s="255"/>
      <c r="B36" s="258"/>
      <c r="C36" s="256"/>
      <c r="D36" s="256"/>
      <c r="E36" s="256"/>
      <c r="F36" s="256"/>
      <c r="G36" s="256"/>
      <c r="H36" s="256"/>
      <c r="I36" s="256"/>
    </row>
    <row r="37" spans="1:9">
      <c r="A37" s="255"/>
      <c r="B37" s="258"/>
      <c r="C37" s="256"/>
      <c r="D37" s="256"/>
      <c r="E37" s="256"/>
      <c r="F37" s="256"/>
      <c r="G37" s="256"/>
      <c r="H37" s="256"/>
      <c r="I37" s="256"/>
    </row>
    <row r="38" spans="1:9" s="539" customFormat="1" ht="15" customHeight="1">
      <c r="A38" s="364" t="s">
        <v>50</v>
      </c>
      <c r="B38" s="263"/>
      <c r="C38" s="412"/>
      <c r="D38" s="412"/>
      <c r="E38" s="412"/>
      <c r="F38" s="412"/>
      <c r="G38" s="412"/>
      <c r="H38" s="412"/>
      <c r="I38" s="413"/>
    </row>
    <row r="39" spans="1:9" s="539" customFormat="1" ht="15" customHeight="1">
      <c r="A39" s="263"/>
      <c r="B39" s="258"/>
      <c r="C39" s="258"/>
      <c r="D39" s="258"/>
      <c r="E39" s="258"/>
      <c r="F39" s="258"/>
      <c r="G39" s="409"/>
      <c r="H39" s="409"/>
      <c r="I39" s="409"/>
    </row>
    <row r="40" spans="1:9" s="539" customFormat="1">
      <c r="A40" s="414"/>
      <c r="B40" s="258"/>
      <c r="C40" s="384"/>
      <c r="D40" s="384"/>
      <c r="E40" s="258"/>
      <c r="F40" s="258"/>
      <c r="G40" s="258"/>
      <c r="H40" s="258"/>
      <c r="I40" s="258"/>
    </row>
  </sheetData>
  <mergeCells count="3">
    <mergeCell ref="A1:Q1"/>
    <mergeCell ref="A2:Q2"/>
    <mergeCell ref="A3:Q3"/>
  </mergeCells>
  <printOptions horizontalCentered="1"/>
  <pageMargins left="0.75" right="0.75" top="0.5" bottom="0.5" header="0.5" footer="0.25"/>
  <pageSetup scale="60" firstPageNumber="2" orientation="portrait" r:id="rId1"/>
  <headerFooter scaleWithDoc="0" alignWithMargins="0">
    <oddFooter>&amp;L26 / Q2 FY21 Stat Book</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4">
    <tabColor rgb="FF92D050"/>
    <pageSetUpPr fitToPage="1"/>
  </sheetPr>
  <dimension ref="A1:K54"/>
  <sheetViews>
    <sheetView view="pageBreakPreview" zoomScaleNormal="100" zoomScaleSheetLayoutView="100" workbookViewId="0">
      <selection activeCell="D1" sqref="A1:XFD1048576"/>
    </sheetView>
  </sheetViews>
  <sheetFormatPr defaultColWidth="10.625" defaultRowHeight="15" customHeight="1"/>
  <cols>
    <col min="1" max="1" width="2.625" style="26" customWidth="1"/>
    <col min="2" max="2" width="30.625" style="26" customWidth="1"/>
    <col min="3" max="3" width="14.125" style="26" customWidth="1"/>
    <col min="4" max="4" width="14.5" style="26" customWidth="1"/>
    <col min="5" max="5" width="10.625" style="26" customWidth="1"/>
    <col min="6" max="6" width="0.75" style="26" customWidth="1"/>
    <col min="7" max="7" width="10.625" style="26" customWidth="1"/>
    <col min="8" max="8" width="1" style="539" customWidth="1"/>
    <col min="9" max="9" width="10.625" style="26" customWidth="1"/>
    <col min="10" max="10" width="1" style="502" customWidth="1"/>
    <col min="11" max="11" width="9.625" style="26" bestFit="1" customWidth="1"/>
    <col min="12" max="16384" width="10.625" style="539"/>
  </cols>
  <sheetData>
    <row r="1" spans="1:11" s="487" customFormat="1" ht="24.75" customHeight="1">
      <c r="A1" s="584" t="s">
        <v>148</v>
      </c>
      <c r="B1" s="584"/>
      <c r="C1" s="584"/>
      <c r="D1" s="584"/>
      <c r="E1" s="584"/>
      <c r="F1" s="584"/>
      <c r="G1" s="584"/>
      <c r="H1" s="584"/>
      <c r="I1" s="584"/>
      <c r="J1" s="584"/>
      <c r="K1" s="584"/>
    </row>
    <row r="2" spans="1:11" s="487" customFormat="1" ht="24.75" customHeight="1">
      <c r="A2" s="584" t="s">
        <v>291</v>
      </c>
      <c r="B2" s="584"/>
      <c r="C2" s="584"/>
      <c r="D2" s="584"/>
      <c r="E2" s="584"/>
      <c r="F2" s="584"/>
      <c r="G2" s="584"/>
      <c r="H2" s="584"/>
      <c r="I2" s="584"/>
      <c r="J2" s="584"/>
      <c r="K2" s="584"/>
    </row>
    <row r="3" spans="1:11" s="487" customFormat="1" ht="24.75" customHeight="1">
      <c r="A3" s="584" t="s">
        <v>303</v>
      </c>
      <c r="B3" s="584"/>
      <c r="C3" s="584"/>
      <c r="D3" s="584"/>
      <c r="E3" s="584"/>
      <c r="F3" s="584"/>
      <c r="G3" s="584"/>
      <c r="H3" s="584"/>
      <c r="I3" s="584"/>
      <c r="J3" s="584"/>
      <c r="K3" s="584"/>
    </row>
    <row r="4" spans="1:11" s="127" customFormat="1" ht="15.75">
      <c r="A4" s="531"/>
      <c r="B4" s="525"/>
      <c r="C4" s="525"/>
      <c r="D4" s="34"/>
      <c r="E4" s="525"/>
      <c r="F4" s="525"/>
      <c r="G4" s="525"/>
      <c r="I4" s="525"/>
      <c r="J4" s="525"/>
      <c r="K4" s="525"/>
    </row>
    <row r="5" spans="1:11" s="103" customFormat="1" ht="15.75">
      <c r="A5" s="527"/>
      <c r="B5" s="526"/>
      <c r="C5" s="37"/>
      <c r="D5" s="37"/>
      <c r="E5" s="37"/>
      <c r="F5" s="37"/>
      <c r="G5" s="37"/>
      <c r="I5" s="37"/>
      <c r="J5" s="37"/>
      <c r="K5" s="37"/>
    </row>
    <row r="6" spans="1:11" s="148" customFormat="1" ht="15.75">
      <c r="A6" s="522"/>
      <c r="B6" s="521"/>
      <c r="C6" s="30"/>
      <c r="D6" s="30"/>
      <c r="E6" s="30"/>
      <c r="F6" s="30"/>
      <c r="G6" s="30"/>
      <c r="I6" s="30"/>
      <c r="J6" s="30"/>
      <c r="K6" s="30"/>
    </row>
    <row r="7" spans="1:11" s="58" customFormat="1" ht="15.75">
      <c r="A7" s="511"/>
      <c r="B7" s="522"/>
      <c r="C7" s="14"/>
      <c r="D7" s="535"/>
      <c r="E7" s="42"/>
      <c r="F7" s="42"/>
      <c r="G7" s="42"/>
      <c r="I7" s="42"/>
      <c r="J7" s="42"/>
      <c r="K7" s="42"/>
    </row>
    <row r="8" spans="1:11" ht="31.5">
      <c r="A8" s="498"/>
      <c r="B8" s="521"/>
      <c r="C8" s="39"/>
      <c r="D8" s="39"/>
      <c r="E8" s="538" t="s">
        <v>190</v>
      </c>
      <c r="F8" s="532"/>
      <c r="G8" s="538" t="s">
        <v>201</v>
      </c>
      <c r="I8" s="538" t="s">
        <v>227</v>
      </c>
      <c r="J8" s="532"/>
      <c r="K8" s="538" t="s">
        <v>322</v>
      </c>
    </row>
    <row r="9" spans="1:11" s="531" customFormat="1" ht="15.75" customHeight="1">
      <c r="A9" s="521"/>
      <c r="B9" s="521"/>
      <c r="C9" s="39"/>
      <c r="D9" s="39"/>
      <c r="E9" s="39"/>
      <c r="F9" s="39"/>
      <c r="G9" s="39"/>
      <c r="I9" s="39"/>
      <c r="J9" s="39"/>
      <c r="K9" s="39"/>
    </row>
    <row r="10" spans="1:11" ht="17.649999999999999" customHeight="1">
      <c r="A10" s="520" t="s">
        <v>52</v>
      </c>
      <c r="B10" s="521"/>
      <c r="C10" s="1"/>
      <c r="D10" s="1"/>
      <c r="E10" s="1"/>
      <c r="F10" s="1"/>
      <c r="G10" s="1"/>
      <c r="I10" s="1"/>
      <c r="J10" s="1"/>
      <c r="K10" s="1"/>
    </row>
    <row r="11" spans="1:11" s="531" customFormat="1" ht="17.649999999999999" customHeight="1">
      <c r="A11" s="521"/>
      <c r="B11" s="521" t="s">
        <v>173</v>
      </c>
      <c r="C11" s="1"/>
      <c r="D11" s="1"/>
      <c r="E11" s="1">
        <v>74519</v>
      </c>
      <c r="F11" s="1"/>
      <c r="G11" s="1">
        <v>78383</v>
      </c>
      <c r="I11" s="1">
        <v>72526</v>
      </c>
      <c r="J11" s="1"/>
      <c r="K11" s="1">
        <v>74618</v>
      </c>
    </row>
    <row r="12" spans="1:11" s="531" customFormat="1" ht="17.649999999999999" customHeight="1">
      <c r="A12" s="521"/>
      <c r="B12" s="521" t="s">
        <v>174</v>
      </c>
      <c r="C12" s="1"/>
      <c r="D12" s="1"/>
      <c r="E12" s="1">
        <v>31934</v>
      </c>
      <c r="F12" s="1"/>
      <c r="G12" s="1">
        <v>34282</v>
      </c>
      <c r="I12" s="1">
        <v>30433</v>
      </c>
      <c r="J12" s="1"/>
      <c r="K12" s="1">
        <v>31477</v>
      </c>
    </row>
    <row r="13" spans="1:11" s="531" customFormat="1" ht="17.649999999999999" customHeight="1">
      <c r="A13" s="521"/>
      <c r="B13" s="521" t="s">
        <v>164</v>
      </c>
      <c r="C13" s="1"/>
      <c r="D13" s="1"/>
      <c r="E13" s="144">
        <f>SUM(E11:E12)</f>
        <v>106453</v>
      </c>
      <c r="F13" s="1"/>
      <c r="G13" s="144">
        <f>SUM(G11:G12)</f>
        <v>112665</v>
      </c>
      <c r="I13" s="144">
        <f>SUM(I11:I12)</f>
        <v>102959</v>
      </c>
      <c r="J13" s="1"/>
      <c r="K13" s="144">
        <f>SUM(K11:K12)</f>
        <v>106095</v>
      </c>
    </row>
    <row r="14" spans="1:11" s="531" customFormat="1" ht="6" customHeight="1">
      <c r="A14" s="521"/>
      <c r="B14" s="521"/>
      <c r="C14" s="1"/>
      <c r="D14" s="1"/>
      <c r="E14" s="1"/>
      <c r="F14" s="1"/>
      <c r="G14" s="1"/>
      <c r="I14" s="1"/>
      <c r="J14" s="1"/>
      <c r="K14" s="1"/>
    </row>
    <row r="15" spans="1:11" ht="17.649999999999999" customHeight="1">
      <c r="A15" s="520" t="s">
        <v>213</v>
      </c>
      <c r="B15" s="521"/>
      <c r="C15" s="1"/>
      <c r="D15" s="1"/>
      <c r="E15" s="1"/>
      <c r="F15" s="1"/>
      <c r="G15" s="1"/>
      <c r="I15" s="1"/>
      <c r="J15" s="1"/>
      <c r="K15" s="1"/>
    </row>
    <row r="16" spans="1:11" ht="17.649999999999999" customHeight="1">
      <c r="A16" s="520"/>
      <c r="B16" s="521" t="s">
        <v>173</v>
      </c>
      <c r="C16" s="1"/>
      <c r="D16" s="1"/>
      <c r="E16" s="1">
        <v>1213</v>
      </c>
      <c r="F16" s="1"/>
      <c r="G16" s="1">
        <v>1207</v>
      </c>
      <c r="I16" s="1">
        <v>1146</v>
      </c>
      <c r="J16" s="1"/>
      <c r="K16" s="1">
        <v>1101</v>
      </c>
    </row>
    <row r="17" spans="1:11" ht="17.649999999999999" customHeight="1">
      <c r="A17" s="520"/>
      <c r="B17" s="521" t="s">
        <v>174</v>
      </c>
      <c r="C17" s="1"/>
      <c r="D17" s="1"/>
      <c r="E17" s="23">
        <v>1134</v>
      </c>
      <c r="F17" s="1"/>
      <c r="G17" s="23">
        <v>1064</v>
      </c>
      <c r="I17" s="23">
        <v>986</v>
      </c>
      <c r="J17" s="1"/>
      <c r="K17" s="23">
        <v>1006</v>
      </c>
    </row>
    <row r="18" spans="1:11" ht="17.649999999999999" customHeight="1">
      <c r="A18" s="520"/>
      <c r="B18" s="521" t="s">
        <v>214</v>
      </c>
      <c r="C18" s="1"/>
      <c r="D18" s="1"/>
      <c r="E18" s="1">
        <v>1190</v>
      </c>
      <c r="F18" s="1"/>
      <c r="G18" s="1">
        <v>1164</v>
      </c>
      <c r="I18" s="1">
        <v>1098</v>
      </c>
      <c r="J18" s="1"/>
      <c r="K18" s="1">
        <v>1073</v>
      </c>
    </row>
    <row r="19" spans="1:11" s="531" customFormat="1" ht="6" customHeight="1">
      <c r="A19" s="521"/>
      <c r="B19" s="521"/>
      <c r="C19" s="1"/>
      <c r="D19" s="1"/>
      <c r="E19" s="1"/>
      <c r="F19" s="1"/>
      <c r="G19" s="1"/>
      <c r="I19" s="1"/>
      <c r="J19" s="1"/>
      <c r="K19" s="1"/>
    </row>
    <row r="20" spans="1:11" ht="17.649999999999999" customHeight="1">
      <c r="A20" s="520" t="s">
        <v>215</v>
      </c>
      <c r="B20" s="521"/>
      <c r="C20" s="61"/>
      <c r="D20" s="61"/>
      <c r="E20" s="490"/>
      <c r="F20" s="490"/>
      <c r="G20" s="490"/>
      <c r="I20" s="490"/>
      <c r="J20" s="490"/>
      <c r="K20" s="490"/>
    </row>
    <row r="21" spans="1:11" ht="17.649999999999999" customHeight="1">
      <c r="A21" s="520"/>
      <c r="B21" s="521" t="s">
        <v>173</v>
      </c>
      <c r="C21" s="61"/>
      <c r="D21" s="61"/>
      <c r="E21" s="490">
        <v>236.78</v>
      </c>
      <c r="F21" s="490"/>
      <c r="G21" s="490">
        <v>250.95</v>
      </c>
      <c r="I21" s="490">
        <v>260.39</v>
      </c>
      <c r="J21" s="490"/>
      <c r="K21" s="490">
        <v>262.02</v>
      </c>
    </row>
    <row r="22" spans="1:11" ht="17.649999999999999" customHeight="1">
      <c r="A22" s="520"/>
      <c r="B22" s="521" t="s">
        <v>174</v>
      </c>
      <c r="C22" s="61"/>
      <c r="D22" s="61"/>
      <c r="E22" s="99">
        <v>286.85000000000002</v>
      </c>
      <c r="F22" s="98"/>
      <c r="G22" s="99">
        <v>300.02</v>
      </c>
      <c r="I22" s="99">
        <v>301.55</v>
      </c>
      <c r="J22" s="98"/>
      <c r="K22" s="99">
        <v>308.14999999999998</v>
      </c>
    </row>
    <row r="23" spans="1:11" ht="17.649999999999999" customHeight="1">
      <c r="A23" s="520"/>
      <c r="B23" s="521" t="s">
        <v>216</v>
      </c>
      <c r="C23" s="61"/>
      <c r="D23" s="61"/>
      <c r="E23" s="490">
        <v>251.93</v>
      </c>
      <c r="F23" s="490"/>
      <c r="G23" s="490">
        <v>265.98</v>
      </c>
      <c r="I23" s="490">
        <v>272.56</v>
      </c>
      <c r="J23" s="490"/>
      <c r="K23" s="490">
        <v>275.70999999999998</v>
      </c>
    </row>
    <row r="24" spans="1:11" s="531" customFormat="1" ht="6" customHeight="1">
      <c r="A24" s="521"/>
      <c r="B24" s="521"/>
      <c r="C24" s="1"/>
      <c r="D24" s="1"/>
      <c r="E24" s="1"/>
      <c r="F24" s="1"/>
      <c r="G24" s="1"/>
      <c r="I24" s="1"/>
      <c r="J24" s="1"/>
      <c r="K24" s="1"/>
    </row>
    <row r="25" spans="1:11" ht="17.649999999999999" customHeight="1">
      <c r="A25" s="520" t="s">
        <v>217</v>
      </c>
      <c r="B25" s="521"/>
      <c r="C25" s="61"/>
      <c r="D25" s="61"/>
      <c r="E25" s="490"/>
      <c r="F25" s="490"/>
      <c r="G25" s="490"/>
      <c r="I25" s="490"/>
      <c r="J25" s="490"/>
      <c r="K25" s="490"/>
    </row>
    <row r="26" spans="1:11" ht="17.649999999999999" customHeight="1">
      <c r="A26" s="520"/>
      <c r="B26" s="521" t="s">
        <v>173</v>
      </c>
      <c r="C26" s="61"/>
      <c r="D26" s="61"/>
      <c r="E26" s="490">
        <v>19.52</v>
      </c>
      <c r="F26" s="490"/>
      <c r="G26" s="490">
        <v>20.78</v>
      </c>
      <c r="I26" s="490">
        <v>22.73</v>
      </c>
      <c r="J26" s="490"/>
      <c r="K26" s="490">
        <v>23.79</v>
      </c>
    </row>
    <row r="27" spans="1:11" ht="17.649999999999999" customHeight="1">
      <c r="A27" s="520"/>
      <c r="B27" s="521" t="s">
        <v>174</v>
      </c>
      <c r="C27" s="61"/>
      <c r="D27" s="61"/>
      <c r="E27" s="99">
        <v>25.29</v>
      </c>
      <c r="F27" s="98"/>
      <c r="G27" s="99">
        <v>28.19</v>
      </c>
      <c r="I27" s="99">
        <v>30.59</v>
      </c>
      <c r="J27" s="98"/>
      <c r="K27" s="99">
        <v>30.62</v>
      </c>
    </row>
    <row r="28" spans="1:11" ht="17.649999999999999" customHeight="1">
      <c r="A28" s="520"/>
      <c r="B28" s="521" t="s">
        <v>218</v>
      </c>
      <c r="C28" s="61"/>
      <c r="D28" s="61"/>
      <c r="E28" s="490">
        <v>21.18</v>
      </c>
      <c r="F28" s="490"/>
      <c r="G28" s="490">
        <v>22.85</v>
      </c>
      <c r="I28" s="490">
        <v>24.82</v>
      </c>
      <c r="J28" s="490"/>
      <c r="K28" s="490">
        <v>25.69</v>
      </c>
    </row>
    <row r="29" spans="1:11" s="531" customFormat="1" ht="6" customHeight="1">
      <c r="A29" s="521"/>
      <c r="B29" s="521"/>
      <c r="C29" s="1"/>
      <c r="D29" s="1"/>
      <c r="E29" s="1"/>
      <c r="F29" s="1"/>
      <c r="G29" s="1"/>
      <c r="I29" s="1"/>
      <c r="J29" s="1"/>
      <c r="K29" s="1"/>
    </row>
    <row r="30" spans="1:11" s="531" customFormat="1" ht="17.649999999999999" customHeight="1">
      <c r="A30" s="520" t="s">
        <v>123</v>
      </c>
      <c r="B30" s="521"/>
      <c r="C30" s="18"/>
      <c r="D30" s="18"/>
      <c r="E30" s="2"/>
      <c r="F30" s="2"/>
      <c r="G30" s="2"/>
      <c r="I30" s="2"/>
      <c r="J30" s="2"/>
      <c r="K30" s="2"/>
    </row>
    <row r="31" spans="1:11" s="531" customFormat="1" ht="17.649999999999999" customHeight="1">
      <c r="A31" s="520"/>
      <c r="B31" s="521" t="s">
        <v>173</v>
      </c>
      <c r="C31" s="18"/>
      <c r="D31" s="18"/>
      <c r="E31" s="28">
        <v>5.5E-2</v>
      </c>
      <c r="F31" s="28"/>
      <c r="G31" s="28">
        <v>5.1999999999999998E-2</v>
      </c>
      <c r="I31" s="28">
        <v>-7.4999999999999997E-2</v>
      </c>
      <c r="J31" s="28"/>
      <c r="K31" s="28">
        <v>-4.2999999999999997E-2</v>
      </c>
    </row>
    <row r="32" spans="1:11" s="531" customFormat="1" ht="17.649999999999999" customHeight="1">
      <c r="A32" s="520"/>
      <c r="B32" s="521" t="s">
        <v>174</v>
      </c>
      <c r="C32" s="18"/>
      <c r="D32" s="18"/>
      <c r="E32" s="28">
        <v>3.2000000000000001E-2</v>
      </c>
      <c r="F32" s="28"/>
      <c r="G32" s="28">
        <v>7.3999999999999996E-2</v>
      </c>
      <c r="I32" s="28">
        <v>-0.112</v>
      </c>
      <c r="J32" s="28"/>
      <c r="K32" s="28">
        <v>-3.7999999999999999E-2</v>
      </c>
    </row>
    <row r="33" spans="1:11" s="531" customFormat="1" ht="17.649999999999999" customHeight="1">
      <c r="A33" s="520"/>
      <c r="B33" s="521" t="s">
        <v>164</v>
      </c>
      <c r="C33" s="18"/>
      <c r="D33" s="18"/>
      <c r="E33" s="28">
        <v>4.8000000000000001E-2</v>
      </c>
      <c r="F33" s="28"/>
      <c r="G33" s="28">
        <v>5.8000000000000003E-2</v>
      </c>
      <c r="H33" s="492"/>
      <c r="I33" s="28">
        <v>-8.5999999999999993E-2</v>
      </c>
      <c r="J33" s="28"/>
      <c r="K33" s="28">
        <v>-4.2000000000000003E-2</v>
      </c>
    </row>
    <row r="34" spans="1:11" s="531" customFormat="1" ht="6" customHeight="1">
      <c r="A34" s="521"/>
      <c r="B34" s="521"/>
      <c r="C34" s="1"/>
      <c r="D34" s="1"/>
      <c r="E34" s="1"/>
      <c r="F34" s="1"/>
      <c r="G34" s="1"/>
      <c r="I34" s="1"/>
      <c r="J34" s="1"/>
      <c r="K34" s="1"/>
    </row>
    <row r="35" spans="1:11" s="531" customFormat="1" ht="17.649999999999999" customHeight="1">
      <c r="A35" s="520" t="s">
        <v>219</v>
      </c>
      <c r="B35" s="521"/>
      <c r="C35" s="18"/>
      <c r="D35" s="18"/>
      <c r="E35" s="2"/>
      <c r="F35" s="2"/>
      <c r="G35" s="2"/>
      <c r="I35" s="2"/>
      <c r="J35" s="2"/>
      <c r="K35" s="2"/>
    </row>
    <row r="36" spans="1:11" s="531" customFormat="1" ht="17.649999999999999" customHeight="1">
      <c r="A36" s="520"/>
      <c r="B36" s="521" t="s">
        <v>173</v>
      </c>
      <c r="C36" s="18"/>
      <c r="D36" s="18"/>
      <c r="E36" s="28">
        <v>6.8000000000000005E-2</v>
      </c>
      <c r="F36" s="28"/>
      <c r="G36" s="28">
        <v>0.06</v>
      </c>
      <c r="I36" s="28">
        <v>3.7999999999999999E-2</v>
      </c>
      <c r="J36" s="28"/>
      <c r="K36" s="28">
        <v>1.9E-2</v>
      </c>
    </row>
    <row r="37" spans="1:11" s="531" customFormat="1" ht="17.649999999999999" customHeight="1">
      <c r="A37" s="520"/>
      <c r="B37" s="521" t="s">
        <v>174</v>
      </c>
      <c r="C37" s="18"/>
      <c r="D37" s="18"/>
      <c r="E37" s="28">
        <v>7.9000000000000001E-2</v>
      </c>
      <c r="F37" s="28"/>
      <c r="G37" s="28">
        <v>4.5999999999999999E-2</v>
      </c>
      <c r="I37" s="28">
        <v>5.0000000000000001E-3</v>
      </c>
      <c r="J37" s="28"/>
      <c r="K37" s="28">
        <v>4.2999999999999997E-2</v>
      </c>
    </row>
    <row r="38" spans="1:11" s="531" customFormat="1" ht="17.649999999999999" customHeight="1">
      <c r="A38" s="520"/>
      <c r="B38" s="521" t="s">
        <v>220</v>
      </c>
      <c r="C38" s="18"/>
      <c r="D38" s="18"/>
      <c r="E38" s="28">
        <v>7.0999999999999994E-2</v>
      </c>
      <c r="F38" s="28"/>
      <c r="G38" s="28">
        <v>5.6000000000000001E-2</v>
      </c>
      <c r="H38" s="492"/>
      <c r="I38" s="28">
        <v>2.9000000000000001E-2</v>
      </c>
      <c r="J38" s="28"/>
      <c r="K38" s="28">
        <v>2.5999999999999999E-2</v>
      </c>
    </row>
    <row r="39" spans="1:11" s="531" customFormat="1" ht="6" customHeight="1">
      <c r="A39" s="521"/>
      <c r="B39" s="521"/>
      <c r="C39" s="1"/>
      <c r="D39" s="1"/>
      <c r="E39" s="1"/>
      <c r="F39" s="1"/>
      <c r="G39" s="1"/>
      <c r="H39" s="492"/>
      <c r="I39" s="1"/>
      <c r="J39" s="1"/>
      <c r="K39" s="1"/>
    </row>
    <row r="40" spans="1:11" s="531" customFormat="1">
      <c r="A40" s="521" t="s">
        <v>34</v>
      </c>
      <c r="B40" s="521"/>
      <c r="C40" s="1"/>
      <c r="D40" s="18"/>
      <c r="E40" s="1">
        <v>254</v>
      </c>
      <c r="F40" s="1"/>
      <c r="G40" s="1">
        <v>253</v>
      </c>
      <c r="I40" s="1">
        <v>252</v>
      </c>
      <c r="J40" s="1"/>
      <c r="K40" s="1">
        <v>127</v>
      </c>
    </row>
    <row r="41" spans="1:11" s="531" customFormat="1" ht="6" customHeight="1">
      <c r="A41" s="521"/>
      <c r="B41" s="521"/>
      <c r="C41" s="1"/>
      <c r="D41" s="1"/>
      <c r="E41" s="1"/>
      <c r="F41" s="1"/>
      <c r="G41" s="1"/>
      <c r="I41" s="1"/>
      <c r="J41" s="1"/>
      <c r="K41" s="1"/>
    </row>
    <row r="42" spans="1:11" s="531" customFormat="1">
      <c r="A42" s="521" t="s">
        <v>276</v>
      </c>
      <c r="B42" s="521"/>
      <c r="C42" s="1"/>
      <c r="D42" s="1"/>
      <c r="E42" s="1"/>
      <c r="F42" s="1"/>
      <c r="G42" s="1"/>
      <c r="I42" s="1"/>
      <c r="J42" s="1"/>
      <c r="K42" s="1"/>
    </row>
    <row r="43" spans="1:11" s="531" customFormat="1">
      <c r="A43" s="26"/>
      <c r="B43" s="86" t="s">
        <v>277</v>
      </c>
      <c r="C43" s="1"/>
      <c r="D43" s="1"/>
      <c r="E43" s="18">
        <v>0.20899999999999999</v>
      </c>
      <c r="F43" s="1"/>
      <c r="G43" s="18">
        <v>0.23400000000000001</v>
      </c>
      <c r="I43" s="18">
        <v>0.21</v>
      </c>
      <c r="J43" s="1"/>
      <c r="K43" s="18">
        <v>0.21</v>
      </c>
    </row>
    <row r="44" spans="1:11" s="499" customFormat="1">
      <c r="A44" s="26"/>
      <c r="B44" s="86" t="s">
        <v>278</v>
      </c>
      <c r="D44" s="374"/>
      <c r="E44" s="18">
        <v>0.25</v>
      </c>
      <c r="G44" s="18">
        <v>0.25600000000000001</v>
      </c>
      <c r="I44" s="18">
        <v>0.24399999999999999</v>
      </c>
      <c r="J44" s="250"/>
      <c r="K44" s="18">
        <v>0.214</v>
      </c>
    </row>
    <row r="45" spans="1:11">
      <c r="B45" s="86" t="s">
        <v>273</v>
      </c>
      <c r="E45" s="18">
        <v>0.22900000000000001</v>
      </c>
      <c r="G45" s="18">
        <v>0.245</v>
      </c>
      <c r="I45" s="18">
        <v>0.23399999999999999</v>
      </c>
      <c r="K45" s="18">
        <v>0.21199999999999999</v>
      </c>
    </row>
    <row r="46" spans="1:11">
      <c r="B46" s="86"/>
    </row>
    <row r="47" spans="1:11" ht="15.75" customHeight="1">
      <c r="A47" s="415" t="s">
        <v>50</v>
      </c>
    </row>
    <row r="48" spans="1:11" ht="15.75" customHeight="1"/>
    <row r="49" spans="1:11" ht="15.75" customHeight="1"/>
    <row r="50" spans="1:11" ht="15.75" customHeight="1"/>
    <row r="51" spans="1:11" ht="15" customHeight="1">
      <c r="B51" s="416"/>
      <c r="C51" s="416"/>
      <c r="D51" s="416"/>
      <c r="E51" s="416"/>
      <c r="F51" s="416"/>
      <c r="G51" s="416"/>
      <c r="I51" s="416"/>
      <c r="J51" s="121"/>
      <c r="K51" s="416"/>
    </row>
    <row r="53" spans="1:11" s="531" customFormat="1">
      <c r="B53" s="521"/>
      <c r="C53" s="417"/>
      <c r="D53" s="521"/>
      <c r="E53" s="521"/>
      <c r="F53" s="521"/>
      <c r="G53" s="521"/>
      <c r="I53" s="521"/>
      <c r="J53" s="521"/>
      <c r="K53" s="521"/>
    </row>
    <row r="54" spans="1:11" ht="23.25">
      <c r="A54" s="320"/>
      <c r="E54" s="418"/>
      <c r="F54" s="418"/>
      <c r="G54" s="418"/>
      <c r="I54" s="418"/>
      <c r="J54" s="418"/>
      <c r="K54" s="418"/>
    </row>
  </sheetData>
  <mergeCells count="3">
    <mergeCell ref="A1:K1"/>
    <mergeCell ref="A2:K2"/>
    <mergeCell ref="A3:K3"/>
  </mergeCells>
  <phoneticPr fontId="2" type="noConversion"/>
  <printOptions horizontalCentered="1"/>
  <pageMargins left="0.75" right="0.75" top="0.5" bottom="0.5" header="0.5" footer="0.25"/>
  <pageSetup scale="79" firstPageNumber="2" orientation="portrait" r:id="rId1"/>
  <headerFooter scaleWithDoc="0" alignWithMargins="0">
    <oddFooter xml:space="preserve">&amp;RQ2 FY21 Stat Book / 27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5">
    <tabColor rgb="FF92D050"/>
    <pageSetUpPr fitToPage="1"/>
  </sheetPr>
  <dimension ref="A1:N100"/>
  <sheetViews>
    <sheetView view="pageBreakPreview" zoomScaleNormal="100" zoomScaleSheetLayoutView="100" workbookViewId="0"/>
  </sheetViews>
  <sheetFormatPr defaultColWidth="10.625" defaultRowHeight="15" customHeight="1"/>
  <cols>
    <col min="1" max="1" width="2.625" style="26" customWidth="1"/>
    <col min="2" max="2" width="40.75" style="26" customWidth="1"/>
    <col min="3" max="3" width="10.625" style="26"/>
    <col min="4" max="4" width="10.75" style="26" customWidth="1"/>
    <col min="5" max="6" width="10.625" style="26"/>
    <col min="7" max="7" width="1.625" style="26" customWidth="1"/>
    <col min="8" max="11" width="10.625" style="26"/>
    <col min="12" max="12" width="7" style="13" customWidth="1"/>
    <col min="13" max="16384" width="10.625" style="13"/>
  </cols>
  <sheetData>
    <row r="1" spans="1:14" s="249" customFormat="1" ht="24.75" customHeight="1">
      <c r="A1" s="33" t="s">
        <v>149</v>
      </c>
      <c r="B1" s="33"/>
      <c r="C1" s="33"/>
      <c r="D1" s="33"/>
      <c r="E1" s="405"/>
      <c r="F1" s="33"/>
      <c r="G1" s="33"/>
      <c r="H1" s="33"/>
      <c r="I1" s="33"/>
      <c r="J1" s="33"/>
      <c r="K1" s="33"/>
    </row>
    <row r="2" spans="1:14" s="249" customFormat="1" ht="24.75" customHeight="1">
      <c r="A2" s="33" t="s">
        <v>292</v>
      </c>
      <c r="B2" s="33"/>
      <c r="C2" s="33"/>
      <c r="D2" s="33"/>
      <c r="E2" s="405"/>
      <c r="F2" s="33"/>
      <c r="G2" s="33"/>
      <c r="H2" s="33"/>
      <c r="I2" s="33"/>
      <c r="J2" s="33"/>
      <c r="K2" s="33"/>
    </row>
    <row r="3" spans="1:14" s="249" customFormat="1" ht="24.75" customHeight="1">
      <c r="A3" s="33" t="s">
        <v>303</v>
      </c>
      <c r="B3" s="33"/>
      <c r="C3" s="33"/>
      <c r="D3" s="33"/>
      <c r="E3" s="405"/>
      <c r="F3" s="33"/>
      <c r="G3" s="33"/>
      <c r="H3" s="33"/>
      <c r="I3" s="33"/>
      <c r="J3" s="33"/>
      <c r="K3" s="33"/>
    </row>
    <row r="4" spans="1:14" s="127" customFormat="1" ht="18">
      <c r="A4" s="222"/>
      <c r="B4" s="126"/>
      <c r="C4" s="34"/>
      <c r="D4" s="34"/>
      <c r="E4" s="34"/>
      <c r="F4" s="126"/>
      <c r="G4" s="107"/>
      <c r="H4" s="34"/>
      <c r="I4" s="34"/>
      <c r="J4" s="34"/>
      <c r="K4" s="126"/>
      <c r="L4" s="221"/>
      <c r="M4" s="221"/>
    </row>
    <row r="5" spans="1:14" s="222" customFormat="1" ht="15.75" customHeight="1">
      <c r="A5" s="15"/>
      <c r="B5" s="15"/>
      <c r="C5" s="1"/>
      <c r="D5" s="1"/>
      <c r="E5" s="1"/>
      <c r="F5" s="1"/>
      <c r="G5" s="15"/>
      <c r="H5" s="1"/>
      <c r="I5" s="1"/>
      <c r="J5" s="1"/>
      <c r="K5" s="1"/>
    </row>
    <row r="6" spans="1:14" s="127" customFormat="1" ht="16.5" thickBot="1">
      <c r="A6" s="387"/>
      <c r="B6" s="128"/>
      <c r="C6" s="35" t="s">
        <v>190</v>
      </c>
      <c r="D6" s="35"/>
      <c r="E6" s="35"/>
      <c r="F6" s="35"/>
      <c r="G6" s="36"/>
      <c r="H6" s="35" t="s">
        <v>201</v>
      </c>
      <c r="I6" s="35"/>
      <c r="J6" s="35"/>
      <c r="K6" s="35"/>
    </row>
    <row r="7" spans="1:14" s="58" customFormat="1" ht="15.75">
      <c r="A7" s="38"/>
      <c r="B7" s="15"/>
      <c r="C7" s="30" t="s">
        <v>18</v>
      </c>
      <c r="D7" s="30" t="s">
        <v>19</v>
      </c>
      <c r="E7" s="30" t="s">
        <v>20</v>
      </c>
      <c r="F7" s="83" t="s">
        <v>21</v>
      </c>
      <c r="G7" s="30"/>
      <c r="H7" s="30" t="s">
        <v>18</v>
      </c>
      <c r="I7" s="30" t="s">
        <v>19</v>
      </c>
      <c r="J7" s="30" t="s">
        <v>20</v>
      </c>
      <c r="K7" s="83" t="s">
        <v>21</v>
      </c>
    </row>
    <row r="8" spans="1:14" s="58" customFormat="1" ht="15.75">
      <c r="A8" s="40"/>
      <c r="B8" s="38"/>
      <c r="C8" s="14" t="s">
        <v>22</v>
      </c>
      <c r="D8" s="14" t="s">
        <v>22</v>
      </c>
      <c r="E8" s="14" t="s">
        <v>22</v>
      </c>
      <c r="F8" s="14" t="s">
        <v>22</v>
      </c>
      <c r="G8" s="14"/>
      <c r="H8" s="14" t="s">
        <v>22</v>
      </c>
      <c r="I8" s="14" t="s">
        <v>22</v>
      </c>
      <c r="J8" s="14" t="s">
        <v>22</v>
      </c>
      <c r="K8" s="14" t="s">
        <v>22</v>
      </c>
    </row>
    <row r="9" spans="1:14" s="58" customFormat="1" ht="15.75">
      <c r="A9" s="40"/>
      <c r="B9" s="38"/>
      <c r="C9" s="14"/>
      <c r="D9" s="14"/>
      <c r="E9" s="14"/>
      <c r="F9" s="14"/>
      <c r="G9" s="14"/>
      <c r="H9" s="14"/>
      <c r="I9" s="14"/>
      <c r="J9" s="14"/>
      <c r="K9" s="14"/>
    </row>
    <row r="10" spans="1:14" ht="17.649999999999999" customHeight="1">
      <c r="A10" s="12" t="s">
        <v>52</v>
      </c>
      <c r="B10" s="15"/>
      <c r="C10" s="1"/>
      <c r="D10" s="1"/>
      <c r="E10" s="1"/>
      <c r="F10" s="1"/>
      <c r="G10" s="1"/>
      <c r="H10" s="1"/>
      <c r="I10" s="1"/>
      <c r="J10" s="1"/>
      <c r="K10" s="1"/>
    </row>
    <row r="11" spans="1:14" s="222" customFormat="1" ht="17.649999999999999" customHeight="1">
      <c r="A11" s="15"/>
      <c r="B11" s="15" t="s">
        <v>173</v>
      </c>
      <c r="C11" s="1">
        <v>74432</v>
      </c>
      <c r="D11" s="1">
        <v>76286</v>
      </c>
      <c r="E11" s="1">
        <v>69697</v>
      </c>
      <c r="F11" s="1">
        <v>77521</v>
      </c>
      <c r="G11" s="15"/>
      <c r="H11" s="1">
        <v>81156</v>
      </c>
      <c r="I11" s="1">
        <v>81654</v>
      </c>
      <c r="J11" s="1">
        <v>73172</v>
      </c>
      <c r="K11" s="1">
        <v>77382</v>
      </c>
    </row>
    <row r="12" spans="1:14" s="222" customFormat="1" ht="17.649999999999999" customHeight="1">
      <c r="A12" s="15"/>
      <c r="B12" s="15" t="s">
        <v>174</v>
      </c>
      <c r="C12" s="23">
        <v>31648</v>
      </c>
      <c r="D12" s="23">
        <v>32352</v>
      </c>
      <c r="E12" s="23">
        <v>30643</v>
      </c>
      <c r="F12" s="23">
        <v>33051</v>
      </c>
      <c r="G12" s="15"/>
      <c r="H12" s="23">
        <v>34589</v>
      </c>
      <c r="I12" s="23">
        <v>35408</v>
      </c>
      <c r="J12" s="23">
        <v>32740</v>
      </c>
      <c r="K12" s="23">
        <v>34347</v>
      </c>
    </row>
    <row r="13" spans="1:14" s="222" customFormat="1" ht="17.649999999999999" customHeight="1">
      <c r="A13" s="15"/>
      <c r="B13" s="15" t="s">
        <v>164</v>
      </c>
      <c r="C13" s="1">
        <f>SUM(C11:C12)</f>
        <v>106080</v>
      </c>
      <c r="D13" s="1">
        <f>SUM(D11:D12)</f>
        <v>108638</v>
      </c>
      <c r="E13" s="1">
        <f>SUM(E11:E12)</f>
        <v>100340</v>
      </c>
      <c r="F13" s="1">
        <f>SUM(F11:F12)</f>
        <v>110572</v>
      </c>
      <c r="G13" s="15"/>
      <c r="H13" s="1">
        <f>SUM(H11:H12)</f>
        <v>115745</v>
      </c>
      <c r="I13" s="1">
        <f>SUM(I11:I12)</f>
        <v>117062</v>
      </c>
      <c r="J13" s="1">
        <f>SUM(J11:J12)</f>
        <v>105912</v>
      </c>
      <c r="K13" s="1">
        <f>SUM(K11:K12)</f>
        <v>111729</v>
      </c>
    </row>
    <row r="14" spans="1:14" s="222" customFormat="1" ht="5.25" customHeight="1">
      <c r="A14" s="15"/>
      <c r="B14" s="15"/>
      <c r="C14" s="1"/>
      <c r="D14" s="1"/>
      <c r="E14" s="1"/>
      <c r="F14" s="1"/>
      <c r="G14" s="15"/>
      <c r="H14" s="1"/>
      <c r="I14" s="1"/>
      <c r="J14" s="1"/>
      <c r="K14" s="1"/>
    </row>
    <row r="15" spans="1:14" ht="17.649999999999999" customHeight="1">
      <c r="A15" s="12" t="s">
        <v>213</v>
      </c>
      <c r="B15" s="15"/>
      <c r="C15" s="1"/>
      <c r="D15" s="1"/>
      <c r="E15" s="1"/>
      <c r="F15" s="1"/>
      <c r="G15" s="1"/>
      <c r="H15" s="1"/>
      <c r="I15" s="1"/>
      <c r="J15" s="1"/>
      <c r="K15" s="1"/>
      <c r="N15" s="419"/>
    </row>
    <row r="16" spans="1:14" ht="17.649999999999999" customHeight="1">
      <c r="A16" s="12"/>
      <c r="B16" s="15" t="s">
        <v>173</v>
      </c>
      <c r="C16" s="1">
        <v>1184</v>
      </c>
      <c r="D16" s="1">
        <v>1201</v>
      </c>
      <c r="E16" s="1">
        <v>1232</v>
      </c>
      <c r="F16" s="1">
        <v>1237</v>
      </c>
      <c r="G16" s="1"/>
      <c r="H16" s="1">
        <v>1218</v>
      </c>
      <c r="I16" s="1">
        <v>1203</v>
      </c>
      <c r="J16" s="1">
        <v>1210</v>
      </c>
      <c r="K16" s="1">
        <v>1198</v>
      </c>
      <c r="N16" s="419"/>
    </row>
    <row r="17" spans="1:14" ht="17.649999999999999" customHeight="1">
      <c r="A17" s="12"/>
      <c r="B17" s="15" t="s">
        <v>174</v>
      </c>
      <c r="C17" s="23">
        <v>1147</v>
      </c>
      <c r="D17" s="23">
        <v>1153</v>
      </c>
      <c r="E17" s="23">
        <v>1133</v>
      </c>
      <c r="F17" s="23">
        <v>1107</v>
      </c>
      <c r="G17" s="1"/>
      <c r="H17" s="23">
        <v>1009</v>
      </c>
      <c r="I17" s="23">
        <v>1043</v>
      </c>
      <c r="J17" s="23">
        <v>1106</v>
      </c>
      <c r="K17" s="23">
        <v>1104</v>
      </c>
      <c r="N17" s="419"/>
    </row>
    <row r="18" spans="1:14" ht="17.649999999999999" customHeight="1">
      <c r="A18" s="12"/>
      <c r="B18" s="15" t="s">
        <v>214</v>
      </c>
      <c r="C18" s="1">
        <v>1173</v>
      </c>
      <c r="D18" s="1">
        <v>1187</v>
      </c>
      <c r="E18" s="1">
        <v>1202</v>
      </c>
      <c r="F18" s="1">
        <v>1198</v>
      </c>
      <c r="G18" s="1"/>
      <c r="H18" s="1">
        <v>1156</v>
      </c>
      <c r="I18" s="1">
        <v>1155</v>
      </c>
      <c r="J18" s="1">
        <v>1178</v>
      </c>
      <c r="K18" s="1">
        <v>1169</v>
      </c>
      <c r="N18" s="419"/>
    </row>
    <row r="19" spans="1:14" s="222" customFormat="1" ht="6" customHeight="1">
      <c r="A19" s="15"/>
      <c r="B19" s="15"/>
      <c r="C19" s="1"/>
      <c r="D19" s="1"/>
      <c r="E19" s="1"/>
      <c r="F19" s="1"/>
      <c r="G19" s="15"/>
      <c r="H19" s="1"/>
      <c r="I19" s="1"/>
      <c r="J19" s="1"/>
      <c r="K19" s="1"/>
    </row>
    <row r="20" spans="1:14" ht="17.649999999999999" customHeight="1">
      <c r="A20" s="12" t="s">
        <v>215</v>
      </c>
      <c r="B20" s="15"/>
      <c r="C20" s="32"/>
      <c r="D20" s="32"/>
      <c r="E20" s="32"/>
      <c r="F20" s="32"/>
      <c r="G20" s="61"/>
      <c r="H20" s="32"/>
      <c r="I20" s="32"/>
      <c r="J20" s="32"/>
      <c r="K20" s="32"/>
    </row>
    <row r="21" spans="1:14" ht="17.649999999999999" customHeight="1">
      <c r="A21" s="12"/>
      <c r="B21" s="15" t="s">
        <v>173</v>
      </c>
      <c r="C21" s="32">
        <v>226.16</v>
      </c>
      <c r="D21" s="32">
        <v>232.25</v>
      </c>
      <c r="E21" s="32">
        <v>242.49</v>
      </c>
      <c r="F21" s="32">
        <v>246.33</v>
      </c>
      <c r="G21" s="61"/>
      <c r="H21" s="32">
        <v>246.77</v>
      </c>
      <c r="I21" s="32">
        <v>249.76</v>
      </c>
      <c r="J21" s="32">
        <v>253.35</v>
      </c>
      <c r="K21" s="32">
        <v>254.39</v>
      </c>
    </row>
    <row r="22" spans="1:14" ht="17.649999999999999" customHeight="1">
      <c r="A22" s="12"/>
      <c r="B22" s="15" t="s">
        <v>174</v>
      </c>
      <c r="C22" s="99">
        <v>277.04000000000002</v>
      </c>
      <c r="D22" s="99">
        <v>286.35000000000002</v>
      </c>
      <c r="E22" s="99">
        <v>295.31</v>
      </c>
      <c r="F22" s="99">
        <v>289.24</v>
      </c>
      <c r="G22" s="61"/>
      <c r="H22" s="99">
        <v>292.33</v>
      </c>
      <c r="I22" s="99">
        <v>297.73</v>
      </c>
      <c r="J22" s="99">
        <v>308.44</v>
      </c>
      <c r="K22" s="99">
        <v>302.45999999999998</v>
      </c>
    </row>
    <row r="23" spans="1:14" ht="17.649999999999999" customHeight="1">
      <c r="A23" s="12"/>
      <c r="B23" s="15" t="s">
        <v>216</v>
      </c>
      <c r="C23" s="32">
        <v>241.34</v>
      </c>
      <c r="D23" s="32">
        <v>248.36</v>
      </c>
      <c r="E23" s="32">
        <v>259.2</v>
      </c>
      <c r="F23" s="32">
        <v>259.16000000000003</v>
      </c>
      <c r="G23" s="61"/>
      <c r="H23" s="32">
        <v>260.39</v>
      </c>
      <c r="I23" s="32">
        <v>264.27</v>
      </c>
      <c r="J23" s="32">
        <v>270.82</v>
      </c>
      <c r="K23" s="32">
        <v>269.17</v>
      </c>
    </row>
    <row r="24" spans="1:14" s="222" customFormat="1" ht="4.5" customHeight="1">
      <c r="A24" s="15"/>
      <c r="B24" s="15"/>
      <c r="C24" s="1"/>
      <c r="D24" s="1"/>
      <c r="E24" s="1"/>
      <c r="F24" s="1"/>
      <c r="G24" s="15"/>
      <c r="H24" s="1"/>
      <c r="I24" s="1"/>
      <c r="J24" s="1"/>
      <c r="K24" s="1"/>
    </row>
    <row r="25" spans="1:14" ht="17.649999999999999" customHeight="1">
      <c r="A25" s="12" t="s">
        <v>217</v>
      </c>
      <c r="B25" s="15"/>
      <c r="C25" s="32"/>
      <c r="D25" s="32"/>
      <c r="E25" s="32"/>
      <c r="F25" s="32"/>
      <c r="G25" s="61"/>
      <c r="H25" s="32"/>
      <c r="I25" s="32"/>
      <c r="J25" s="32"/>
      <c r="K25" s="32"/>
    </row>
    <row r="26" spans="1:14" ht="17.649999999999999" customHeight="1">
      <c r="A26" s="12"/>
      <c r="B26" s="15" t="s">
        <v>173</v>
      </c>
      <c r="C26" s="32">
        <v>19.11</v>
      </c>
      <c r="D26" s="32">
        <v>19.34</v>
      </c>
      <c r="E26" s="32">
        <v>19.670000000000002</v>
      </c>
      <c r="F26" s="32">
        <v>19.920000000000002</v>
      </c>
      <c r="G26" s="61"/>
      <c r="H26" s="32">
        <v>20.260000000000002</v>
      </c>
      <c r="I26" s="32">
        <v>20.76</v>
      </c>
      <c r="J26" s="32">
        <v>20.94</v>
      </c>
      <c r="K26" s="32">
        <v>21.23</v>
      </c>
    </row>
    <row r="27" spans="1:14" ht="17.649999999999999" customHeight="1">
      <c r="A27" s="12"/>
      <c r="B27" s="15" t="s">
        <v>174</v>
      </c>
      <c r="C27" s="99">
        <v>24.15</v>
      </c>
      <c r="D27" s="99">
        <v>24.84</v>
      </c>
      <c r="E27" s="99">
        <v>26.07</v>
      </c>
      <c r="F27" s="99">
        <v>26.13</v>
      </c>
      <c r="G27" s="61"/>
      <c r="H27" s="99">
        <v>28.97</v>
      </c>
      <c r="I27" s="99">
        <v>28.55</v>
      </c>
      <c r="J27" s="99">
        <v>27.89</v>
      </c>
      <c r="K27" s="99">
        <v>27.41</v>
      </c>
    </row>
    <row r="28" spans="1:14" ht="17.649999999999999" customHeight="1">
      <c r="A28" s="12"/>
      <c r="B28" s="15" t="s">
        <v>218</v>
      </c>
      <c r="C28" s="32">
        <v>20.58</v>
      </c>
      <c r="D28" s="32">
        <v>20.93</v>
      </c>
      <c r="E28" s="32">
        <v>21.56</v>
      </c>
      <c r="F28" s="32">
        <v>21.63</v>
      </c>
      <c r="G28" s="61"/>
      <c r="H28" s="32">
        <v>22.53</v>
      </c>
      <c r="I28" s="32">
        <v>22.89</v>
      </c>
      <c r="J28" s="32">
        <v>22.99</v>
      </c>
      <c r="K28" s="32">
        <v>23.02</v>
      </c>
    </row>
    <row r="29" spans="1:14" s="222" customFormat="1" ht="6" customHeight="1">
      <c r="A29" s="15"/>
      <c r="B29" s="15"/>
      <c r="C29" s="1"/>
      <c r="D29" s="1"/>
      <c r="E29" s="1"/>
      <c r="F29" s="1"/>
      <c r="G29" s="15"/>
      <c r="H29" s="1"/>
      <c r="I29" s="1"/>
      <c r="J29" s="1"/>
      <c r="K29" s="1"/>
    </row>
    <row r="30" spans="1:14" s="222" customFormat="1" ht="17.649999999999999" customHeight="1">
      <c r="A30" s="12" t="s">
        <v>123</v>
      </c>
      <c r="B30" s="15"/>
      <c r="C30" s="2"/>
      <c r="D30" s="2"/>
      <c r="E30" s="2"/>
      <c r="F30" s="2"/>
      <c r="G30" s="18"/>
      <c r="H30" s="2"/>
      <c r="I30" s="2"/>
      <c r="J30" s="2"/>
      <c r="K30" s="2"/>
    </row>
    <row r="31" spans="1:14" s="222" customFormat="1" ht="17.649999999999999" customHeight="1">
      <c r="A31" s="12"/>
      <c r="B31" s="15" t="s">
        <v>173</v>
      </c>
      <c r="C31" s="28">
        <v>2.7E-2</v>
      </c>
      <c r="D31" s="28">
        <v>4.9000000000000002E-2</v>
      </c>
      <c r="E31" s="28">
        <v>6.3E-2</v>
      </c>
      <c r="F31" s="28">
        <v>8.1000000000000003E-2</v>
      </c>
      <c r="G31" s="18"/>
      <c r="H31" s="2">
        <v>0.09</v>
      </c>
      <c r="I31" s="2">
        <v>7.0000000000000007E-2</v>
      </c>
      <c r="J31" s="2">
        <v>0.05</v>
      </c>
      <c r="K31" s="2">
        <v>-2E-3</v>
      </c>
    </row>
    <row r="32" spans="1:14" s="222" customFormat="1" ht="17.649999999999999" customHeight="1">
      <c r="A32" s="12"/>
      <c r="B32" s="15" t="s">
        <v>174</v>
      </c>
      <c r="C32" s="28">
        <v>-0.02</v>
      </c>
      <c r="D32" s="28">
        <v>2.9000000000000001E-2</v>
      </c>
      <c r="E32" s="28">
        <v>5.5E-2</v>
      </c>
      <c r="F32" s="28">
        <v>6.7000000000000004E-2</v>
      </c>
      <c r="G32" s="18"/>
      <c r="H32" s="2">
        <v>9.2999999999999999E-2</v>
      </c>
      <c r="I32" s="2">
        <v>9.4E-2</v>
      </c>
      <c r="J32" s="2">
        <v>6.8000000000000005E-2</v>
      </c>
      <c r="K32" s="2">
        <v>3.9E-2</v>
      </c>
    </row>
    <row r="33" spans="1:11" s="222" customFormat="1" ht="17.649999999999999" customHeight="1">
      <c r="A33" s="12"/>
      <c r="B33" s="15" t="s">
        <v>164</v>
      </c>
      <c r="C33" s="28">
        <v>1.2E-2</v>
      </c>
      <c r="D33" s="28">
        <v>4.2999999999999997E-2</v>
      </c>
      <c r="E33" s="28">
        <v>6.0999999999999999E-2</v>
      </c>
      <c r="F33" s="28">
        <v>7.6999999999999999E-2</v>
      </c>
      <c r="G33" s="18"/>
      <c r="H33" s="2">
        <v>9.0999999999999998E-2</v>
      </c>
      <c r="I33" s="2">
        <v>7.8E-2</v>
      </c>
      <c r="J33" s="2">
        <v>5.6000000000000001E-2</v>
      </c>
      <c r="K33" s="2">
        <v>0.01</v>
      </c>
    </row>
    <row r="34" spans="1:11" s="222" customFormat="1" ht="6" customHeight="1">
      <c r="A34" s="15"/>
      <c r="B34" s="15"/>
      <c r="C34" s="1"/>
      <c r="D34" s="1"/>
      <c r="E34" s="1"/>
      <c r="F34" s="1"/>
      <c r="G34" s="1"/>
      <c r="H34" s="1"/>
      <c r="I34" s="1"/>
      <c r="J34" s="1"/>
      <c r="K34" s="1"/>
    </row>
    <row r="35" spans="1:11" s="222" customFormat="1" ht="17.649999999999999" customHeight="1">
      <c r="A35" s="12" t="s">
        <v>221</v>
      </c>
      <c r="B35" s="15"/>
      <c r="C35" s="18"/>
      <c r="D35" s="18"/>
      <c r="E35" s="2"/>
      <c r="F35" s="2"/>
      <c r="G35" s="2"/>
      <c r="H35" s="2"/>
      <c r="I35" s="2"/>
      <c r="J35" s="2"/>
      <c r="K35" s="2"/>
    </row>
    <row r="36" spans="1:11" s="222" customFormat="1" ht="17.649999999999999" customHeight="1">
      <c r="A36" s="12"/>
      <c r="B36" s="15" t="s">
        <v>173</v>
      </c>
      <c r="C36" s="28">
        <v>0.04</v>
      </c>
      <c r="D36" s="28">
        <v>5.3999999999999999E-2</v>
      </c>
      <c r="E36" s="28">
        <v>0.08</v>
      </c>
      <c r="F36" s="28">
        <v>9.7000000000000003E-2</v>
      </c>
      <c r="G36" s="2"/>
      <c r="H36" s="2">
        <v>9.0999999999999998E-2</v>
      </c>
      <c r="I36" s="2">
        <v>7.4999999999999997E-2</v>
      </c>
      <c r="J36" s="2">
        <v>4.4999999999999998E-2</v>
      </c>
      <c r="K36" s="2">
        <v>3.3000000000000002E-2</v>
      </c>
    </row>
    <row r="37" spans="1:11" s="222" customFormat="1" ht="17.649999999999999" customHeight="1">
      <c r="A37" s="12"/>
      <c r="B37" s="15" t="s">
        <v>174</v>
      </c>
      <c r="C37" s="28">
        <v>8.4000000000000005E-2</v>
      </c>
      <c r="D37" s="28">
        <v>9.6000000000000002E-2</v>
      </c>
      <c r="E37" s="28">
        <v>8.3000000000000004E-2</v>
      </c>
      <c r="F37" s="28">
        <v>5.2999999999999999E-2</v>
      </c>
      <c r="G37" s="2"/>
      <c r="H37" s="2">
        <v>5.5E-2</v>
      </c>
      <c r="I37" s="2">
        <v>0.04</v>
      </c>
      <c r="J37" s="2">
        <v>4.3999999999999997E-2</v>
      </c>
      <c r="K37" s="2">
        <v>4.5999999999999999E-2</v>
      </c>
    </row>
    <row r="38" spans="1:11" s="222" customFormat="1" ht="17.649999999999999" customHeight="1">
      <c r="A38" s="12"/>
      <c r="B38" s="15" t="s">
        <v>220</v>
      </c>
      <c r="C38" s="28">
        <v>5.2999999999999999E-2</v>
      </c>
      <c r="D38" s="28">
        <v>6.7000000000000004E-2</v>
      </c>
      <c r="E38" s="28">
        <v>8.1000000000000003E-2</v>
      </c>
      <c r="F38" s="28">
        <v>8.1000000000000003E-2</v>
      </c>
      <c r="G38" s="2"/>
      <c r="H38" s="2">
        <v>7.9000000000000001E-2</v>
      </c>
      <c r="I38" s="2">
        <v>6.4000000000000001E-2</v>
      </c>
      <c r="J38" s="2">
        <v>4.4999999999999998E-2</v>
      </c>
      <c r="K38" s="2">
        <v>3.9E-2</v>
      </c>
    </row>
    <row r="39" spans="1:11" s="222" customFormat="1" ht="6" customHeight="1">
      <c r="A39" s="15"/>
      <c r="B39" s="15"/>
      <c r="C39" s="1"/>
      <c r="D39" s="1"/>
      <c r="E39" s="1"/>
      <c r="F39" s="1"/>
      <c r="G39" s="26"/>
      <c r="H39" s="1"/>
      <c r="I39" s="1"/>
      <c r="J39" s="1"/>
      <c r="K39" s="1"/>
    </row>
    <row r="40" spans="1:11">
      <c r="A40" s="15" t="s">
        <v>34</v>
      </c>
      <c r="B40" s="15"/>
      <c r="C40" s="1">
        <v>65</v>
      </c>
      <c r="D40" s="1">
        <v>62</v>
      </c>
      <c r="E40" s="1">
        <v>62</v>
      </c>
      <c r="F40" s="1">
        <v>65</v>
      </c>
      <c r="G40" s="15"/>
      <c r="H40" s="1">
        <v>65</v>
      </c>
      <c r="I40" s="1">
        <v>62</v>
      </c>
      <c r="J40" s="1">
        <v>61</v>
      </c>
      <c r="K40" s="1">
        <v>65</v>
      </c>
    </row>
    <row r="41" spans="1:11" ht="6" customHeight="1">
      <c r="A41" s="15"/>
      <c r="B41" s="15"/>
      <c r="C41" s="1"/>
      <c r="D41" s="1"/>
      <c r="E41" s="1"/>
      <c r="F41" s="1"/>
      <c r="G41" s="15"/>
      <c r="H41" s="1"/>
      <c r="I41" s="1"/>
      <c r="J41" s="1"/>
      <c r="K41" s="1"/>
    </row>
    <row r="42" spans="1:11" ht="15" customHeight="1">
      <c r="A42" s="15" t="s">
        <v>276</v>
      </c>
      <c r="B42" s="15"/>
      <c r="C42" s="1"/>
      <c r="D42" s="1"/>
      <c r="E42" s="1"/>
      <c r="F42" s="1"/>
      <c r="G42" s="15"/>
      <c r="H42" s="1"/>
      <c r="I42" s="1"/>
      <c r="J42" s="1"/>
      <c r="K42" s="1"/>
    </row>
    <row r="43" spans="1:11" ht="15" customHeight="1">
      <c r="A43" s="15"/>
      <c r="B43" s="15" t="s">
        <v>277</v>
      </c>
      <c r="C43" s="2">
        <v>0.20899999999999999</v>
      </c>
      <c r="D43" s="2">
        <v>0.224</v>
      </c>
      <c r="E43" s="2">
        <v>0.23100000000000001</v>
      </c>
      <c r="F43" s="28">
        <v>0.23499999999999999</v>
      </c>
      <c r="G43" s="15"/>
      <c r="H43" s="2">
        <v>0.246</v>
      </c>
      <c r="I43" s="2">
        <v>0.249</v>
      </c>
      <c r="J43" s="2">
        <v>0.23400000000000001</v>
      </c>
      <c r="K43" s="28">
        <v>0.24</v>
      </c>
    </row>
    <row r="44" spans="1:11" ht="15" customHeight="1">
      <c r="A44" s="15"/>
      <c r="B44" s="15" t="s">
        <v>278</v>
      </c>
      <c r="C44" s="2">
        <v>0.216</v>
      </c>
      <c r="D44" s="2">
        <v>0.23200000000000001</v>
      </c>
      <c r="E44" s="2">
        <v>0.24</v>
      </c>
      <c r="F44" s="28">
        <v>0.25</v>
      </c>
      <c r="G44" s="15"/>
      <c r="H44" s="2">
        <v>0.25</v>
      </c>
      <c r="I44" s="2">
        <v>0.25600000000000001</v>
      </c>
      <c r="J44" s="2">
        <v>0.246</v>
      </c>
      <c r="K44" s="28">
        <v>0.245</v>
      </c>
    </row>
    <row r="45" spans="1:11" ht="15" customHeight="1">
      <c r="A45" s="15"/>
      <c r="B45" s="15" t="s">
        <v>273</v>
      </c>
      <c r="C45" s="2">
        <v>0.21299999999999999</v>
      </c>
      <c r="D45" s="2">
        <v>0.22700000000000001</v>
      </c>
      <c r="E45" s="2">
        <v>0.23599999999999999</v>
      </c>
      <c r="F45" s="28">
        <v>0.24099999999999999</v>
      </c>
      <c r="G45" s="15"/>
      <c r="H45" s="2">
        <v>0.248</v>
      </c>
      <c r="I45" s="2">
        <v>0.252</v>
      </c>
      <c r="J45" s="2">
        <v>0.23799999999999999</v>
      </c>
      <c r="K45" s="28">
        <v>0.24199999999999999</v>
      </c>
    </row>
    <row r="46" spans="1:11" ht="15.75" customHeight="1">
      <c r="A46" s="15"/>
      <c r="B46" s="15"/>
      <c r="C46" s="1"/>
      <c r="D46" s="1"/>
      <c r="E46" s="1"/>
      <c r="F46" s="1"/>
      <c r="G46" s="15"/>
      <c r="H46" s="1"/>
      <c r="I46" s="1"/>
      <c r="J46" s="1"/>
      <c r="K46" s="1"/>
    </row>
    <row r="47" spans="1:11" ht="17.25" customHeight="1">
      <c r="A47" s="15"/>
      <c r="B47" s="15"/>
      <c r="C47" s="1"/>
      <c r="D47" s="1"/>
      <c r="E47" s="1"/>
      <c r="F47" s="1"/>
      <c r="G47" s="15"/>
      <c r="H47" s="1"/>
      <c r="I47" s="1"/>
      <c r="J47" s="1"/>
      <c r="K47" s="1"/>
    </row>
    <row r="48" spans="1:11" ht="15.75" customHeight="1" thickBot="1">
      <c r="A48" s="387"/>
      <c r="B48" s="128"/>
      <c r="C48" s="35" t="s">
        <v>227</v>
      </c>
      <c r="D48" s="35"/>
      <c r="E48" s="35"/>
      <c r="F48" s="35"/>
      <c r="G48" s="127"/>
      <c r="H48" s="35" t="s">
        <v>259</v>
      </c>
      <c r="I48" s="35"/>
      <c r="J48" s="35"/>
      <c r="K48" s="35"/>
    </row>
    <row r="49" spans="1:11" ht="15.75" customHeight="1">
      <c r="A49" s="38"/>
      <c r="B49" s="15"/>
      <c r="C49" s="30" t="s">
        <v>18</v>
      </c>
      <c r="D49" s="30" t="s">
        <v>19</v>
      </c>
      <c r="E49" s="30" t="s">
        <v>20</v>
      </c>
      <c r="F49" s="83" t="s">
        <v>21</v>
      </c>
      <c r="G49" s="58"/>
      <c r="H49" s="30" t="s">
        <v>18</v>
      </c>
      <c r="I49" s="30" t="s">
        <v>19</v>
      </c>
      <c r="J49" s="30" t="s">
        <v>20</v>
      </c>
      <c r="K49" s="83" t="s">
        <v>21</v>
      </c>
    </row>
    <row r="50" spans="1:11" ht="15.75" customHeight="1">
      <c r="A50" s="40"/>
      <c r="B50" s="38"/>
      <c r="C50" s="14" t="s">
        <v>22</v>
      </c>
      <c r="D50" s="14" t="s">
        <v>22</v>
      </c>
      <c r="E50" s="14" t="s">
        <v>22</v>
      </c>
      <c r="F50" s="14" t="s">
        <v>22</v>
      </c>
      <c r="G50" s="58"/>
      <c r="H50" s="14" t="s">
        <v>22</v>
      </c>
      <c r="I50" s="14" t="s">
        <v>22</v>
      </c>
      <c r="J50" s="14" t="s">
        <v>22</v>
      </c>
      <c r="K50" s="14" t="s">
        <v>22</v>
      </c>
    </row>
    <row r="51" spans="1:11" ht="15.75" customHeight="1">
      <c r="A51" s="40"/>
      <c r="B51" s="38"/>
      <c r="C51" s="14"/>
      <c r="D51" s="14"/>
      <c r="E51" s="14"/>
      <c r="F51" s="14"/>
      <c r="G51" s="58"/>
      <c r="H51" s="14"/>
      <c r="I51" s="14"/>
      <c r="J51" s="14"/>
      <c r="K51" s="14"/>
    </row>
    <row r="52" spans="1:11" ht="17.649999999999999" customHeight="1">
      <c r="A52" s="12" t="s">
        <v>52</v>
      </c>
      <c r="B52" s="15"/>
      <c r="C52" s="1"/>
      <c r="D52" s="1"/>
      <c r="E52" s="1"/>
      <c r="F52" s="1"/>
      <c r="G52" s="13"/>
      <c r="H52" s="1"/>
      <c r="I52" s="1"/>
      <c r="J52" s="1"/>
      <c r="K52" s="1"/>
    </row>
    <row r="53" spans="1:11" ht="17.649999999999999" customHeight="1">
      <c r="A53" s="12"/>
      <c r="B53" s="15" t="s">
        <v>173</v>
      </c>
      <c r="C53" s="1">
        <v>78490</v>
      </c>
      <c r="D53" s="1">
        <v>77444</v>
      </c>
      <c r="E53" s="1">
        <v>70515</v>
      </c>
      <c r="F53" s="1">
        <v>63746</v>
      </c>
      <c r="G53" s="13"/>
      <c r="H53" s="1">
        <v>71313</v>
      </c>
      <c r="I53" s="1">
        <v>78084</v>
      </c>
      <c r="J53" s="1"/>
      <c r="K53" s="1"/>
    </row>
    <row r="54" spans="1:11" ht="17.649999999999999" customHeight="1">
      <c r="A54" s="12"/>
      <c r="B54" s="15" t="s">
        <v>174</v>
      </c>
      <c r="C54" s="23">
        <v>32853</v>
      </c>
      <c r="D54" s="23">
        <v>32571</v>
      </c>
      <c r="E54" s="23">
        <v>29783</v>
      </c>
      <c r="F54" s="23">
        <v>26571</v>
      </c>
      <c r="G54" s="13"/>
      <c r="H54" s="23">
        <v>30124</v>
      </c>
      <c r="I54" s="23">
        <v>32895</v>
      </c>
      <c r="J54" s="23"/>
      <c r="K54" s="23"/>
    </row>
    <row r="55" spans="1:11" ht="17.649999999999999" customHeight="1">
      <c r="A55" s="12"/>
      <c r="B55" s="15" t="s">
        <v>164</v>
      </c>
      <c r="C55" s="1">
        <f>SUM(C53:C54)</f>
        <v>111343</v>
      </c>
      <c r="D55" s="1">
        <f>SUM(D53:D54)</f>
        <v>110015</v>
      </c>
      <c r="E55" s="1">
        <f>SUM(E53:E54)</f>
        <v>100298</v>
      </c>
      <c r="F55" s="1">
        <f>SUM(F53:F54)</f>
        <v>90317</v>
      </c>
      <c r="G55" s="13"/>
      <c r="H55" s="1">
        <f>SUM(H53:H54)</f>
        <v>101437</v>
      </c>
      <c r="I55" s="1">
        <f>SUM(I53:I54)</f>
        <v>110979</v>
      </c>
      <c r="J55" s="1"/>
      <c r="K55" s="1"/>
    </row>
    <row r="56" spans="1:11" ht="5.25" customHeight="1">
      <c r="A56" s="15"/>
      <c r="B56" s="15"/>
      <c r="C56" s="1"/>
      <c r="D56" s="1"/>
      <c r="E56" s="1"/>
      <c r="F56" s="1"/>
      <c r="G56" s="222"/>
      <c r="H56" s="1"/>
      <c r="I56" s="1"/>
      <c r="J56" s="1"/>
      <c r="K56" s="1"/>
    </row>
    <row r="57" spans="1:11" ht="17.649999999999999" customHeight="1">
      <c r="A57" s="12" t="s">
        <v>213</v>
      </c>
      <c r="B57" s="15"/>
      <c r="C57" s="1"/>
      <c r="D57" s="1"/>
      <c r="E57" s="1"/>
      <c r="F57" s="1"/>
      <c r="G57" s="13"/>
      <c r="H57" s="1"/>
      <c r="I57" s="1"/>
      <c r="J57" s="1"/>
      <c r="K57" s="1"/>
    </row>
    <row r="58" spans="1:11" ht="17.649999999999999" customHeight="1">
      <c r="A58" s="12"/>
      <c r="B58" s="15" t="s">
        <v>173</v>
      </c>
      <c r="C58" s="1">
        <v>1156</v>
      </c>
      <c r="D58" s="1">
        <v>1139</v>
      </c>
      <c r="E58" s="1">
        <v>1137</v>
      </c>
      <c r="F58" s="1">
        <v>1151</v>
      </c>
      <c r="G58" s="13"/>
      <c r="H58" s="1">
        <v>1096</v>
      </c>
      <c r="I58" s="1">
        <v>1106</v>
      </c>
      <c r="J58" s="1"/>
      <c r="K58" s="1"/>
    </row>
    <row r="59" spans="1:11" ht="17.649999999999999" customHeight="1">
      <c r="A59" s="12"/>
      <c r="B59" s="15" t="s">
        <v>174</v>
      </c>
      <c r="C59" s="23">
        <v>960</v>
      </c>
      <c r="D59" s="23">
        <v>983</v>
      </c>
      <c r="E59" s="23">
        <v>1000</v>
      </c>
      <c r="F59" s="23">
        <v>1006</v>
      </c>
      <c r="G59" s="13"/>
      <c r="H59" s="23">
        <v>998</v>
      </c>
      <c r="I59" s="23">
        <v>1015</v>
      </c>
      <c r="J59" s="23"/>
      <c r="K59" s="23"/>
    </row>
    <row r="60" spans="1:11" s="222" customFormat="1" ht="17.649999999999999" customHeight="1">
      <c r="A60" s="12"/>
      <c r="B60" s="15" t="s">
        <v>214</v>
      </c>
      <c r="C60" s="1">
        <v>1098</v>
      </c>
      <c r="D60" s="1">
        <v>1092</v>
      </c>
      <c r="E60" s="1">
        <v>1096</v>
      </c>
      <c r="F60" s="1">
        <v>1108</v>
      </c>
      <c r="G60" s="13"/>
      <c r="H60" s="1">
        <v>1067</v>
      </c>
      <c r="I60" s="1">
        <v>1079</v>
      </c>
      <c r="J60" s="1"/>
      <c r="K60" s="1"/>
    </row>
    <row r="61" spans="1:11" ht="5.25" customHeight="1">
      <c r="A61" s="15"/>
      <c r="B61" s="15"/>
      <c r="C61" s="1"/>
      <c r="D61" s="1"/>
      <c r="E61" s="1"/>
      <c r="F61" s="1"/>
      <c r="G61" s="222"/>
      <c r="H61" s="1"/>
      <c r="I61" s="1"/>
      <c r="J61" s="1"/>
      <c r="K61" s="1"/>
    </row>
    <row r="62" spans="1:11" ht="17.649999999999999" customHeight="1">
      <c r="A62" s="12" t="s">
        <v>215</v>
      </c>
      <c r="B62" s="15"/>
      <c r="C62" s="32"/>
      <c r="D62" s="32"/>
      <c r="E62" s="32"/>
      <c r="F62" s="32"/>
      <c r="G62" s="13"/>
      <c r="H62" s="32"/>
      <c r="I62" s="32"/>
      <c r="J62" s="32"/>
      <c r="K62" s="32"/>
    </row>
    <row r="63" spans="1:11" ht="17.649999999999999" customHeight="1">
      <c r="A63" s="12"/>
      <c r="B63" s="15" t="s">
        <v>173</v>
      </c>
      <c r="C63" s="32">
        <v>255.45</v>
      </c>
      <c r="D63" s="32">
        <v>258.89999999999998</v>
      </c>
      <c r="E63" s="32">
        <v>265.17</v>
      </c>
      <c r="F63" s="32">
        <v>263.12</v>
      </c>
      <c r="G63" s="13"/>
      <c r="H63" s="32">
        <v>259.89999999999998</v>
      </c>
      <c r="I63" s="32">
        <v>264.05</v>
      </c>
      <c r="J63" s="32"/>
      <c r="K63" s="32"/>
    </row>
    <row r="64" spans="1:11" ht="17.649999999999999" customHeight="1">
      <c r="A64" s="12"/>
      <c r="B64" s="15" t="s">
        <v>174</v>
      </c>
      <c r="C64" s="99">
        <v>295.75</v>
      </c>
      <c r="D64" s="99">
        <v>295.29000000000002</v>
      </c>
      <c r="E64" s="99">
        <v>308.64999999999998</v>
      </c>
      <c r="F64" s="99">
        <v>308.42</v>
      </c>
      <c r="G64" s="13"/>
      <c r="H64" s="99">
        <v>302.74</v>
      </c>
      <c r="I64" s="99">
        <v>313.35000000000002</v>
      </c>
      <c r="J64" s="99"/>
      <c r="K64" s="99"/>
    </row>
    <row r="65" spans="1:11" ht="17.649999999999999" customHeight="1">
      <c r="A65" s="12"/>
      <c r="B65" s="15" t="s">
        <v>216</v>
      </c>
      <c r="C65" s="32">
        <v>267.33999999999997</v>
      </c>
      <c r="D65" s="32">
        <v>270.38</v>
      </c>
      <c r="E65" s="32">
        <v>279.39999999999998</v>
      </c>
      <c r="F65" s="32">
        <v>276.45</v>
      </c>
      <c r="G65" s="13"/>
      <c r="H65" s="32">
        <v>272.62</v>
      </c>
      <c r="I65" s="32">
        <v>278.66000000000003</v>
      </c>
      <c r="J65" s="32"/>
      <c r="K65" s="32"/>
    </row>
    <row r="66" spans="1:11" ht="5.25" customHeight="1">
      <c r="A66" s="15"/>
      <c r="B66" s="15"/>
      <c r="C66" s="1"/>
      <c r="D66" s="1"/>
      <c r="E66" s="1"/>
      <c r="F66" s="1"/>
      <c r="G66" s="222"/>
      <c r="H66" s="1"/>
      <c r="I66" s="1"/>
      <c r="J66" s="1"/>
      <c r="K66" s="1"/>
    </row>
    <row r="67" spans="1:11" ht="17.649999999999999" customHeight="1">
      <c r="A67" s="12" t="s">
        <v>217</v>
      </c>
      <c r="B67" s="15"/>
      <c r="C67" s="32"/>
      <c r="D67" s="32"/>
      <c r="E67" s="32"/>
      <c r="F67" s="32"/>
      <c r="G67" s="13"/>
      <c r="H67" s="32"/>
      <c r="I67" s="32"/>
      <c r="J67" s="32"/>
      <c r="K67" s="32"/>
    </row>
    <row r="68" spans="1:11" ht="17.649999999999999" customHeight="1">
      <c r="A68" s="12"/>
      <c r="B68" s="15" t="s">
        <v>173</v>
      </c>
      <c r="C68" s="32">
        <v>22.1</v>
      </c>
      <c r="D68" s="32">
        <v>22.74</v>
      </c>
      <c r="E68" s="32">
        <v>23.33</v>
      </c>
      <c r="F68" s="32">
        <v>22.86</v>
      </c>
      <c r="G68" s="13"/>
      <c r="H68" s="32">
        <v>23.71</v>
      </c>
      <c r="I68" s="32">
        <v>23.86</v>
      </c>
      <c r="J68" s="32"/>
      <c r="K68" s="32"/>
    </row>
    <row r="69" spans="1:11" ht="17.649999999999999" customHeight="1">
      <c r="A69" s="12"/>
      <c r="B69" s="15" t="s">
        <v>174</v>
      </c>
      <c r="C69" s="99">
        <v>30.81</v>
      </c>
      <c r="D69" s="99">
        <v>30.05</v>
      </c>
      <c r="E69" s="99">
        <v>30.85</v>
      </c>
      <c r="F69" s="99">
        <v>30.67</v>
      </c>
      <c r="G69" s="13"/>
      <c r="H69" s="99">
        <v>30.34</v>
      </c>
      <c r="I69" s="99">
        <v>30.88</v>
      </c>
      <c r="J69" s="99"/>
      <c r="K69" s="99"/>
    </row>
    <row r="70" spans="1:11" ht="17.649999999999999" customHeight="1">
      <c r="A70" s="12"/>
      <c r="B70" s="15" t="s">
        <v>218</v>
      </c>
      <c r="C70" s="32">
        <v>24.35</v>
      </c>
      <c r="D70" s="32">
        <v>24.75</v>
      </c>
      <c r="E70" s="32">
        <v>25.49</v>
      </c>
      <c r="F70" s="32">
        <v>24.95</v>
      </c>
      <c r="G70" s="13"/>
      <c r="H70" s="32">
        <v>25.55</v>
      </c>
      <c r="I70" s="32">
        <v>25.82</v>
      </c>
      <c r="J70" s="32"/>
      <c r="K70" s="32"/>
    </row>
    <row r="71" spans="1:11" ht="5.25" customHeight="1">
      <c r="A71" s="15"/>
      <c r="B71" s="15"/>
      <c r="C71" s="1"/>
      <c r="D71" s="1"/>
      <c r="E71" s="1"/>
      <c r="F71" s="1"/>
      <c r="G71" s="222"/>
      <c r="H71" s="1"/>
      <c r="I71" s="1"/>
      <c r="J71" s="1"/>
      <c r="K71" s="1"/>
    </row>
    <row r="72" spans="1:11" ht="17.649999999999999" customHeight="1">
      <c r="A72" s="12" t="s">
        <v>123</v>
      </c>
      <c r="B72" s="15"/>
      <c r="C72" s="2"/>
      <c r="D72" s="2"/>
      <c r="E72" s="2"/>
      <c r="F72" s="2"/>
      <c r="G72" s="222"/>
      <c r="H72" s="2"/>
      <c r="I72" s="2"/>
      <c r="J72" s="2"/>
      <c r="K72" s="2"/>
    </row>
    <row r="73" spans="1:11" ht="17.649999999999999" customHeight="1">
      <c r="A73" s="12"/>
      <c r="B73" s="15" t="s">
        <v>173</v>
      </c>
      <c r="C73" s="2">
        <v>-3.3000000000000002E-2</v>
      </c>
      <c r="D73" s="2">
        <v>-5.1999999999999998E-2</v>
      </c>
      <c r="E73" s="2">
        <v>-3.5999999999999997E-2</v>
      </c>
      <c r="F73" s="2">
        <v>-0.17599999999999999</v>
      </c>
      <c r="G73" s="222"/>
      <c r="H73" s="2">
        <v>-9.0999999999999998E-2</v>
      </c>
      <c r="I73" s="2">
        <v>8.0000000000000002E-3</v>
      </c>
      <c r="J73" s="2"/>
      <c r="K73" s="2"/>
    </row>
    <row r="74" spans="1:11" ht="17.649999999999999" customHeight="1">
      <c r="A74" s="12"/>
      <c r="B74" s="15" t="s">
        <v>174</v>
      </c>
      <c r="C74" s="2">
        <v>-0.05</v>
      </c>
      <c r="D74" s="2">
        <v>-0.08</v>
      </c>
      <c r="E74" s="2">
        <v>-0.09</v>
      </c>
      <c r="F74" s="2">
        <v>-0.22600000000000001</v>
      </c>
      <c r="G74" s="222"/>
      <c r="H74" s="2">
        <v>-8.3000000000000004E-2</v>
      </c>
      <c r="I74" s="2">
        <v>0.01</v>
      </c>
      <c r="J74" s="2"/>
      <c r="K74" s="2"/>
    </row>
    <row r="75" spans="1:11" ht="17.649999999999999" customHeight="1">
      <c r="A75" s="12"/>
      <c r="B75" s="15" t="s">
        <v>164</v>
      </c>
      <c r="C75" s="2">
        <v>-3.7999999999999999E-2</v>
      </c>
      <c r="D75" s="2">
        <v>-0.06</v>
      </c>
      <c r="E75" s="2">
        <v>-5.2999999999999999E-2</v>
      </c>
      <c r="F75" s="2">
        <v>-0.192</v>
      </c>
      <c r="G75" s="222"/>
      <c r="H75" s="2">
        <v>-8.8999999999999996E-2</v>
      </c>
      <c r="I75" s="2">
        <v>8.9999999999999993E-3</v>
      </c>
      <c r="J75" s="2"/>
      <c r="K75" s="2"/>
    </row>
    <row r="76" spans="1:11" ht="5.25" customHeight="1">
      <c r="A76" s="15"/>
      <c r="B76" s="15"/>
      <c r="C76" s="1"/>
      <c r="D76" s="1"/>
      <c r="E76" s="1"/>
      <c r="F76" s="1"/>
      <c r="G76" s="222"/>
      <c r="H76" s="1"/>
      <c r="I76" s="1"/>
      <c r="J76" s="1"/>
      <c r="K76" s="1"/>
    </row>
    <row r="77" spans="1:11" ht="17.649999999999999" customHeight="1">
      <c r="A77" s="12" t="s">
        <v>219</v>
      </c>
      <c r="B77" s="15"/>
      <c r="C77" s="2"/>
      <c r="D77" s="2"/>
      <c r="E77" s="2"/>
      <c r="F77" s="2"/>
      <c r="G77" s="2"/>
      <c r="H77" s="2"/>
      <c r="I77" s="2"/>
      <c r="J77" s="2"/>
      <c r="K77" s="2"/>
    </row>
    <row r="78" spans="1:11" ht="17.649999999999999" customHeight="1">
      <c r="A78" s="12"/>
      <c r="B78" s="15" t="s">
        <v>173</v>
      </c>
      <c r="C78" s="2">
        <v>3.5000000000000003E-2</v>
      </c>
      <c r="D78" s="2">
        <v>3.6999999999999998E-2</v>
      </c>
      <c r="E78" s="2">
        <v>4.7E-2</v>
      </c>
      <c r="F78" s="2">
        <v>3.4000000000000002E-2</v>
      </c>
      <c r="G78" s="2"/>
      <c r="H78" s="2">
        <v>1.7000000000000001E-2</v>
      </c>
      <c r="I78" s="2">
        <v>0.02</v>
      </c>
      <c r="J78" s="2"/>
      <c r="K78" s="2"/>
    </row>
    <row r="79" spans="1:11" ht="17.649999999999999" customHeight="1">
      <c r="A79" s="12"/>
      <c r="B79" s="15" t="s">
        <v>174</v>
      </c>
      <c r="C79" s="2">
        <v>1.2E-2</v>
      </c>
      <c r="D79" s="2">
        <v>-8.0000000000000002E-3</v>
      </c>
      <c r="E79" s="2">
        <v>1E-3</v>
      </c>
      <c r="F79" s="2">
        <v>0.02</v>
      </c>
      <c r="G79" s="2"/>
      <c r="H79" s="2">
        <v>2.4E-2</v>
      </c>
      <c r="I79" s="2">
        <v>6.0999999999999999E-2</v>
      </c>
      <c r="J79" s="2"/>
      <c r="K79" s="2"/>
    </row>
    <row r="80" spans="1:11" ht="17.649999999999999" customHeight="1">
      <c r="A80" s="12"/>
      <c r="B80" s="15" t="s">
        <v>220</v>
      </c>
      <c r="C80" s="2">
        <v>2.7E-2</v>
      </c>
      <c r="D80" s="2">
        <v>2.3E-2</v>
      </c>
      <c r="E80" s="2">
        <v>3.2000000000000001E-2</v>
      </c>
      <c r="F80" s="2">
        <v>3.7999999999999999E-2</v>
      </c>
      <c r="G80" s="2"/>
      <c r="H80" s="2">
        <v>0.02</v>
      </c>
      <c r="I80" s="2">
        <v>3.1E-2</v>
      </c>
      <c r="J80" s="2"/>
      <c r="K80" s="2"/>
    </row>
    <row r="81" spans="1:11" ht="5.25" customHeight="1">
      <c r="A81" s="12"/>
      <c r="B81" s="15"/>
      <c r="C81" s="1"/>
      <c r="D81" s="1"/>
      <c r="E81" s="1"/>
      <c r="F81" s="1"/>
      <c r="G81" s="2"/>
      <c r="H81" s="1"/>
      <c r="I81" s="1"/>
      <c r="J81" s="1"/>
      <c r="K81" s="1"/>
    </row>
    <row r="82" spans="1:11" ht="15" customHeight="1">
      <c r="A82" s="15" t="s">
        <v>34</v>
      </c>
      <c r="B82" s="15"/>
      <c r="C82" s="1">
        <v>64</v>
      </c>
      <c r="D82" s="1">
        <v>62</v>
      </c>
      <c r="E82" s="1">
        <v>62</v>
      </c>
      <c r="F82" s="1">
        <v>64</v>
      </c>
      <c r="G82" s="13"/>
      <c r="H82" s="1">
        <v>65</v>
      </c>
      <c r="I82" s="1">
        <v>62</v>
      </c>
      <c r="J82" s="1">
        <v>61</v>
      </c>
      <c r="K82" s="1">
        <v>65</v>
      </c>
    </row>
    <row r="83" spans="1:11" ht="5.25" customHeight="1">
      <c r="A83" s="15"/>
      <c r="B83" s="15"/>
      <c r="C83" s="1"/>
      <c r="D83" s="1"/>
      <c r="E83" s="1"/>
      <c r="F83" s="1"/>
      <c r="G83" s="13"/>
      <c r="H83" s="13"/>
      <c r="I83" s="13"/>
      <c r="J83" s="13"/>
      <c r="K83" s="13"/>
    </row>
    <row r="84" spans="1:11" ht="15" customHeight="1">
      <c r="A84" s="15" t="s">
        <v>276</v>
      </c>
      <c r="B84" s="15"/>
      <c r="C84" s="1"/>
      <c r="D84" s="1"/>
      <c r="E84" s="1"/>
      <c r="F84" s="1"/>
      <c r="G84" s="13"/>
      <c r="H84" s="13"/>
      <c r="I84" s="13"/>
      <c r="J84" s="13"/>
      <c r="K84" s="13"/>
    </row>
    <row r="85" spans="1:11" ht="15" customHeight="1">
      <c r="A85" s="15"/>
      <c r="B85" s="15" t="s">
        <v>277</v>
      </c>
      <c r="C85" s="2">
        <v>0.23499999999999999</v>
      </c>
      <c r="D85" s="2">
        <v>0.23499999999999999</v>
      </c>
      <c r="E85" s="2">
        <v>0.23</v>
      </c>
      <c r="F85" s="28">
        <v>0.21</v>
      </c>
      <c r="G85" s="13"/>
      <c r="H85" s="2">
        <v>0.21</v>
      </c>
      <c r="I85" s="2">
        <v>0.21</v>
      </c>
      <c r="J85" s="2"/>
      <c r="K85" s="28"/>
    </row>
    <row r="86" spans="1:11" ht="15" customHeight="1">
      <c r="A86" s="15"/>
      <c r="B86" s="15" t="s">
        <v>278</v>
      </c>
      <c r="C86" s="2">
        <v>0.24399999999999999</v>
      </c>
      <c r="D86" s="2">
        <v>0.24</v>
      </c>
      <c r="E86" s="2">
        <v>0.24</v>
      </c>
      <c r="F86" s="28">
        <v>0.23400000000000001</v>
      </c>
      <c r="G86" s="15"/>
      <c r="H86" s="2">
        <v>0.21299999999999999</v>
      </c>
      <c r="I86" s="2">
        <v>0.214</v>
      </c>
      <c r="J86" s="2"/>
      <c r="K86" s="28"/>
    </row>
    <row r="87" spans="1:11" ht="15" customHeight="1">
      <c r="A87" s="15"/>
      <c r="B87" s="15" t="s">
        <v>273</v>
      </c>
      <c r="C87" s="2">
        <v>0.23899999999999999</v>
      </c>
      <c r="D87" s="2">
        <v>0.23799999999999999</v>
      </c>
      <c r="E87" s="2">
        <v>0.23699999999999999</v>
      </c>
      <c r="F87" s="28">
        <v>0.22</v>
      </c>
      <c r="G87" s="15"/>
      <c r="H87" s="2">
        <v>0.21199999999999999</v>
      </c>
      <c r="I87" s="2">
        <v>0.21100000000000002</v>
      </c>
      <c r="J87" s="2"/>
      <c r="K87" s="28"/>
    </row>
    <row r="88" spans="1:11" ht="15" customHeight="1">
      <c r="A88" s="15"/>
      <c r="B88" s="15"/>
      <c r="C88" s="1"/>
      <c r="D88" s="1"/>
      <c r="E88" s="1"/>
      <c r="F88" s="1"/>
      <c r="G88" s="15"/>
      <c r="H88" s="1"/>
      <c r="I88" s="1"/>
      <c r="J88" s="1"/>
      <c r="K88" s="1"/>
    </row>
    <row r="89" spans="1:11" ht="15" customHeight="1">
      <c r="B89" s="15"/>
      <c r="C89" s="1"/>
      <c r="D89" s="1"/>
      <c r="E89" s="1"/>
      <c r="F89" s="1"/>
      <c r="G89" s="15"/>
      <c r="H89" s="1"/>
      <c r="I89" s="1"/>
      <c r="J89" s="1"/>
      <c r="K89" s="1"/>
    </row>
    <row r="90" spans="1:11" ht="15" customHeight="1">
      <c r="A90" s="364" t="s">
        <v>50</v>
      </c>
      <c r="B90" s="15"/>
      <c r="C90" s="1"/>
      <c r="D90" s="1"/>
      <c r="E90" s="1"/>
      <c r="F90" s="1"/>
      <c r="G90" s="15"/>
      <c r="H90" s="1"/>
      <c r="I90" s="1"/>
      <c r="J90" s="1"/>
      <c r="K90" s="1"/>
    </row>
    <row r="91" spans="1:11" ht="15" customHeight="1">
      <c r="A91" s="15"/>
      <c r="B91" s="15"/>
      <c r="C91" s="1"/>
      <c r="D91" s="1"/>
      <c r="E91" s="1"/>
      <c r="F91" s="1"/>
      <c r="G91" s="15"/>
      <c r="H91" s="1"/>
      <c r="I91" s="1"/>
      <c r="J91" s="1"/>
      <c r="K91" s="1"/>
    </row>
    <row r="92" spans="1:11" ht="15" customHeight="1">
      <c r="A92" s="15"/>
      <c r="B92" s="15"/>
      <c r="C92" s="1"/>
      <c r="D92" s="1"/>
      <c r="E92" s="1"/>
      <c r="F92" s="1"/>
      <c r="G92" s="15"/>
      <c r="H92" s="1"/>
      <c r="I92" s="1"/>
      <c r="J92" s="1"/>
      <c r="K92" s="1"/>
    </row>
    <row r="93" spans="1:11" ht="15" customHeight="1">
      <c r="A93" s="15"/>
      <c r="B93" s="15"/>
      <c r="C93" s="1"/>
      <c r="D93" s="1"/>
      <c r="E93" s="1"/>
      <c r="F93" s="1"/>
      <c r="G93" s="15"/>
      <c r="H93" s="1"/>
      <c r="I93" s="1"/>
      <c r="J93" s="1"/>
      <c r="K93" s="1"/>
    </row>
    <row r="94" spans="1:11" ht="15" customHeight="1">
      <c r="A94" s="15"/>
      <c r="B94" s="15"/>
      <c r="C94" s="1"/>
      <c r="D94" s="1"/>
      <c r="E94" s="1"/>
      <c r="F94" s="1"/>
      <c r="G94" s="15"/>
      <c r="H94" s="1"/>
      <c r="I94" s="1"/>
      <c r="J94" s="1"/>
      <c r="K94" s="1"/>
    </row>
    <row r="95" spans="1:11" ht="15" customHeight="1">
      <c r="A95" s="15"/>
      <c r="B95" s="15"/>
      <c r="C95" s="1"/>
      <c r="D95" s="1"/>
      <c r="E95" s="1"/>
      <c r="F95" s="1"/>
      <c r="G95" s="15"/>
      <c r="H95" s="1"/>
      <c r="I95" s="1"/>
      <c r="J95" s="1"/>
      <c r="K95" s="1"/>
    </row>
    <row r="97" spans="1:11" ht="15" customHeight="1">
      <c r="A97" s="75"/>
      <c r="B97" s="75"/>
    </row>
    <row r="99" spans="1:11" ht="15" customHeight="1">
      <c r="A99" s="222"/>
      <c r="B99" s="15"/>
      <c r="C99" s="417"/>
      <c r="D99" s="15"/>
      <c r="E99" s="15"/>
      <c r="F99" s="15"/>
      <c r="G99" s="15"/>
      <c r="H99" s="15"/>
      <c r="I99" s="15"/>
      <c r="J99" s="15"/>
      <c r="K99" s="15"/>
    </row>
    <row r="100" spans="1:11" ht="15" customHeight="1">
      <c r="A100" s="320"/>
      <c r="K100" s="418"/>
    </row>
  </sheetData>
  <phoneticPr fontId="2" type="noConversion"/>
  <printOptions horizontalCentered="1"/>
  <pageMargins left="0.75" right="0.75" top="0.5" bottom="0.5" header="0.5" footer="0.25"/>
  <pageSetup scale="52" firstPageNumber="2" orientation="portrait" r:id="rId1"/>
  <headerFooter scaleWithDoc="0" alignWithMargins="0">
    <oddFooter>&amp;L28 / Q2 FY21 Stat Book</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pageSetUpPr fitToPage="1"/>
  </sheetPr>
  <dimension ref="A1:K95"/>
  <sheetViews>
    <sheetView tabSelected="1" view="pageBreakPreview" zoomScaleNormal="100" zoomScaleSheetLayoutView="100" workbookViewId="0">
      <selection sqref="A1:K1"/>
    </sheetView>
  </sheetViews>
  <sheetFormatPr defaultColWidth="10.625" defaultRowHeight="15"/>
  <cols>
    <col min="1" max="1" width="3.625" style="521" customWidth="1"/>
    <col min="2" max="2" width="54.75" style="521" customWidth="1"/>
    <col min="3" max="3" width="18.75" style="521" customWidth="1"/>
    <col min="4" max="4" width="18.625" style="521" customWidth="1"/>
    <col min="5" max="5" width="11.75" style="502" customWidth="1"/>
    <col min="6" max="6" width="0.75" style="502" customWidth="1"/>
    <col min="7" max="7" width="11.625" style="502" bestFit="1" customWidth="1"/>
    <col min="8" max="8" width="1" style="502" customWidth="1"/>
    <col min="9" max="9" width="11.625" style="502" customWidth="1"/>
    <col min="10" max="10" width="1" style="502" customWidth="1"/>
    <col min="11" max="11" width="9.25" style="492" bestFit="1" customWidth="1"/>
    <col min="12" max="16384" width="10.625" style="492"/>
  </cols>
  <sheetData>
    <row r="1" spans="1:11" s="444" customFormat="1" ht="24.75" customHeight="1">
      <c r="A1" s="564" t="s">
        <v>138</v>
      </c>
      <c r="B1" s="564"/>
      <c r="C1" s="564"/>
      <c r="D1" s="564"/>
      <c r="E1" s="564"/>
      <c r="F1" s="564"/>
      <c r="G1" s="564"/>
      <c r="H1" s="564"/>
      <c r="I1" s="564"/>
      <c r="J1" s="564"/>
      <c r="K1" s="564"/>
    </row>
    <row r="2" spans="1:11" s="444" customFormat="1" ht="24.75" customHeight="1">
      <c r="A2" s="564" t="s">
        <v>141</v>
      </c>
      <c r="B2" s="564"/>
      <c r="C2" s="564"/>
      <c r="D2" s="564"/>
      <c r="E2" s="564"/>
      <c r="F2" s="564"/>
      <c r="G2" s="564"/>
      <c r="H2" s="564"/>
      <c r="I2" s="564"/>
      <c r="J2" s="564"/>
      <c r="K2" s="564"/>
    </row>
    <row r="3" spans="1:11" s="444" customFormat="1" ht="24.75" customHeight="1">
      <c r="A3" s="564" t="s">
        <v>303</v>
      </c>
      <c r="B3" s="564"/>
      <c r="C3" s="564"/>
      <c r="D3" s="564"/>
      <c r="E3" s="564"/>
      <c r="F3" s="564"/>
      <c r="G3" s="564"/>
      <c r="H3" s="564"/>
      <c r="I3" s="564"/>
      <c r="J3" s="564"/>
      <c r="K3" s="564"/>
    </row>
    <row r="4" spans="1:11" ht="24" customHeight="1">
      <c r="A4" s="292"/>
      <c r="B4" s="293"/>
      <c r="C4" s="34"/>
      <c r="D4" s="34"/>
      <c r="E4" s="34"/>
      <c r="F4" s="34"/>
      <c r="G4" s="34"/>
      <c r="H4" s="34"/>
      <c r="I4" s="34"/>
      <c r="J4" s="34"/>
    </row>
    <row r="5" spans="1:11" ht="15.75">
      <c r="A5" s="502" t="s">
        <v>17</v>
      </c>
      <c r="C5" s="80"/>
      <c r="D5" s="80"/>
      <c r="E5" s="322"/>
      <c r="F5" s="322"/>
      <c r="G5" s="322"/>
      <c r="H5" s="322"/>
      <c r="I5" s="322"/>
      <c r="J5" s="322"/>
    </row>
    <row r="6" spans="1:11" ht="15.75">
      <c r="A6" s="502" t="s">
        <v>160</v>
      </c>
      <c r="C6" s="80"/>
      <c r="D6" s="80"/>
      <c r="E6" s="322"/>
      <c r="F6" s="322"/>
      <c r="G6" s="322"/>
      <c r="H6" s="322"/>
      <c r="I6" s="322"/>
      <c r="J6" s="322"/>
      <c r="K6" s="221"/>
    </row>
    <row r="7" spans="1:11" ht="15.75" customHeight="1">
      <c r="A7" s="502"/>
      <c r="C7" s="80"/>
      <c r="D7" s="80"/>
      <c r="E7" s="322"/>
      <c r="F7" s="322"/>
      <c r="G7" s="322"/>
      <c r="H7" s="42"/>
      <c r="I7" s="322"/>
      <c r="J7" s="322"/>
      <c r="K7" s="221"/>
    </row>
    <row r="8" spans="1:11" s="120" customFormat="1" ht="31.5">
      <c r="A8" s="295"/>
      <c r="C8" s="39"/>
      <c r="D8" s="39"/>
      <c r="E8" s="538" t="s">
        <v>327</v>
      </c>
      <c r="G8" s="538" t="s">
        <v>366</v>
      </c>
      <c r="H8" s="104"/>
      <c r="I8" s="538" t="s">
        <v>227</v>
      </c>
      <c r="J8" s="532"/>
      <c r="K8" s="538" t="s">
        <v>322</v>
      </c>
    </row>
    <row r="9" spans="1:11" s="531" customFormat="1" ht="17.100000000000001" customHeight="1">
      <c r="A9" s="531" t="s">
        <v>226</v>
      </c>
      <c r="C9" s="323"/>
      <c r="D9" s="323"/>
      <c r="E9" s="1"/>
      <c r="G9" s="1"/>
      <c r="H9" s="1"/>
      <c r="I9" s="1"/>
      <c r="J9" s="1"/>
      <c r="K9" s="1"/>
    </row>
    <row r="10" spans="1:11" s="325" customFormat="1" ht="18.75" customHeight="1">
      <c r="B10" s="325" t="s">
        <v>79</v>
      </c>
      <c r="C10" s="326"/>
      <c r="D10" s="326"/>
      <c r="E10" s="188">
        <v>36172</v>
      </c>
      <c r="G10" s="188">
        <v>37331</v>
      </c>
      <c r="H10" s="188"/>
      <c r="I10" s="188">
        <v>35513</v>
      </c>
      <c r="J10" s="188"/>
      <c r="K10" s="188">
        <v>20015</v>
      </c>
    </row>
    <row r="11" spans="1:11" s="325" customFormat="1" ht="17.649999999999999" customHeight="1">
      <c r="B11" s="325" t="s">
        <v>80</v>
      </c>
      <c r="C11" s="327"/>
      <c r="D11" s="327"/>
      <c r="E11" s="147">
        <v>18395</v>
      </c>
      <c r="G11" s="147">
        <v>20522</v>
      </c>
      <c r="H11" s="147"/>
      <c r="I11" s="147">
        <v>22733</v>
      </c>
      <c r="J11" s="147"/>
      <c r="K11" s="147">
        <v>14384</v>
      </c>
    </row>
    <row r="12" spans="1:11" s="328" customFormat="1" ht="17.25" customHeight="1">
      <c r="B12" s="328" t="s">
        <v>209</v>
      </c>
      <c r="C12" s="329"/>
      <c r="D12" s="329"/>
      <c r="E12" s="189">
        <v>6812</v>
      </c>
      <c r="G12" s="189">
        <v>7582</v>
      </c>
      <c r="H12" s="189"/>
      <c r="I12" s="189">
        <v>7102</v>
      </c>
      <c r="J12" s="189"/>
      <c r="K12" s="189">
        <v>3762</v>
      </c>
    </row>
    <row r="13" spans="1:11" s="325" customFormat="1" ht="17.25" customHeight="1">
      <c r="B13" s="325" t="s">
        <v>129</v>
      </c>
      <c r="C13" s="327"/>
      <c r="D13" s="327"/>
      <c r="E13" s="147">
        <v>28</v>
      </c>
      <c r="G13" s="147">
        <v>22</v>
      </c>
      <c r="H13" s="147"/>
      <c r="I13" s="147">
        <v>22</v>
      </c>
      <c r="J13" s="147"/>
      <c r="K13" s="147">
        <v>16</v>
      </c>
    </row>
    <row r="14" spans="1:11" s="531" customFormat="1">
      <c r="B14" s="531" t="s">
        <v>225</v>
      </c>
      <c r="C14" s="331"/>
      <c r="D14" s="331"/>
      <c r="E14" s="92">
        <v>4043</v>
      </c>
      <c r="G14" s="92">
        <v>4236</v>
      </c>
      <c r="H14" s="139"/>
      <c r="I14" s="92">
        <v>3847</v>
      </c>
      <c r="J14" s="139"/>
      <c r="K14" s="92">
        <v>1707</v>
      </c>
    </row>
    <row r="15" spans="1:11" s="531" customFormat="1">
      <c r="B15" s="531" t="s">
        <v>9</v>
      </c>
      <c r="C15" s="323"/>
      <c r="D15" s="323"/>
      <c r="E15" s="505">
        <f>SUM(E10:E14)</f>
        <v>65450</v>
      </c>
      <c r="G15" s="505">
        <f>SUM(G10:G14)</f>
        <v>69693</v>
      </c>
      <c r="H15" s="505"/>
      <c r="I15" s="505">
        <f>SUM(I10:I14)</f>
        <v>69217</v>
      </c>
      <c r="J15" s="505"/>
      <c r="K15" s="505">
        <f>SUM(K10:K14)</f>
        <v>39884</v>
      </c>
    </row>
    <row r="16" spans="1:11" s="531" customFormat="1" ht="17.649999999999999" customHeight="1">
      <c r="E16" s="505"/>
      <c r="G16" s="505"/>
      <c r="H16" s="505"/>
      <c r="I16" s="505"/>
      <c r="J16" s="505"/>
      <c r="K16" s="505"/>
    </row>
    <row r="17" spans="1:11" s="531" customFormat="1" ht="17.100000000000001" customHeight="1">
      <c r="A17" s="531" t="s">
        <v>10</v>
      </c>
      <c r="E17" s="46"/>
      <c r="G17" s="46"/>
      <c r="H17" s="46"/>
      <c r="I17" s="46"/>
      <c r="J17" s="46"/>
      <c r="K17" s="46"/>
    </row>
    <row r="18" spans="1:11" s="531" customFormat="1" ht="18" customHeight="1">
      <c r="B18" s="520" t="s">
        <v>254</v>
      </c>
      <c r="C18" s="505"/>
      <c r="D18" s="505"/>
      <c r="E18" s="505">
        <v>23795</v>
      </c>
      <c r="G18" s="505">
        <v>24776</v>
      </c>
      <c r="H18" s="505"/>
      <c r="I18" s="505">
        <v>25031</v>
      </c>
      <c r="J18" s="505"/>
      <c r="K18" s="505">
        <v>14295</v>
      </c>
    </row>
    <row r="19" spans="1:11" s="531" customFormat="1" ht="18" customHeight="1">
      <c r="B19" s="520" t="s">
        <v>49</v>
      </c>
      <c r="C19" s="505"/>
      <c r="D19" s="505"/>
      <c r="E19" s="505">
        <v>15101</v>
      </c>
      <c r="G19" s="505">
        <v>16654</v>
      </c>
      <c r="H19" s="505"/>
      <c r="I19" s="505">
        <v>17466</v>
      </c>
      <c r="J19" s="505"/>
      <c r="K19" s="505">
        <v>10384</v>
      </c>
    </row>
    <row r="20" spans="1:11" s="531" customFormat="1" ht="18" customHeight="1">
      <c r="B20" s="520" t="s">
        <v>23</v>
      </c>
      <c r="C20" s="505"/>
      <c r="D20" s="505"/>
      <c r="E20" s="505">
        <v>3361</v>
      </c>
      <c r="G20" s="505">
        <v>3360</v>
      </c>
      <c r="H20" s="505"/>
      <c r="I20" s="505">
        <v>3712</v>
      </c>
      <c r="J20" s="505"/>
      <c r="K20" s="505">
        <v>1942</v>
      </c>
    </row>
    <row r="21" spans="1:11" s="531" customFormat="1" ht="18" customHeight="1">
      <c r="B21" s="521" t="s">
        <v>24</v>
      </c>
      <c r="C21" s="505"/>
      <c r="D21" s="505"/>
      <c r="E21" s="505">
        <v>3095</v>
      </c>
      <c r="G21" s="505">
        <v>3353</v>
      </c>
      <c r="H21" s="505"/>
      <c r="I21" s="505">
        <v>3615</v>
      </c>
      <c r="J21" s="505"/>
      <c r="K21" s="505">
        <v>1862</v>
      </c>
    </row>
    <row r="22" spans="1:11" s="531" customFormat="1" ht="18" customHeight="1">
      <c r="B22" s="521" t="s">
        <v>25</v>
      </c>
      <c r="C22" s="505"/>
      <c r="D22" s="505"/>
      <c r="E22" s="505">
        <v>3374</v>
      </c>
      <c r="G22" s="505">
        <v>3889</v>
      </c>
      <c r="H22" s="505"/>
      <c r="I22" s="505">
        <v>3156</v>
      </c>
      <c r="J22" s="505"/>
      <c r="K22" s="505">
        <v>1190</v>
      </c>
    </row>
    <row r="23" spans="1:11" s="531" customFormat="1" ht="18" customHeight="1">
      <c r="B23" s="521" t="s">
        <v>26</v>
      </c>
      <c r="C23" s="505"/>
      <c r="D23" s="505"/>
      <c r="E23" s="505">
        <v>2622</v>
      </c>
      <c r="G23" s="505">
        <v>2834</v>
      </c>
      <c r="H23" s="505"/>
      <c r="I23" s="505">
        <v>2893</v>
      </c>
      <c r="J23" s="505"/>
      <c r="K23" s="505">
        <v>1621</v>
      </c>
    </row>
    <row r="24" spans="1:11" s="325" customFormat="1" ht="18" customHeight="1">
      <c r="B24" s="489" t="s">
        <v>328</v>
      </c>
      <c r="C24" s="147"/>
      <c r="D24" s="147"/>
      <c r="E24" s="284">
        <v>0</v>
      </c>
      <c r="G24" s="284">
        <v>320</v>
      </c>
      <c r="H24" s="284"/>
      <c r="I24" s="284">
        <v>0</v>
      </c>
      <c r="J24" s="147"/>
      <c r="K24" s="284">
        <v>0</v>
      </c>
    </row>
    <row r="25" spans="1:11" s="531" customFormat="1" ht="18" customHeight="1">
      <c r="B25" s="531" t="s">
        <v>329</v>
      </c>
      <c r="C25" s="505"/>
      <c r="D25" s="505"/>
      <c r="E25" s="284">
        <v>380</v>
      </c>
      <c r="F25" s="284"/>
      <c r="G25" s="284">
        <v>0</v>
      </c>
      <c r="H25" s="505"/>
      <c r="I25" s="505">
        <v>435</v>
      </c>
      <c r="J25" s="505"/>
      <c r="K25" s="284">
        <v>0</v>
      </c>
    </row>
    <row r="26" spans="1:11" s="531" customFormat="1" ht="18" customHeight="1">
      <c r="B26" s="531" t="s">
        <v>330</v>
      </c>
      <c r="C26" s="335"/>
      <c r="D26" s="335"/>
      <c r="E26" s="22">
        <v>9450</v>
      </c>
      <c r="G26" s="22">
        <v>10041</v>
      </c>
      <c r="H26" s="505"/>
      <c r="I26" s="22">
        <v>10492</v>
      </c>
      <c r="J26" s="505"/>
      <c r="K26" s="22">
        <v>5535</v>
      </c>
    </row>
    <row r="27" spans="1:11" s="531" customFormat="1" ht="18" customHeight="1">
      <c r="B27" s="336" t="s">
        <v>255</v>
      </c>
      <c r="C27" s="337"/>
      <c r="D27" s="337"/>
      <c r="E27" s="505">
        <f>SUM(E18:E26)</f>
        <v>61178</v>
      </c>
      <c r="G27" s="505">
        <f>SUM(G18:G26)</f>
        <v>65227</v>
      </c>
      <c r="H27" s="505"/>
      <c r="I27" s="505">
        <f>SUM(I18:I26)</f>
        <v>66800</v>
      </c>
      <c r="J27" s="505"/>
      <c r="K27" s="505">
        <f>SUM(K18:K26)</f>
        <v>36829</v>
      </c>
    </row>
    <row r="28" spans="1:11" s="531" customFormat="1" ht="17.649999999999999" customHeight="1">
      <c r="E28" s="505"/>
      <c r="G28" s="505"/>
      <c r="H28" s="505"/>
      <c r="I28" s="505"/>
      <c r="J28" s="505"/>
      <c r="K28" s="505"/>
    </row>
    <row r="29" spans="1:11" s="531" customFormat="1" ht="18">
      <c r="A29" s="531" t="s">
        <v>331</v>
      </c>
      <c r="C29" s="338"/>
      <c r="D29" s="338"/>
      <c r="E29" s="47"/>
      <c r="G29" s="47"/>
      <c r="H29" s="47"/>
      <c r="I29" s="47"/>
      <c r="J29" s="47"/>
      <c r="K29" s="47"/>
    </row>
    <row r="30" spans="1:11" s="531" customFormat="1">
      <c r="B30" s="531" t="s">
        <v>79</v>
      </c>
      <c r="C30" s="505"/>
      <c r="D30" s="505"/>
      <c r="E30" s="505">
        <v>2172</v>
      </c>
      <c r="G30" s="505">
        <v>2176</v>
      </c>
      <c r="H30" s="505"/>
      <c r="I30" s="505">
        <v>996</v>
      </c>
      <c r="J30" s="505"/>
      <c r="K30" s="505">
        <v>1610</v>
      </c>
    </row>
    <row r="31" spans="1:11" s="531" customFormat="1">
      <c r="B31" s="531" t="s">
        <v>80</v>
      </c>
      <c r="C31" s="338"/>
      <c r="D31" s="338"/>
      <c r="E31" s="505">
        <v>2556</v>
      </c>
      <c r="G31" s="505">
        <v>2663</v>
      </c>
      <c r="H31" s="505"/>
      <c r="I31" s="505">
        <v>2014</v>
      </c>
      <c r="J31" s="505"/>
      <c r="K31" s="505">
        <v>1386</v>
      </c>
    </row>
    <row r="32" spans="1:11" s="531" customFormat="1" ht="18">
      <c r="B32" s="531" t="s">
        <v>209</v>
      </c>
      <c r="C32" s="338"/>
      <c r="D32" s="338"/>
      <c r="E32" s="505">
        <v>490</v>
      </c>
      <c r="G32" s="505">
        <v>615</v>
      </c>
      <c r="H32" s="505"/>
      <c r="I32" s="505">
        <v>580</v>
      </c>
      <c r="J32" s="505"/>
      <c r="K32" s="505">
        <v>526</v>
      </c>
    </row>
    <row r="33" spans="1:11" s="531" customFormat="1" ht="18">
      <c r="B33" s="531" t="s">
        <v>332</v>
      </c>
      <c r="C33" s="338"/>
      <c r="D33" s="338"/>
      <c r="E33" s="505">
        <v>-946</v>
      </c>
      <c r="G33" s="505">
        <v>-988</v>
      </c>
      <c r="H33" s="505"/>
      <c r="I33" s="505">
        <v>-1173</v>
      </c>
      <c r="J33" s="505"/>
      <c r="K33" s="505">
        <v>-467</v>
      </c>
    </row>
    <row r="34" spans="1:11" s="531" customFormat="1">
      <c r="B34" s="531" t="s">
        <v>241</v>
      </c>
      <c r="C34" s="505"/>
      <c r="D34" s="505"/>
      <c r="E34" s="100">
        <f>SUM(E30:E33)</f>
        <v>4272</v>
      </c>
      <c r="G34" s="100">
        <f>SUM(G30:G33)</f>
        <v>4466</v>
      </c>
      <c r="H34" s="505"/>
      <c r="I34" s="100">
        <f>SUM(I30:I33)</f>
        <v>2417</v>
      </c>
      <c r="J34" s="505"/>
      <c r="K34" s="100">
        <f>SUM(K30:K33)</f>
        <v>3055</v>
      </c>
    </row>
    <row r="35" spans="1:11" s="531" customFormat="1" ht="2.65" customHeight="1">
      <c r="E35" s="505"/>
      <c r="G35" s="505"/>
      <c r="H35" s="505"/>
      <c r="I35" s="505"/>
      <c r="J35" s="505"/>
      <c r="K35" s="505"/>
    </row>
    <row r="36" spans="1:11" s="531" customFormat="1">
      <c r="A36" s="531" t="s">
        <v>300</v>
      </c>
      <c r="C36" s="338"/>
      <c r="D36" s="338"/>
      <c r="E36" s="339"/>
      <c r="G36" s="340"/>
      <c r="H36" s="339"/>
      <c r="I36" s="341"/>
      <c r="J36" s="339"/>
      <c r="K36" s="339"/>
    </row>
    <row r="37" spans="1:11" s="531" customFormat="1">
      <c r="B37" s="531" t="s">
        <v>12</v>
      </c>
      <c r="C37" s="338"/>
      <c r="D37" s="338"/>
      <c r="E37" s="505">
        <v>-510</v>
      </c>
      <c r="G37" s="505">
        <v>-529</v>
      </c>
      <c r="H37" s="505"/>
      <c r="I37" s="505">
        <v>-617</v>
      </c>
      <c r="J37" s="505"/>
      <c r="K37" s="505">
        <v>-368</v>
      </c>
    </row>
    <row r="38" spans="1:11" s="531" customFormat="1" ht="18">
      <c r="B38" s="531" t="s">
        <v>333</v>
      </c>
      <c r="C38" s="335"/>
      <c r="D38" s="335"/>
      <c r="E38" s="284">
        <v>598</v>
      </c>
      <c r="G38" s="505">
        <v>-3251</v>
      </c>
      <c r="H38" s="505"/>
      <c r="I38" s="505">
        <v>-122</v>
      </c>
      <c r="J38" s="505"/>
      <c r="K38" s="505">
        <v>351</v>
      </c>
    </row>
    <row r="39" spans="1:11" s="531" customFormat="1">
      <c r="B39" s="531" t="s">
        <v>13</v>
      </c>
      <c r="C39" s="335"/>
      <c r="D39" s="335"/>
      <c r="E39" s="505">
        <v>-7</v>
      </c>
      <c r="G39" s="505">
        <v>-31</v>
      </c>
      <c r="H39" s="505"/>
      <c r="I39" s="505">
        <v>-9</v>
      </c>
      <c r="J39" s="505"/>
      <c r="K39" s="505">
        <v>-26</v>
      </c>
    </row>
    <row r="40" spans="1:11" s="531" customFormat="1" ht="18">
      <c r="B40" s="531" t="s">
        <v>334</v>
      </c>
      <c r="C40" s="335"/>
      <c r="D40" s="335"/>
      <c r="E40" s="67">
        <f>SUM(E37:E39)</f>
        <v>81</v>
      </c>
      <c r="G40" s="67">
        <f>SUM(G37:G39)</f>
        <v>-3811</v>
      </c>
      <c r="H40" s="1"/>
      <c r="I40" s="67">
        <f>SUM(I37:I39)</f>
        <v>-748</v>
      </c>
      <c r="J40" s="1"/>
      <c r="K40" s="67">
        <f>SUM(K37:K39)</f>
        <v>-43</v>
      </c>
    </row>
    <row r="41" spans="1:11" s="531" customFormat="1" ht="5.0999999999999996" customHeight="1">
      <c r="E41" s="505"/>
      <c r="G41" s="505"/>
      <c r="H41" s="505"/>
      <c r="I41" s="505"/>
      <c r="J41" s="505"/>
      <c r="K41" s="505"/>
    </row>
    <row r="42" spans="1:11" s="531" customFormat="1">
      <c r="A42" s="531" t="s">
        <v>244</v>
      </c>
      <c r="C42" s="338"/>
      <c r="D42" s="338"/>
      <c r="E42" s="505">
        <f>E34+E40</f>
        <v>4353</v>
      </c>
      <c r="G42" s="505">
        <f>G34+G40</f>
        <v>655</v>
      </c>
      <c r="H42" s="505"/>
      <c r="I42" s="505">
        <f>I34+I40</f>
        <v>1669</v>
      </c>
      <c r="J42" s="505"/>
      <c r="K42" s="505">
        <f>K34+K40</f>
        <v>3012</v>
      </c>
    </row>
    <row r="43" spans="1:11" s="531" customFormat="1" ht="5.0999999999999996" customHeight="1">
      <c r="E43" s="505"/>
      <c r="G43" s="505"/>
      <c r="H43" s="505"/>
      <c r="I43" s="505"/>
      <c r="J43" s="505"/>
      <c r="K43" s="505"/>
    </row>
    <row r="44" spans="1:11" s="531" customFormat="1" ht="18">
      <c r="A44" s="531" t="s">
        <v>335</v>
      </c>
      <c r="C44" s="337"/>
      <c r="D44" s="337"/>
      <c r="E44" s="22">
        <v>-219</v>
      </c>
      <c r="G44" s="22">
        <v>115</v>
      </c>
      <c r="H44" s="505"/>
      <c r="I44" s="22">
        <v>383</v>
      </c>
      <c r="J44" s="505"/>
      <c r="K44" s="22">
        <v>541</v>
      </c>
    </row>
    <row r="45" spans="1:11" s="531" customFormat="1" ht="5.0999999999999996" customHeight="1">
      <c r="E45" s="505"/>
      <c r="G45" s="505"/>
      <c r="H45" s="505"/>
      <c r="I45" s="505"/>
      <c r="J45" s="505"/>
      <c r="K45" s="505"/>
    </row>
    <row r="46" spans="1:11" s="531" customFormat="1" ht="15.75" thickBot="1">
      <c r="A46" s="531" t="s">
        <v>15</v>
      </c>
      <c r="C46" s="342"/>
      <c r="D46" s="342"/>
      <c r="E46" s="31">
        <f>E42-E44</f>
        <v>4572</v>
      </c>
      <c r="G46" s="31">
        <f>G42-G44</f>
        <v>540</v>
      </c>
      <c r="H46" s="29"/>
      <c r="I46" s="31">
        <f>I42-I44</f>
        <v>1286</v>
      </c>
      <c r="J46" s="29"/>
      <c r="K46" s="31">
        <f>K42-K44</f>
        <v>2471</v>
      </c>
    </row>
    <row r="47" spans="1:11" s="531" customFormat="1" ht="5.0999999999999996" customHeight="1" thickTop="1">
      <c r="E47" s="505"/>
      <c r="G47" s="505"/>
      <c r="H47" s="505"/>
      <c r="I47" s="505"/>
      <c r="J47" s="505"/>
      <c r="K47" s="505"/>
    </row>
    <row r="48" spans="1:11" s="531" customFormat="1" ht="15.75" thickBot="1">
      <c r="A48" s="531" t="s">
        <v>245</v>
      </c>
      <c r="B48" s="488"/>
      <c r="C48" s="45"/>
      <c r="D48" s="45"/>
      <c r="E48" s="48">
        <v>17.079999999999998</v>
      </c>
      <c r="G48" s="48">
        <v>2.06</v>
      </c>
      <c r="H48" s="490"/>
      <c r="I48" s="48">
        <v>4.92</v>
      </c>
      <c r="J48" s="490"/>
      <c r="K48" s="48">
        <v>9.4</v>
      </c>
    </row>
    <row r="49" spans="1:11" s="531" customFormat="1" ht="5.0999999999999996" customHeight="1" thickTop="1">
      <c r="C49" s="488"/>
      <c r="D49" s="488"/>
      <c r="E49" s="488"/>
      <c r="G49" s="488"/>
      <c r="H49" s="488"/>
      <c r="I49" s="488"/>
      <c r="J49" s="488"/>
      <c r="K49" s="488"/>
    </row>
    <row r="50" spans="1:11" s="531" customFormat="1">
      <c r="A50" s="531" t="s">
        <v>53</v>
      </c>
      <c r="C50" s="5"/>
      <c r="D50" s="5"/>
      <c r="E50" s="5">
        <v>267</v>
      </c>
      <c r="G50" s="5">
        <v>262</v>
      </c>
      <c r="H50" s="5"/>
      <c r="I50" s="5">
        <v>261</v>
      </c>
      <c r="J50" s="5"/>
      <c r="K50" s="5">
        <v>263</v>
      </c>
    </row>
    <row r="51" spans="1:11" s="531" customFormat="1" ht="5.0999999999999996" customHeight="1">
      <c r="C51" s="45"/>
      <c r="D51" s="45"/>
      <c r="E51" s="45"/>
      <c r="G51" s="45"/>
      <c r="H51" s="45"/>
      <c r="I51" s="45"/>
      <c r="J51" s="45"/>
      <c r="K51" s="45"/>
    </row>
    <row r="52" spans="1:11" s="531" customFormat="1" ht="21" customHeight="1" thickBot="1">
      <c r="A52" s="531" t="s">
        <v>246</v>
      </c>
      <c r="B52" s="488"/>
      <c r="C52" s="45"/>
      <c r="D52" s="45"/>
      <c r="E52" s="48">
        <v>16.79</v>
      </c>
      <c r="G52" s="48">
        <v>2.0299999999999998</v>
      </c>
      <c r="H52" s="490"/>
      <c r="I52" s="48">
        <v>4.9000000000000004</v>
      </c>
      <c r="J52" s="490"/>
      <c r="K52" s="48">
        <v>9.26</v>
      </c>
    </row>
    <row r="53" spans="1:11" s="531" customFormat="1" ht="5.0999999999999996" customHeight="1" thickTop="1">
      <c r="C53" s="45"/>
      <c r="D53" s="45"/>
      <c r="E53" s="45"/>
      <c r="G53" s="45"/>
      <c r="H53" s="45"/>
      <c r="I53" s="45"/>
      <c r="J53" s="45"/>
      <c r="K53" s="45"/>
    </row>
    <row r="54" spans="1:11" s="531" customFormat="1">
      <c r="A54" s="531" t="s">
        <v>239</v>
      </c>
      <c r="C54" s="5"/>
      <c r="D54" s="5"/>
      <c r="E54" s="5">
        <v>272</v>
      </c>
      <c r="G54" s="5">
        <v>265</v>
      </c>
      <c r="H54" s="5"/>
      <c r="I54" s="5">
        <v>262</v>
      </c>
      <c r="J54" s="5"/>
      <c r="K54" s="5">
        <v>266</v>
      </c>
    </row>
    <row r="55" spans="1:11" s="531" customFormat="1" ht="5.0999999999999996" customHeight="1">
      <c r="C55" s="338"/>
      <c r="D55" s="338"/>
      <c r="E55" s="45"/>
      <c r="G55" s="45"/>
      <c r="H55" s="45"/>
      <c r="I55" s="45"/>
      <c r="J55" s="45"/>
      <c r="K55" s="45"/>
    </row>
    <row r="56" spans="1:11" s="541" customFormat="1">
      <c r="A56" s="511" t="s">
        <v>16</v>
      </c>
      <c r="B56" s="132"/>
      <c r="C56" s="521"/>
      <c r="D56" s="521"/>
      <c r="E56" s="505"/>
      <c r="G56" s="505"/>
      <c r="H56" s="505"/>
      <c r="I56" s="505"/>
      <c r="J56" s="505"/>
      <c r="K56" s="505"/>
    </row>
    <row r="57" spans="1:11" s="531" customFormat="1" ht="5.0999999999999996" customHeight="1">
      <c r="E57" s="505"/>
      <c r="G57" s="505"/>
      <c r="H57" s="505"/>
      <c r="I57" s="505"/>
      <c r="J57" s="505"/>
      <c r="K57" s="505"/>
    </row>
    <row r="58" spans="1:11" s="500" customFormat="1" ht="17.100000000000001" customHeight="1">
      <c r="A58" s="489" t="s">
        <v>247</v>
      </c>
      <c r="B58" s="123"/>
      <c r="C58" s="191"/>
      <c r="D58" s="191"/>
      <c r="E58" s="191">
        <v>6.5000000000000002E-2</v>
      </c>
      <c r="G58" s="191">
        <v>6.4000000000000001E-2</v>
      </c>
      <c r="H58" s="191"/>
      <c r="I58" s="191">
        <v>3.5000000000000003E-2</v>
      </c>
      <c r="J58" s="191"/>
      <c r="K58" s="191">
        <v>7.6999999999999999E-2</v>
      </c>
    </row>
    <row r="59" spans="1:11" s="541" customFormat="1" ht="17.100000000000001" customHeight="1">
      <c r="A59" s="523" t="s">
        <v>252</v>
      </c>
      <c r="B59" s="520"/>
      <c r="C59" s="491"/>
      <c r="D59" s="491"/>
      <c r="E59" s="491">
        <v>6.7000000000000004E-2</v>
      </c>
      <c r="G59" s="491">
        <v>8.9999999999999993E-3</v>
      </c>
      <c r="H59" s="491"/>
      <c r="I59" s="491">
        <v>2.4E-2</v>
      </c>
      <c r="J59" s="491"/>
      <c r="K59" s="491">
        <v>7.5999999999999998E-2</v>
      </c>
    </row>
    <row r="60" spans="1:11" s="541" customFormat="1" ht="17.100000000000001" customHeight="1">
      <c r="A60" s="521" t="s">
        <v>336</v>
      </c>
      <c r="B60" s="520"/>
      <c r="C60" s="343"/>
      <c r="D60" s="491"/>
      <c r="E60" s="491">
        <v>9.0999999999999998E-2</v>
      </c>
      <c r="G60" s="491">
        <v>0.01</v>
      </c>
      <c r="H60" s="491"/>
      <c r="I60" s="491">
        <v>0.02</v>
      </c>
      <c r="J60" s="491"/>
      <c r="K60" s="491">
        <v>3.2000000000000001E-2</v>
      </c>
    </row>
    <row r="61" spans="1:11" s="541" customFormat="1" ht="17.100000000000001" customHeight="1">
      <c r="A61" s="520" t="s">
        <v>337</v>
      </c>
      <c r="B61" s="520"/>
      <c r="C61" s="491"/>
      <c r="D61" s="491"/>
      <c r="E61" s="491">
        <v>0.25800000000000001</v>
      </c>
      <c r="G61" s="491">
        <v>2.9000000000000001E-2</v>
      </c>
      <c r="H61" s="491"/>
      <c r="I61" s="491">
        <v>7.0999999999999994E-2</v>
      </c>
      <c r="J61" s="491"/>
      <c r="K61" s="491">
        <v>0.125</v>
      </c>
    </row>
    <row r="62" spans="1:11" s="531" customFormat="1" ht="17.649999999999999" customHeight="1">
      <c r="E62" s="505"/>
      <c r="G62" s="505"/>
      <c r="H62" s="505"/>
      <c r="I62" s="505"/>
      <c r="J62" s="505"/>
      <c r="K62" s="505"/>
    </row>
    <row r="63" spans="1:11" s="539" customFormat="1">
      <c r="A63" s="531" t="s">
        <v>88</v>
      </c>
      <c r="E63" s="490">
        <v>2</v>
      </c>
      <c r="G63" s="490">
        <v>2.6</v>
      </c>
      <c r="H63" s="490"/>
      <c r="I63" s="490">
        <v>2.6</v>
      </c>
      <c r="J63" s="490"/>
      <c r="K63" s="490">
        <v>1.3</v>
      </c>
    </row>
    <row r="64" spans="1:11" s="539" customFormat="1">
      <c r="A64" s="531"/>
      <c r="E64" s="490"/>
      <c r="G64" s="490"/>
      <c r="H64" s="490"/>
      <c r="I64" s="490"/>
      <c r="J64" s="490"/>
      <c r="K64" s="490"/>
    </row>
    <row r="65" spans="1:11" s="539" customFormat="1" ht="5.25" customHeight="1">
      <c r="K65" s="493"/>
    </row>
    <row r="66" spans="1:11" s="539" customFormat="1" ht="12" customHeight="1">
      <c r="A66" s="555" t="s">
        <v>153</v>
      </c>
      <c r="B66" s="561" t="s">
        <v>338</v>
      </c>
      <c r="C66" s="561"/>
      <c r="D66" s="561"/>
      <c r="E66" s="561"/>
      <c r="F66" s="561"/>
      <c r="G66" s="561"/>
      <c r="H66" s="561"/>
      <c r="I66" s="561"/>
      <c r="J66" s="561"/>
      <c r="K66" s="561"/>
    </row>
    <row r="67" spans="1:11" s="539" customFormat="1" ht="5.0999999999999996" customHeight="1">
      <c r="A67" s="555"/>
      <c r="B67" s="548"/>
      <c r="C67" s="548"/>
      <c r="D67" s="548"/>
      <c r="E67" s="548"/>
      <c r="F67" s="548"/>
      <c r="G67" s="548"/>
      <c r="H67" s="548"/>
      <c r="I67" s="548"/>
      <c r="J67" s="548"/>
      <c r="K67" s="548"/>
    </row>
    <row r="68" spans="1:11" s="539" customFormat="1" ht="27" customHeight="1">
      <c r="A68" s="555" t="s">
        <v>162</v>
      </c>
      <c r="B68" s="563" t="s">
        <v>339</v>
      </c>
      <c r="C68" s="563"/>
      <c r="D68" s="563"/>
      <c r="E68" s="563"/>
      <c r="F68" s="563"/>
      <c r="G68" s="563"/>
      <c r="H68" s="563"/>
      <c r="I68" s="563"/>
      <c r="J68" s="563"/>
      <c r="K68" s="563"/>
    </row>
    <row r="69" spans="1:11" s="539" customFormat="1" ht="5.0999999999999996" customHeight="1">
      <c r="A69" s="555"/>
      <c r="B69" s="549"/>
      <c r="C69" s="549"/>
      <c r="D69" s="549"/>
      <c r="E69" s="549"/>
      <c r="F69" s="549"/>
      <c r="G69" s="549"/>
      <c r="H69" s="549"/>
      <c r="I69" s="549"/>
      <c r="J69" s="549"/>
      <c r="K69" s="549"/>
    </row>
    <row r="70" spans="1:11" s="539" customFormat="1" ht="19.5" customHeight="1">
      <c r="A70" s="555" t="s">
        <v>161</v>
      </c>
      <c r="B70" s="563" t="s">
        <v>267</v>
      </c>
      <c r="C70" s="563"/>
      <c r="D70" s="563"/>
      <c r="E70" s="563"/>
      <c r="F70" s="563"/>
      <c r="G70" s="563"/>
      <c r="H70" s="563"/>
      <c r="I70" s="563"/>
      <c r="J70" s="563"/>
      <c r="K70" s="563"/>
    </row>
    <row r="71" spans="1:11" s="539" customFormat="1" ht="5.0999999999999996" customHeight="1">
      <c r="K71" s="541"/>
    </row>
    <row r="72" spans="1:11" s="539" customFormat="1" ht="55.15" customHeight="1">
      <c r="A72" s="555" t="s">
        <v>198</v>
      </c>
      <c r="B72" s="563" t="s">
        <v>302</v>
      </c>
      <c r="C72" s="563"/>
      <c r="D72" s="563"/>
      <c r="E72" s="563"/>
      <c r="F72" s="563"/>
      <c r="G72" s="563"/>
      <c r="H72" s="563"/>
      <c r="I72" s="563"/>
      <c r="J72" s="563"/>
      <c r="K72" s="563"/>
    </row>
    <row r="73" spans="1:11" s="539" customFormat="1" ht="5.0999999999999996" customHeight="1">
      <c r="A73" s="555"/>
      <c r="B73" s="549"/>
      <c r="C73" s="549"/>
      <c r="D73" s="549"/>
      <c r="E73" s="549"/>
      <c r="F73" s="549"/>
      <c r="G73" s="549"/>
      <c r="H73" s="549"/>
      <c r="I73" s="549"/>
      <c r="J73" s="549"/>
      <c r="K73" s="549"/>
    </row>
    <row r="74" spans="1:11" s="539" customFormat="1" ht="29.25" customHeight="1">
      <c r="A74" s="555" t="s">
        <v>210</v>
      </c>
      <c r="B74" s="563" t="s">
        <v>402</v>
      </c>
      <c r="C74" s="563"/>
      <c r="D74" s="563"/>
      <c r="E74" s="563"/>
      <c r="F74" s="563"/>
      <c r="G74" s="563"/>
      <c r="H74" s="563"/>
      <c r="I74" s="563"/>
      <c r="J74" s="563"/>
      <c r="K74" s="563"/>
    </row>
    <row r="75" spans="1:11" s="539" customFormat="1" ht="5.0999999999999996" customHeight="1">
      <c r="A75" s="555"/>
      <c r="K75" s="541"/>
    </row>
    <row r="76" spans="1:11" s="539" customFormat="1" ht="31.15" customHeight="1">
      <c r="A76" s="555" t="s">
        <v>212</v>
      </c>
      <c r="B76" s="565" t="s">
        <v>304</v>
      </c>
      <c r="C76" s="565"/>
      <c r="D76" s="565"/>
      <c r="E76" s="565"/>
      <c r="F76" s="565"/>
      <c r="G76" s="565"/>
      <c r="H76" s="565"/>
      <c r="I76" s="565"/>
      <c r="J76" s="565"/>
      <c r="K76" s="565"/>
    </row>
    <row r="77" spans="1:11" s="539" customFormat="1" ht="5.0999999999999996" customHeight="1">
      <c r="A77" s="555"/>
      <c r="B77" s="548"/>
      <c r="C77" s="548"/>
      <c r="D77" s="548"/>
      <c r="E77" s="548"/>
      <c r="F77" s="548"/>
      <c r="G77" s="548"/>
      <c r="H77" s="548"/>
      <c r="I77" s="548"/>
      <c r="J77" s="548"/>
      <c r="K77" s="541"/>
    </row>
    <row r="78" spans="1:11" s="539" customFormat="1" ht="51.75" customHeight="1">
      <c r="A78" s="555" t="s">
        <v>340</v>
      </c>
      <c r="B78" s="563" t="s">
        <v>398</v>
      </c>
      <c r="C78" s="563"/>
      <c r="D78" s="563"/>
      <c r="E78" s="563"/>
      <c r="F78" s="563"/>
      <c r="G78" s="563"/>
      <c r="H78" s="563"/>
      <c r="I78" s="563"/>
      <c r="J78" s="563"/>
      <c r="K78" s="563"/>
    </row>
    <row r="79" spans="1:11" s="539" customFormat="1" ht="5.0999999999999996" customHeight="1">
      <c r="A79" s="555"/>
      <c r="B79" s="554"/>
      <c r="C79" s="554"/>
      <c r="D79" s="554"/>
      <c r="E79" s="554"/>
      <c r="F79" s="554"/>
      <c r="G79" s="554"/>
      <c r="H79" s="543"/>
      <c r="I79" s="554"/>
      <c r="J79" s="554"/>
      <c r="K79" s="541"/>
    </row>
    <row r="80" spans="1:11" s="539" customFormat="1" ht="41.45" customHeight="1">
      <c r="A80" s="555" t="s">
        <v>341</v>
      </c>
      <c r="B80" s="563" t="s">
        <v>390</v>
      </c>
      <c r="C80" s="563"/>
      <c r="D80" s="563"/>
      <c r="E80" s="563"/>
      <c r="F80" s="563"/>
      <c r="G80" s="563"/>
      <c r="H80" s="563"/>
      <c r="I80" s="563"/>
      <c r="J80" s="563"/>
      <c r="K80" s="563"/>
    </row>
    <row r="81" spans="1:11" s="539" customFormat="1" ht="5.0999999999999996" customHeight="1">
      <c r="A81" s="555"/>
      <c r="B81" s="554"/>
      <c r="C81" s="554"/>
      <c r="D81" s="554"/>
      <c r="E81" s="554"/>
      <c r="F81" s="554"/>
      <c r="G81" s="554"/>
      <c r="H81" s="543"/>
      <c r="I81" s="554"/>
      <c r="J81" s="554"/>
      <c r="K81" s="541"/>
    </row>
    <row r="82" spans="1:11" s="539" customFormat="1" ht="25.5" customHeight="1">
      <c r="A82" s="555" t="s">
        <v>342</v>
      </c>
      <c r="B82" s="563" t="s">
        <v>318</v>
      </c>
      <c r="C82" s="563"/>
      <c r="D82" s="563"/>
      <c r="E82" s="563"/>
      <c r="F82" s="563"/>
      <c r="G82" s="563"/>
      <c r="H82" s="563"/>
      <c r="I82" s="563"/>
      <c r="J82" s="563"/>
      <c r="K82" s="563"/>
    </row>
    <row r="83" spans="1:11" s="539" customFormat="1" ht="5.0999999999999996" customHeight="1">
      <c r="A83" s="555"/>
      <c r="B83" s="549"/>
      <c r="C83" s="549"/>
      <c r="D83" s="549"/>
      <c r="E83" s="549"/>
      <c r="F83" s="549"/>
      <c r="G83" s="549"/>
      <c r="H83" s="549"/>
      <c r="I83" s="549"/>
      <c r="J83" s="549"/>
      <c r="K83" s="549"/>
    </row>
    <row r="84" spans="1:11" s="539" customFormat="1" ht="20.45" customHeight="1">
      <c r="A84" s="555" t="s">
        <v>343</v>
      </c>
      <c r="B84" s="563" t="s">
        <v>344</v>
      </c>
      <c r="C84" s="563"/>
      <c r="D84" s="563"/>
      <c r="E84" s="563"/>
      <c r="F84" s="563"/>
      <c r="G84" s="563"/>
      <c r="H84" s="563"/>
      <c r="I84" s="563"/>
      <c r="J84" s="563"/>
      <c r="K84" s="563"/>
    </row>
    <row r="85" spans="1:11" s="539" customFormat="1" ht="18" customHeight="1">
      <c r="A85" s="555"/>
      <c r="B85" s="554"/>
      <c r="C85" s="554"/>
      <c r="D85" s="554"/>
      <c r="E85" s="554"/>
      <c r="F85" s="554"/>
      <c r="G85" s="554"/>
      <c r="H85" s="543"/>
      <c r="K85" s="493"/>
    </row>
    <row r="86" spans="1:11" s="530" customFormat="1" ht="16.5" customHeight="1">
      <c r="A86" s="344" t="s">
        <v>73</v>
      </c>
      <c r="K86" s="190"/>
    </row>
    <row r="87" spans="1:11" s="531" customFormat="1" ht="13.5" customHeight="1">
      <c r="A87" s="320"/>
      <c r="B87" s="521"/>
      <c r="C87" s="502"/>
      <c r="D87" s="502"/>
      <c r="E87" s="106"/>
      <c r="F87" s="106"/>
      <c r="G87" s="106"/>
      <c r="H87" s="106"/>
      <c r="I87" s="106"/>
      <c r="J87" s="106"/>
      <c r="K87" s="493"/>
    </row>
    <row r="88" spans="1:11">
      <c r="K88" s="493"/>
    </row>
    <row r="89" spans="1:11">
      <c r="K89" s="493"/>
    </row>
    <row r="90" spans="1:11">
      <c r="K90" s="493"/>
    </row>
    <row r="91" spans="1:11">
      <c r="K91" s="493"/>
    </row>
    <row r="92" spans="1:11">
      <c r="K92" s="493"/>
    </row>
    <row r="93" spans="1:11">
      <c r="K93" s="493"/>
    </row>
    <row r="94" spans="1:11">
      <c r="K94" s="493"/>
    </row>
    <row r="95" spans="1:11">
      <c r="K95" s="493"/>
    </row>
  </sheetData>
  <mergeCells count="13">
    <mergeCell ref="B84:K84"/>
    <mergeCell ref="A1:K1"/>
    <mergeCell ref="A2:K2"/>
    <mergeCell ref="A3:K3"/>
    <mergeCell ref="B72:K72"/>
    <mergeCell ref="B82:K82"/>
    <mergeCell ref="B76:K76"/>
    <mergeCell ref="B80:K80"/>
    <mergeCell ref="B66:K66"/>
    <mergeCell ref="B78:K78"/>
    <mergeCell ref="B68:K68"/>
    <mergeCell ref="B70:K70"/>
    <mergeCell ref="B74:K74"/>
  </mergeCells>
  <phoneticPr fontId="2" type="noConversion"/>
  <printOptions horizontalCentered="1"/>
  <pageMargins left="0.75" right="0.75" top="0.5" bottom="0.5" header="0.5" footer="0.25"/>
  <pageSetup scale="53" firstPageNumber="2" orientation="portrait" r:id="rId1"/>
  <headerFooter scaleWithDoc="0" alignWithMargins="0">
    <oddFooter>&amp;L4 / Q2 FY21 Stat Book</oddFooter>
  </headerFooter>
  <customProperties>
    <customPr name="SheetOptions" r:id="rId2"/>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92D050"/>
    <pageSetUpPr fitToPage="1"/>
  </sheetPr>
  <dimension ref="A1:J58"/>
  <sheetViews>
    <sheetView view="pageBreakPreview" zoomScaleNormal="100" zoomScaleSheetLayoutView="100" workbookViewId="0"/>
  </sheetViews>
  <sheetFormatPr defaultColWidth="10.625" defaultRowHeight="15" customHeight="1"/>
  <cols>
    <col min="1" max="1" width="2.625" style="26" customWidth="1"/>
    <col min="2" max="2" width="40.75" style="26" customWidth="1"/>
    <col min="3" max="3" width="10.625" style="26"/>
    <col min="4" max="4" width="10.75" style="26" customWidth="1"/>
    <col min="5" max="6" width="10.625" style="26"/>
    <col min="7" max="7" width="1.625" style="26" customWidth="1"/>
    <col min="8" max="8" width="7" style="13" customWidth="1"/>
    <col min="9" max="16384" width="10.625" style="13"/>
  </cols>
  <sheetData>
    <row r="1" spans="1:10" s="483" customFormat="1" ht="22.5" customHeight="1">
      <c r="A1" s="383" t="s">
        <v>149</v>
      </c>
      <c r="B1" s="383"/>
      <c r="C1" s="383"/>
      <c r="D1" s="383"/>
      <c r="E1" s="484"/>
      <c r="F1" s="383"/>
      <c r="G1" s="383"/>
    </row>
    <row r="2" spans="1:10" s="483" customFormat="1" ht="22.5" customHeight="1">
      <c r="A2" s="383" t="s">
        <v>292</v>
      </c>
      <c r="B2" s="383"/>
      <c r="C2" s="383"/>
      <c r="D2" s="383"/>
      <c r="E2" s="484"/>
      <c r="F2" s="383"/>
      <c r="G2" s="383"/>
    </row>
    <row r="3" spans="1:10" s="483" customFormat="1" ht="22.5" customHeight="1">
      <c r="A3" s="383" t="s">
        <v>316</v>
      </c>
      <c r="B3" s="383"/>
      <c r="C3" s="383"/>
      <c r="D3" s="383"/>
      <c r="E3" s="484"/>
      <c r="F3" s="383"/>
      <c r="G3" s="383"/>
    </row>
    <row r="4" spans="1:10" s="127" customFormat="1" ht="18">
      <c r="A4" s="222"/>
      <c r="B4" s="126"/>
      <c r="C4" s="34"/>
      <c r="D4" s="34"/>
      <c r="E4" s="34"/>
      <c r="F4" s="126"/>
      <c r="G4" s="107"/>
      <c r="H4" s="221"/>
      <c r="I4" s="221"/>
    </row>
    <row r="5" spans="1:10" s="222" customFormat="1" ht="15.75" customHeight="1">
      <c r="A5" s="15"/>
      <c r="B5" s="15"/>
      <c r="C5" s="1"/>
      <c r="D5" s="1"/>
      <c r="E5" s="1"/>
      <c r="F5" s="1"/>
      <c r="G5" s="15"/>
    </row>
    <row r="6" spans="1:10" s="127" customFormat="1" ht="16.5" thickBot="1">
      <c r="A6" s="387"/>
      <c r="B6" s="128"/>
      <c r="C6" s="35" t="s">
        <v>316</v>
      </c>
      <c r="D6" s="35"/>
      <c r="E6" s="35"/>
      <c r="F6" s="35"/>
      <c r="G6" s="36"/>
    </row>
    <row r="7" spans="1:10" s="58" customFormat="1" ht="15.75">
      <c r="A7" s="38"/>
      <c r="B7" s="15"/>
      <c r="C7" s="30" t="s">
        <v>18</v>
      </c>
      <c r="D7" s="30" t="s">
        <v>19</v>
      </c>
      <c r="E7" s="30" t="s">
        <v>20</v>
      </c>
      <c r="F7" s="83" t="s">
        <v>21</v>
      </c>
      <c r="G7" s="30"/>
    </row>
    <row r="8" spans="1:10" s="58" customFormat="1" ht="15.75">
      <c r="A8" s="40"/>
      <c r="B8" s="38"/>
      <c r="C8" s="14" t="s">
        <v>22</v>
      </c>
      <c r="D8" s="14" t="s">
        <v>22</v>
      </c>
      <c r="E8" s="14" t="s">
        <v>22</v>
      </c>
      <c r="F8" s="14" t="s">
        <v>22</v>
      </c>
      <c r="G8" s="14"/>
    </row>
    <row r="9" spans="1:10" s="58" customFormat="1" ht="15.75">
      <c r="A9" s="40"/>
      <c r="B9" s="38"/>
      <c r="C9" s="14"/>
      <c r="D9" s="14"/>
      <c r="E9" s="14"/>
      <c r="F9" s="14"/>
      <c r="G9" s="14"/>
    </row>
    <row r="10" spans="1:10" ht="17.649999999999999" customHeight="1">
      <c r="A10" s="12" t="s">
        <v>52</v>
      </c>
      <c r="B10" s="15"/>
      <c r="C10" s="1"/>
      <c r="D10" s="1"/>
      <c r="E10" s="1"/>
      <c r="F10" s="1"/>
      <c r="G10" s="1"/>
    </row>
    <row r="11" spans="1:10" s="222" customFormat="1" ht="17.649999999999999" customHeight="1">
      <c r="A11" s="15"/>
      <c r="B11" s="15" t="s">
        <v>173</v>
      </c>
      <c r="C11" s="1"/>
      <c r="D11" s="1"/>
      <c r="E11" s="1"/>
      <c r="F11" s="1"/>
      <c r="G11" s="15"/>
    </row>
    <row r="12" spans="1:10" s="222" customFormat="1" ht="17.649999999999999" customHeight="1">
      <c r="A12" s="15"/>
      <c r="B12" s="15" t="s">
        <v>174</v>
      </c>
      <c r="C12" s="1"/>
      <c r="D12" s="1"/>
      <c r="E12" s="1"/>
      <c r="F12" s="1"/>
      <c r="G12" s="15"/>
    </row>
    <row r="13" spans="1:10" s="222" customFormat="1" ht="17.649999999999999" customHeight="1">
      <c r="A13" s="15"/>
      <c r="B13" s="15" t="s">
        <v>164</v>
      </c>
      <c r="C13" s="1"/>
      <c r="D13" s="1"/>
      <c r="E13" s="1"/>
      <c r="F13" s="1"/>
      <c r="G13" s="15"/>
    </row>
    <row r="14" spans="1:10" s="222" customFormat="1" ht="5.25" customHeight="1">
      <c r="A14" s="15"/>
      <c r="B14" s="15"/>
      <c r="C14" s="1"/>
      <c r="D14" s="1"/>
      <c r="E14" s="1"/>
      <c r="F14" s="1"/>
      <c r="G14" s="15"/>
    </row>
    <row r="15" spans="1:10" ht="17.649999999999999" customHeight="1">
      <c r="A15" s="12" t="s">
        <v>213</v>
      </c>
      <c r="B15" s="15"/>
      <c r="C15" s="1"/>
      <c r="D15" s="1"/>
      <c r="E15" s="1"/>
      <c r="F15" s="1"/>
      <c r="G15" s="1"/>
      <c r="J15" s="419"/>
    </row>
    <row r="16" spans="1:10" ht="17.649999999999999" customHeight="1">
      <c r="A16" s="12"/>
      <c r="B16" s="15" t="s">
        <v>173</v>
      </c>
      <c r="C16" s="1"/>
      <c r="D16" s="1"/>
      <c r="E16" s="1"/>
      <c r="F16" s="1"/>
      <c r="G16" s="1"/>
      <c r="J16" s="419"/>
    </row>
    <row r="17" spans="1:10" ht="17.649999999999999" customHeight="1">
      <c r="A17" s="12"/>
      <c r="B17" s="15" t="s">
        <v>174</v>
      </c>
      <c r="C17" s="1"/>
      <c r="D17" s="1"/>
      <c r="E17" s="1"/>
      <c r="F17" s="1"/>
      <c r="G17" s="1"/>
      <c r="J17" s="419"/>
    </row>
    <row r="18" spans="1:10" ht="17.649999999999999" customHeight="1">
      <c r="A18" s="12"/>
      <c r="B18" s="15" t="s">
        <v>214</v>
      </c>
      <c r="C18" s="1"/>
      <c r="D18" s="1"/>
      <c r="E18" s="1"/>
      <c r="F18" s="1"/>
      <c r="G18" s="1"/>
      <c r="J18" s="419"/>
    </row>
    <row r="19" spans="1:10" s="222" customFormat="1" ht="6" customHeight="1">
      <c r="A19" s="15"/>
      <c r="B19" s="15"/>
      <c r="C19" s="1"/>
      <c r="D19" s="1"/>
      <c r="E19" s="1"/>
      <c r="F19" s="1"/>
      <c r="G19" s="15"/>
    </row>
    <row r="20" spans="1:10" ht="17.649999999999999" customHeight="1">
      <c r="A20" s="12" t="s">
        <v>215</v>
      </c>
      <c r="B20" s="15"/>
      <c r="C20" s="32"/>
      <c r="D20" s="32"/>
      <c r="E20" s="32"/>
      <c r="F20" s="32"/>
      <c r="G20" s="61"/>
    </row>
    <row r="21" spans="1:10" ht="17.649999999999999" customHeight="1">
      <c r="A21" s="12"/>
      <c r="B21" s="15" t="s">
        <v>173</v>
      </c>
      <c r="C21" s="32"/>
      <c r="D21" s="32"/>
      <c r="E21" s="32"/>
      <c r="F21" s="32"/>
      <c r="G21" s="61"/>
    </row>
    <row r="22" spans="1:10" ht="17.649999999999999" customHeight="1">
      <c r="A22" s="12"/>
      <c r="B22" s="15" t="s">
        <v>174</v>
      </c>
      <c r="C22" s="98"/>
      <c r="D22" s="98"/>
      <c r="E22" s="98"/>
      <c r="F22" s="98"/>
      <c r="G22" s="61"/>
    </row>
    <row r="23" spans="1:10" ht="17.649999999999999" customHeight="1">
      <c r="A23" s="12"/>
      <c r="B23" s="15" t="s">
        <v>216</v>
      </c>
      <c r="C23" s="32"/>
      <c r="D23" s="32"/>
      <c r="E23" s="32"/>
      <c r="F23" s="32"/>
      <c r="G23" s="61"/>
    </row>
    <row r="24" spans="1:10" s="222" customFormat="1" ht="4.5" customHeight="1">
      <c r="A24" s="15"/>
      <c r="B24" s="15"/>
      <c r="C24" s="1"/>
      <c r="D24" s="1"/>
      <c r="E24" s="1"/>
      <c r="F24" s="1"/>
      <c r="G24" s="15"/>
    </row>
    <row r="25" spans="1:10" ht="17.649999999999999" customHeight="1">
      <c r="A25" s="12" t="s">
        <v>217</v>
      </c>
      <c r="B25" s="15"/>
      <c r="C25" s="32"/>
      <c r="D25" s="32"/>
      <c r="E25" s="32"/>
      <c r="F25" s="32"/>
      <c r="G25" s="61"/>
    </row>
    <row r="26" spans="1:10" ht="17.649999999999999" customHeight="1">
      <c r="A26" s="12"/>
      <c r="B26" s="15" t="s">
        <v>173</v>
      </c>
      <c r="C26" s="32"/>
      <c r="D26" s="32"/>
      <c r="E26" s="32"/>
      <c r="F26" s="32"/>
      <c r="G26" s="61"/>
    </row>
    <row r="27" spans="1:10" ht="17.649999999999999" customHeight="1">
      <c r="A27" s="12"/>
      <c r="B27" s="15" t="s">
        <v>174</v>
      </c>
      <c r="C27" s="98"/>
      <c r="D27" s="98"/>
      <c r="E27" s="98"/>
      <c r="F27" s="98"/>
      <c r="G27" s="61"/>
    </row>
    <row r="28" spans="1:10" ht="17.649999999999999" customHeight="1">
      <c r="A28" s="12"/>
      <c r="B28" s="15" t="s">
        <v>218</v>
      </c>
      <c r="C28" s="32"/>
      <c r="D28" s="32"/>
      <c r="E28" s="32"/>
      <c r="F28" s="32"/>
      <c r="G28" s="61"/>
    </row>
    <row r="29" spans="1:10" s="222" customFormat="1" ht="6" customHeight="1">
      <c r="A29" s="15"/>
      <c r="B29" s="15"/>
      <c r="C29" s="1"/>
      <c r="D29" s="1"/>
      <c r="E29" s="1"/>
      <c r="F29" s="1"/>
      <c r="G29" s="15"/>
    </row>
    <row r="30" spans="1:10" s="222" customFormat="1" ht="17.649999999999999" customHeight="1">
      <c r="A30" s="12" t="s">
        <v>123</v>
      </c>
      <c r="B30" s="15"/>
      <c r="C30" s="2"/>
      <c r="D30" s="2"/>
      <c r="E30" s="2"/>
      <c r="F30" s="2"/>
      <c r="G30" s="18"/>
    </row>
    <row r="31" spans="1:10" s="222" customFormat="1" ht="17.649999999999999" customHeight="1">
      <c r="A31" s="12"/>
      <c r="B31" s="15" t="s">
        <v>173</v>
      </c>
      <c r="C31" s="28"/>
      <c r="D31" s="28"/>
      <c r="E31" s="28"/>
      <c r="F31" s="28"/>
      <c r="G31" s="18"/>
    </row>
    <row r="32" spans="1:10" s="222" customFormat="1" ht="17.649999999999999" customHeight="1">
      <c r="A32" s="12"/>
      <c r="B32" s="15" t="s">
        <v>174</v>
      </c>
      <c r="C32" s="28"/>
      <c r="D32" s="28"/>
      <c r="E32" s="28"/>
      <c r="F32" s="28"/>
      <c r="G32" s="18"/>
    </row>
    <row r="33" spans="1:7" s="222" customFormat="1" ht="17.649999999999999" customHeight="1">
      <c r="A33" s="12"/>
      <c r="B33" s="15" t="s">
        <v>164</v>
      </c>
      <c r="C33" s="28"/>
      <c r="D33" s="28"/>
      <c r="E33" s="28"/>
      <c r="F33" s="28"/>
      <c r="G33" s="18"/>
    </row>
    <row r="34" spans="1:7" s="222" customFormat="1" ht="6" customHeight="1">
      <c r="A34" s="15"/>
      <c r="B34" s="15"/>
      <c r="C34" s="1"/>
      <c r="D34" s="1"/>
      <c r="E34" s="1"/>
      <c r="F34" s="1"/>
      <c r="G34" s="1"/>
    </row>
    <row r="35" spans="1:7" s="222" customFormat="1" ht="17.649999999999999" customHeight="1">
      <c r="A35" s="12" t="s">
        <v>221</v>
      </c>
      <c r="B35" s="15"/>
      <c r="C35" s="18"/>
      <c r="D35" s="18"/>
      <c r="E35" s="2"/>
      <c r="F35" s="2"/>
      <c r="G35" s="2"/>
    </row>
    <row r="36" spans="1:7" s="222" customFormat="1" ht="17.649999999999999" customHeight="1">
      <c r="A36" s="12"/>
      <c r="B36" s="15" t="s">
        <v>173</v>
      </c>
      <c r="C36" s="28"/>
      <c r="D36" s="28"/>
      <c r="E36" s="28"/>
      <c r="F36" s="28"/>
      <c r="G36" s="2"/>
    </row>
    <row r="37" spans="1:7" s="222" customFormat="1" ht="17.649999999999999" customHeight="1">
      <c r="A37" s="12"/>
      <c r="B37" s="15" t="s">
        <v>174</v>
      </c>
      <c r="C37" s="28"/>
      <c r="D37" s="28"/>
      <c r="E37" s="28"/>
      <c r="F37" s="28"/>
      <c r="G37" s="2"/>
    </row>
    <row r="38" spans="1:7" s="222" customFormat="1" ht="17.649999999999999" customHeight="1">
      <c r="A38" s="12"/>
      <c r="B38" s="15" t="s">
        <v>220</v>
      </c>
      <c r="C38" s="28"/>
      <c r="D38" s="28"/>
      <c r="E38" s="28"/>
      <c r="F38" s="28"/>
      <c r="G38" s="2"/>
    </row>
    <row r="39" spans="1:7" s="222" customFormat="1" ht="6" customHeight="1">
      <c r="A39" s="15"/>
      <c r="B39" s="15"/>
      <c r="C39" s="1"/>
      <c r="D39" s="1"/>
      <c r="E39" s="1"/>
      <c r="F39" s="1"/>
      <c r="G39" s="26"/>
    </row>
    <row r="40" spans="1:7">
      <c r="A40" s="15" t="s">
        <v>34</v>
      </c>
      <c r="B40" s="15"/>
      <c r="C40" s="1">
        <v>65</v>
      </c>
      <c r="D40" s="1">
        <v>62</v>
      </c>
      <c r="E40" s="1">
        <v>61</v>
      </c>
      <c r="F40" s="1">
        <v>65</v>
      </c>
      <c r="G40" s="15"/>
    </row>
    <row r="41" spans="1:7" ht="6" customHeight="1">
      <c r="A41" s="15"/>
      <c r="B41" s="15"/>
      <c r="C41" s="1"/>
      <c r="D41" s="1"/>
      <c r="E41" s="1"/>
      <c r="F41" s="1"/>
      <c r="G41" s="15"/>
    </row>
    <row r="42" spans="1:7" ht="15" customHeight="1">
      <c r="A42" s="15" t="s">
        <v>276</v>
      </c>
      <c r="B42" s="15"/>
      <c r="C42" s="1"/>
      <c r="D42" s="1"/>
      <c r="E42" s="1"/>
      <c r="F42" s="1"/>
      <c r="G42" s="15"/>
    </row>
    <row r="43" spans="1:7" ht="15" customHeight="1">
      <c r="A43" s="15"/>
      <c r="B43" s="15" t="s">
        <v>277</v>
      </c>
      <c r="C43" s="2"/>
      <c r="D43" s="2"/>
      <c r="E43" s="2"/>
      <c r="F43" s="28"/>
      <c r="G43" s="15"/>
    </row>
    <row r="44" spans="1:7" ht="15" customHeight="1">
      <c r="A44" s="15"/>
      <c r="B44" s="15" t="s">
        <v>278</v>
      </c>
      <c r="C44" s="2"/>
      <c r="D44" s="2"/>
      <c r="E44" s="2"/>
      <c r="F44" s="28"/>
      <c r="G44" s="15"/>
    </row>
    <row r="45" spans="1:7" ht="15" customHeight="1">
      <c r="A45" s="15"/>
      <c r="B45" s="15" t="s">
        <v>273</v>
      </c>
      <c r="C45" s="2"/>
      <c r="D45" s="2"/>
      <c r="E45" s="2"/>
      <c r="F45" s="28"/>
      <c r="G45" s="15"/>
    </row>
    <row r="46" spans="1:7" ht="15.75" customHeight="1">
      <c r="A46" s="15"/>
      <c r="B46" s="15"/>
      <c r="C46" s="1"/>
      <c r="D46" s="1"/>
      <c r="E46" s="1"/>
      <c r="F46" s="1"/>
      <c r="G46" s="15"/>
    </row>
    <row r="47" spans="1:7" ht="15" customHeight="1">
      <c r="B47" s="15"/>
      <c r="C47" s="1"/>
      <c r="D47" s="1"/>
      <c r="E47" s="1"/>
      <c r="F47" s="1"/>
      <c r="G47" s="15"/>
    </row>
    <row r="48" spans="1:7" ht="15" customHeight="1">
      <c r="A48" s="364" t="s">
        <v>50</v>
      </c>
      <c r="B48" s="15"/>
      <c r="C48" s="1"/>
      <c r="D48" s="1"/>
      <c r="E48" s="1"/>
      <c r="F48" s="1"/>
      <c r="G48" s="15"/>
    </row>
    <row r="49" spans="1:7" ht="15" customHeight="1">
      <c r="A49" s="15"/>
      <c r="B49" s="15"/>
      <c r="C49" s="1"/>
      <c r="D49" s="1"/>
      <c r="E49" s="1"/>
      <c r="F49" s="1"/>
      <c r="G49" s="15"/>
    </row>
    <row r="50" spans="1:7" ht="15" customHeight="1">
      <c r="A50" s="15"/>
      <c r="B50" s="15"/>
      <c r="C50" s="1"/>
      <c r="D50" s="1"/>
      <c r="E50" s="1"/>
      <c r="F50" s="1"/>
      <c r="G50" s="15"/>
    </row>
    <row r="51" spans="1:7" ht="15" customHeight="1">
      <c r="A51" s="15"/>
      <c r="B51" s="15"/>
      <c r="C51" s="1"/>
      <c r="D51" s="1"/>
      <c r="E51" s="1"/>
      <c r="F51" s="1"/>
      <c r="G51" s="15"/>
    </row>
    <row r="52" spans="1:7" ht="15" customHeight="1">
      <c r="A52" s="15"/>
      <c r="B52" s="15"/>
      <c r="C52" s="1"/>
      <c r="D52" s="1"/>
      <c r="E52" s="1"/>
      <c r="F52" s="1"/>
      <c r="G52" s="15"/>
    </row>
    <row r="53" spans="1:7" ht="15" customHeight="1">
      <c r="A53" s="15"/>
      <c r="B53" s="15"/>
      <c r="C53" s="1"/>
      <c r="D53" s="1"/>
      <c r="E53" s="1"/>
      <c r="F53" s="1"/>
      <c r="G53" s="15"/>
    </row>
    <row r="55" spans="1:7" ht="15" customHeight="1">
      <c r="A55" s="75"/>
      <c r="B55" s="75"/>
    </row>
    <row r="57" spans="1:7" ht="15" customHeight="1">
      <c r="A57" s="222"/>
      <c r="B57" s="15"/>
      <c r="C57" s="417"/>
      <c r="D57" s="15"/>
      <c r="E57" s="15"/>
      <c r="F57" s="15"/>
      <c r="G57" s="15"/>
    </row>
    <row r="58" spans="1:7" ht="15" customHeight="1">
      <c r="A58" s="320"/>
    </row>
  </sheetData>
  <printOptions horizontalCentered="1"/>
  <pageMargins left="0.75" right="0.75" top="0.5" bottom="0.5" header="0.5" footer="0.25"/>
  <pageSetup scale="95" firstPageNumber="2" orientation="portrait" r:id="rId1"/>
  <headerFooter scaleWithDoc="0" alignWithMargins="0">
    <oddFooter>&amp;RQ2 FY21 Stat Book / 29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S89"/>
  <sheetViews>
    <sheetView view="pageBreakPreview" zoomScaleNormal="80" zoomScaleSheetLayoutView="100" workbookViewId="0">
      <selection sqref="A1:Q1"/>
    </sheetView>
  </sheetViews>
  <sheetFormatPr defaultColWidth="10.625" defaultRowHeight="15"/>
  <cols>
    <col min="1" max="1" width="2.625" style="521" customWidth="1"/>
    <col min="2" max="2" width="49.25" style="521" customWidth="1"/>
    <col min="3" max="3" width="11.25" style="521" customWidth="1"/>
    <col min="4" max="4" width="0.75" style="521" customWidth="1"/>
    <col min="5" max="5" width="12" style="521" customWidth="1"/>
    <col min="6" max="6" width="0.75" style="521" customWidth="1"/>
    <col min="7" max="7" width="12" style="521" customWidth="1"/>
    <col min="8" max="8" width="0.75" style="521" customWidth="1"/>
    <col min="9" max="9" width="12" style="521" customWidth="1"/>
    <col min="10" max="10" width="1.125" style="521" customWidth="1"/>
    <col min="11" max="11" width="12" style="521" customWidth="1"/>
    <col min="12" max="12" width="0.75" style="521" customWidth="1"/>
    <col min="13" max="13" width="12.75" style="521" customWidth="1"/>
    <col min="14" max="14" width="0.75" style="521" customWidth="1"/>
    <col min="15" max="15" width="12" style="521" customWidth="1"/>
    <col min="16" max="16" width="0.75" style="521" customWidth="1"/>
    <col min="17" max="17" width="12" style="521" customWidth="1"/>
    <col min="18" max="16384" width="10.625" style="492"/>
  </cols>
  <sheetData>
    <row r="1" spans="1:17" s="249" customFormat="1" ht="24.75" customHeight="1">
      <c r="A1" s="564" t="s">
        <v>138</v>
      </c>
      <c r="B1" s="564"/>
      <c r="C1" s="564"/>
      <c r="D1" s="564"/>
      <c r="E1" s="564"/>
      <c r="F1" s="564"/>
      <c r="G1" s="564"/>
      <c r="H1" s="564"/>
      <c r="I1" s="564"/>
      <c r="J1" s="564"/>
      <c r="K1" s="564"/>
      <c r="L1" s="564"/>
      <c r="M1" s="564"/>
      <c r="N1" s="564"/>
      <c r="O1" s="564"/>
      <c r="P1" s="564"/>
      <c r="Q1" s="564"/>
    </row>
    <row r="2" spans="1:17" s="249" customFormat="1" ht="24.75" customHeight="1">
      <c r="A2" s="564" t="s">
        <v>142</v>
      </c>
      <c r="B2" s="564"/>
      <c r="C2" s="564"/>
      <c r="D2" s="564"/>
      <c r="E2" s="564"/>
      <c r="F2" s="564"/>
      <c r="G2" s="564"/>
      <c r="H2" s="564"/>
      <c r="I2" s="564"/>
      <c r="J2" s="564"/>
      <c r="K2" s="564"/>
      <c r="L2" s="564"/>
      <c r="M2" s="564"/>
      <c r="N2" s="564"/>
      <c r="O2" s="564"/>
      <c r="P2" s="564"/>
      <c r="Q2" s="564"/>
    </row>
    <row r="3" spans="1:17" s="249" customFormat="1" ht="24.75" customHeight="1">
      <c r="A3" s="564" t="s">
        <v>391</v>
      </c>
      <c r="B3" s="564"/>
      <c r="C3" s="564"/>
      <c r="D3" s="564"/>
      <c r="E3" s="564"/>
      <c r="F3" s="564"/>
      <c r="G3" s="564"/>
      <c r="H3" s="564"/>
      <c r="I3" s="564"/>
      <c r="J3" s="564"/>
      <c r="K3" s="564"/>
      <c r="L3" s="564"/>
      <c r="M3" s="564"/>
      <c r="N3" s="564"/>
      <c r="O3" s="564"/>
      <c r="P3" s="564"/>
      <c r="Q3" s="564"/>
    </row>
    <row r="4" spans="1:17" ht="15.75">
      <c r="A4" s="34"/>
      <c r="B4" s="293"/>
      <c r="C4" s="34"/>
      <c r="D4" s="34"/>
      <c r="E4" s="34"/>
      <c r="F4" s="34"/>
      <c r="G4" s="34"/>
      <c r="H4" s="34"/>
      <c r="I4" s="34"/>
      <c r="J4" s="34"/>
      <c r="K4" s="345"/>
      <c r="L4" s="345"/>
      <c r="M4" s="345"/>
      <c r="N4" s="345"/>
      <c r="O4" s="345"/>
      <c r="P4" s="345"/>
      <c r="Q4" s="345"/>
    </row>
    <row r="5" spans="1:17" ht="12.75" customHeight="1">
      <c r="A5" s="34"/>
      <c r="B5" s="293"/>
      <c r="C5" s="34"/>
      <c r="D5" s="34"/>
      <c r="E5" s="34"/>
      <c r="F5" s="34"/>
      <c r="G5" s="34"/>
      <c r="H5" s="34"/>
      <c r="I5" s="34"/>
      <c r="J5" s="34"/>
      <c r="K5" s="492"/>
      <c r="L5" s="492"/>
      <c r="M5" s="492"/>
      <c r="N5" s="492"/>
      <c r="O5" s="492"/>
      <c r="P5" s="492"/>
      <c r="Q5" s="492"/>
    </row>
    <row r="6" spans="1:17" s="541" customFormat="1" ht="12.75">
      <c r="A6" s="502" t="s">
        <v>17</v>
      </c>
      <c r="B6" s="502"/>
      <c r="C6" s="103"/>
      <c r="D6" s="103"/>
      <c r="E6" s="103"/>
      <c r="F6" s="103"/>
      <c r="G6" s="103"/>
      <c r="H6" s="103"/>
      <c r="I6" s="103"/>
      <c r="J6" s="103"/>
      <c r="K6" s="502"/>
      <c r="L6" s="502"/>
      <c r="M6" s="502"/>
      <c r="N6" s="502"/>
      <c r="O6" s="502"/>
      <c r="P6" s="502"/>
      <c r="Q6" s="502"/>
    </row>
    <row r="7" spans="1:17" s="541" customFormat="1" ht="12.75">
      <c r="A7" s="502" t="s">
        <v>160</v>
      </c>
      <c r="B7" s="502"/>
      <c r="C7" s="103"/>
      <c r="D7" s="103"/>
      <c r="E7" s="103"/>
      <c r="F7" s="103"/>
      <c r="G7" s="103"/>
      <c r="H7" s="103"/>
      <c r="I7" s="103"/>
      <c r="J7" s="103"/>
      <c r="K7" s="103"/>
      <c r="L7" s="103"/>
      <c r="M7" s="103"/>
      <c r="N7" s="103"/>
      <c r="O7" s="103"/>
      <c r="P7" s="103"/>
      <c r="Q7" s="103"/>
    </row>
    <row r="8" spans="1:17" s="531" customFormat="1" ht="15.75">
      <c r="A8" s="346"/>
      <c r="B8" s="346"/>
      <c r="C8" s="346"/>
      <c r="D8" s="345"/>
      <c r="E8" s="346"/>
      <c r="F8" s="345"/>
      <c r="G8" s="346"/>
      <c r="H8" s="345"/>
      <c r="I8" s="346"/>
      <c r="J8" s="347"/>
      <c r="K8" s="80"/>
      <c r="L8" s="80"/>
      <c r="M8" s="80"/>
      <c r="N8" s="80"/>
      <c r="O8" s="80"/>
      <c r="P8" s="80"/>
      <c r="Q8" s="80"/>
    </row>
    <row r="9" spans="1:17" s="531" customFormat="1" ht="19.5" customHeight="1" thickBot="1">
      <c r="C9" s="540" t="s">
        <v>347</v>
      </c>
      <c r="D9" s="540"/>
      <c r="E9" s="540"/>
      <c r="F9" s="540"/>
      <c r="G9" s="540"/>
      <c r="H9" s="540"/>
      <c r="I9" s="540"/>
      <c r="J9" s="535"/>
      <c r="K9" s="569" t="s">
        <v>348</v>
      </c>
      <c r="L9" s="569"/>
      <c r="M9" s="569"/>
      <c r="N9" s="569"/>
      <c r="O9" s="569"/>
      <c r="P9" s="569"/>
      <c r="Q9" s="569"/>
    </row>
    <row r="10" spans="1:17" s="120" customFormat="1" ht="15.75">
      <c r="A10" s="295"/>
      <c r="C10" s="30" t="s">
        <v>18</v>
      </c>
      <c r="D10" s="30"/>
      <c r="E10" s="30" t="s">
        <v>19</v>
      </c>
      <c r="F10" s="30"/>
      <c r="G10" s="30" t="s">
        <v>20</v>
      </c>
      <c r="H10" s="30"/>
      <c r="I10" s="30" t="s">
        <v>21</v>
      </c>
      <c r="J10" s="30"/>
      <c r="K10" s="30" t="s">
        <v>18</v>
      </c>
      <c r="L10" s="30"/>
      <c r="M10" s="30" t="s">
        <v>19</v>
      </c>
      <c r="N10" s="30"/>
      <c r="O10" s="30" t="s">
        <v>20</v>
      </c>
      <c r="P10" s="30"/>
      <c r="Q10" s="30" t="s">
        <v>21</v>
      </c>
    </row>
    <row r="11" spans="1:17" s="120" customFormat="1" ht="15.75">
      <c r="A11" s="295"/>
      <c r="C11" s="14" t="s">
        <v>22</v>
      </c>
      <c r="D11" s="14"/>
      <c r="E11" s="30" t="s">
        <v>130</v>
      </c>
      <c r="F11" s="30"/>
      <c r="G11" s="14" t="s">
        <v>22</v>
      </c>
      <c r="H11" s="14"/>
      <c r="I11" s="14" t="s">
        <v>22</v>
      </c>
      <c r="J11" s="14"/>
      <c r="K11" s="14" t="s">
        <v>22</v>
      </c>
      <c r="L11" s="14"/>
      <c r="M11" s="30" t="s">
        <v>130</v>
      </c>
      <c r="N11" s="30"/>
      <c r="O11" s="14" t="s">
        <v>22</v>
      </c>
      <c r="P11" s="14"/>
      <c r="Q11" s="14" t="s">
        <v>22</v>
      </c>
    </row>
    <row r="12" spans="1:17" s="120" customFormat="1" ht="15.75">
      <c r="A12" s="511"/>
      <c r="C12" s="521"/>
      <c r="D12" s="521"/>
      <c r="E12" s="521"/>
      <c r="F12" s="521"/>
      <c r="G12" s="521"/>
      <c r="H12" s="521"/>
      <c r="I12" s="521"/>
      <c r="J12" s="39"/>
      <c r="K12" s="521"/>
      <c r="L12" s="521"/>
      <c r="M12" s="521"/>
      <c r="N12" s="521"/>
      <c r="O12" s="521"/>
      <c r="P12" s="521"/>
      <c r="Q12" s="521"/>
    </row>
    <row r="13" spans="1:17" s="531" customFormat="1" ht="5.0999999999999996" customHeight="1">
      <c r="C13" s="3"/>
      <c r="D13" s="3"/>
      <c r="E13" s="3"/>
      <c r="F13" s="3"/>
      <c r="G13" s="3"/>
      <c r="H13" s="3"/>
      <c r="I13" s="3"/>
      <c r="J13" s="348"/>
      <c r="K13" s="3"/>
      <c r="L13" s="3"/>
      <c r="M13" s="3"/>
      <c r="N13" s="3"/>
      <c r="O13" s="3"/>
      <c r="P13" s="3"/>
      <c r="Q13" s="3"/>
    </row>
    <row r="14" spans="1:17" s="497" customFormat="1">
      <c r="A14" s="497" t="s">
        <v>226</v>
      </c>
      <c r="C14" s="155"/>
      <c r="D14" s="155"/>
      <c r="E14" s="155"/>
      <c r="F14" s="155"/>
      <c r="G14" s="155"/>
      <c r="H14" s="155"/>
      <c r="I14" s="155"/>
      <c r="J14" s="154"/>
      <c r="K14" s="155"/>
      <c r="L14" s="155"/>
      <c r="M14" s="155"/>
      <c r="N14" s="155"/>
      <c r="O14" s="155"/>
      <c r="P14" s="155"/>
      <c r="Q14" s="155"/>
    </row>
    <row r="15" spans="1:17" s="497" customFormat="1">
      <c r="B15" s="497" t="s">
        <v>79</v>
      </c>
      <c r="C15" s="157">
        <v>8400</v>
      </c>
      <c r="D15" s="158"/>
      <c r="E15" s="157">
        <v>9076</v>
      </c>
      <c r="F15" s="158"/>
      <c r="G15" s="157">
        <v>9098</v>
      </c>
      <c r="H15" s="158"/>
      <c r="I15" s="157">
        <v>9598</v>
      </c>
      <c r="J15" s="158"/>
      <c r="K15" s="157">
        <v>9222</v>
      </c>
      <c r="L15" s="158"/>
      <c r="M15" s="157">
        <v>9604</v>
      </c>
      <c r="N15" s="158"/>
      <c r="O15" s="157">
        <v>9005</v>
      </c>
      <c r="P15" s="158"/>
      <c r="Q15" s="157">
        <v>9500</v>
      </c>
    </row>
    <row r="16" spans="1:17" s="497" customFormat="1">
      <c r="B16" s="497" t="s">
        <v>80</v>
      </c>
      <c r="C16" s="153">
        <v>4245</v>
      </c>
      <c r="D16" s="153"/>
      <c r="E16" s="153">
        <v>4525</v>
      </c>
      <c r="F16" s="153"/>
      <c r="G16" s="153">
        <v>4828</v>
      </c>
      <c r="H16" s="153"/>
      <c r="I16" s="153">
        <v>4797</v>
      </c>
      <c r="J16" s="154"/>
      <c r="K16" s="153">
        <v>4799</v>
      </c>
      <c r="L16" s="153"/>
      <c r="M16" s="153">
        <v>5142</v>
      </c>
      <c r="N16" s="153"/>
      <c r="O16" s="153">
        <v>5261</v>
      </c>
      <c r="P16" s="153"/>
      <c r="Q16" s="153">
        <v>5320</v>
      </c>
    </row>
    <row r="17" spans="1:17" s="497" customFormat="1" ht="18.75" customHeight="1">
      <c r="B17" s="497" t="s">
        <v>117</v>
      </c>
      <c r="C17" s="153">
        <v>1664</v>
      </c>
      <c r="D17" s="153"/>
      <c r="E17" s="153">
        <v>1673</v>
      </c>
      <c r="F17" s="153"/>
      <c r="G17" s="153">
        <v>1613</v>
      </c>
      <c r="H17" s="153"/>
      <c r="I17" s="153">
        <v>1862</v>
      </c>
      <c r="J17" s="154"/>
      <c r="K17" s="153">
        <v>1959</v>
      </c>
      <c r="L17" s="153"/>
      <c r="M17" s="153">
        <v>1918</v>
      </c>
      <c r="N17" s="153"/>
      <c r="O17" s="153">
        <v>1750</v>
      </c>
      <c r="P17" s="153"/>
      <c r="Q17" s="153">
        <v>1955</v>
      </c>
    </row>
    <row r="18" spans="1:17" s="497" customFormat="1">
      <c r="B18" s="497" t="s">
        <v>129</v>
      </c>
      <c r="C18" s="153">
        <v>6</v>
      </c>
      <c r="D18" s="153"/>
      <c r="E18" s="153">
        <v>6</v>
      </c>
      <c r="F18" s="153"/>
      <c r="G18" s="153">
        <v>7</v>
      </c>
      <c r="H18" s="153"/>
      <c r="I18" s="153">
        <v>9</v>
      </c>
      <c r="J18" s="153"/>
      <c r="K18" s="153">
        <v>9</v>
      </c>
      <c r="L18" s="153"/>
      <c r="M18" s="153">
        <v>4</v>
      </c>
      <c r="N18" s="153"/>
      <c r="O18" s="153">
        <v>4</v>
      </c>
      <c r="P18" s="153"/>
      <c r="Q18" s="153">
        <v>5</v>
      </c>
    </row>
    <row r="19" spans="1:17" s="497" customFormat="1">
      <c r="B19" s="497" t="s">
        <v>225</v>
      </c>
      <c r="C19" s="159">
        <v>982</v>
      </c>
      <c r="D19" s="160"/>
      <c r="E19" s="159">
        <v>1033</v>
      </c>
      <c r="F19" s="160"/>
      <c r="G19" s="159">
        <v>980</v>
      </c>
      <c r="H19" s="160"/>
      <c r="I19" s="159">
        <v>1048</v>
      </c>
      <c r="J19" s="161"/>
      <c r="K19" s="159">
        <v>1063</v>
      </c>
      <c r="L19" s="160"/>
      <c r="M19" s="159">
        <v>1156</v>
      </c>
      <c r="N19" s="160"/>
      <c r="O19" s="159">
        <v>990</v>
      </c>
      <c r="P19" s="160"/>
      <c r="Q19" s="159">
        <v>1027</v>
      </c>
    </row>
    <row r="20" spans="1:17" s="497" customFormat="1" ht="18.600000000000001" customHeight="1">
      <c r="B20" s="497" t="s">
        <v>9</v>
      </c>
      <c r="C20" s="153">
        <f>SUM(C15:C19)</f>
        <v>15297</v>
      </c>
      <c r="D20" s="153"/>
      <c r="E20" s="153">
        <f>SUM(E15:E19)</f>
        <v>16313</v>
      </c>
      <c r="F20" s="153"/>
      <c r="G20" s="153">
        <f>SUM(G15:G19)</f>
        <v>16526</v>
      </c>
      <c r="H20" s="153"/>
      <c r="I20" s="153">
        <f>SUM(I15:I19)</f>
        <v>17314</v>
      </c>
      <c r="J20" s="154"/>
      <c r="K20" s="153">
        <f>SUM(K15:K19)</f>
        <v>17052</v>
      </c>
      <c r="L20" s="153"/>
      <c r="M20" s="153">
        <f>SUM(M15:M19)</f>
        <v>17824</v>
      </c>
      <c r="N20" s="153"/>
      <c r="O20" s="163">
        <f>SUM(O15:O19)</f>
        <v>17010</v>
      </c>
      <c r="P20" s="153"/>
      <c r="Q20" s="163">
        <f>SUM(Q15:Q19)</f>
        <v>17807</v>
      </c>
    </row>
    <row r="21" spans="1:17" s="497" customFormat="1" ht="5.0999999999999996" customHeight="1">
      <c r="C21" s="153"/>
      <c r="D21" s="153"/>
      <c r="E21" s="153"/>
      <c r="F21" s="153"/>
      <c r="G21" s="153"/>
      <c r="H21" s="153"/>
      <c r="I21" s="153"/>
      <c r="J21" s="154"/>
      <c r="K21" s="153"/>
      <c r="L21" s="153"/>
      <c r="M21" s="153"/>
      <c r="N21" s="153"/>
      <c r="O21" s="153"/>
      <c r="P21" s="153"/>
      <c r="Q21" s="153"/>
    </row>
    <row r="22" spans="1:17" s="497" customFormat="1">
      <c r="A22" s="497" t="s">
        <v>10</v>
      </c>
      <c r="C22" s="162"/>
      <c r="D22" s="162"/>
      <c r="E22" s="162"/>
      <c r="F22" s="162"/>
      <c r="G22" s="162"/>
      <c r="H22" s="162"/>
      <c r="I22" s="162"/>
      <c r="J22" s="154"/>
      <c r="K22" s="162"/>
      <c r="L22" s="162"/>
      <c r="M22" s="162"/>
      <c r="N22" s="162"/>
      <c r="O22" s="162"/>
      <c r="P22" s="162"/>
      <c r="Q22" s="162"/>
    </row>
    <row r="23" spans="1:17" s="497" customFormat="1">
      <c r="B23" s="497" t="s">
        <v>254</v>
      </c>
      <c r="C23" s="153">
        <v>5664</v>
      </c>
      <c r="D23" s="155"/>
      <c r="E23" s="153">
        <v>5889</v>
      </c>
      <c r="F23" s="155"/>
      <c r="G23" s="153">
        <v>6124</v>
      </c>
      <c r="H23" s="155"/>
      <c r="I23" s="153">
        <v>6118</v>
      </c>
      <c r="J23" s="153"/>
      <c r="K23" s="153">
        <v>6260</v>
      </c>
      <c r="L23" s="155"/>
      <c r="M23" s="153">
        <v>6260</v>
      </c>
      <c r="N23" s="155"/>
      <c r="O23" s="153">
        <v>6069</v>
      </c>
      <c r="P23" s="155"/>
      <c r="Q23" s="153">
        <v>6187</v>
      </c>
    </row>
    <row r="24" spans="1:17" s="497" customFormat="1">
      <c r="B24" s="497" t="s">
        <v>49</v>
      </c>
      <c r="C24" s="153">
        <v>3445</v>
      </c>
      <c r="D24" s="155"/>
      <c r="E24" s="153">
        <v>3840</v>
      </c>
      <c r="F24" s="155"/>
      <c r="G24" s="153">
        <v>3935</v>
      </c>
      <c r="H24" s="155"/>
      <c r="I24" s="153">
        <v>3881</v>
      </c>
      <c r="J24" s="153"/>
      <c r="K24" s="153">
        <v>3967</v>
      </c>
      <c r="L24" s="155"/>
      <c r="M24" s="153">
        <v>4346</v>
      </c>
      <c r="N24" s="155"/>
      <c r="O24" s="153">
        <v>4253</v>
      </c>
      <c r="P24" s="155"/>
      <c r="Q24" s="153">
        <v>4088</v>
      </c>
    </row>
    <row r="25" spans="1:17" s="497" customFormat="1">
      <c r="B25" s="497" t="s">
        <v>23</v>
      </c>
      <c r="C25" s="153">
        <v>818</v>
      </c>
      <c r="D25" s="155"/>
      <c r="E25" s="153">
        <v>835</v>
      </c>
      <c r="F25" s="155"/>
      <c r="G25" s="153">
        <v>873</v>
      </c>
      <c r="H25" s="155"/>
      <c r="I25" s="153">
        <v>835</v>
      </c>
      <c r="J25" s="153"/>
      <c r="K25" s="153">
        <v>823</v>
      </c>
      <c r="L25" s="155"/>
      <c r="M25" s="153">
        <v>836</v>
      </c>
      <c r="N25" s="155"/>
      <c r="O25" s="153">
        <v>874</v>
      </c>
      <c r="P25" s="155"/>
      <c r="Q25" s="153">
        <v>827</v>
      </c>
    </row>
    <row r="26" spans="1:17" s="497" customFormat="1">
      <c r="B26" s="497" t="s">
        <v>24</v>
      </c>
      <c r="C26" s="153">
        <v>751</v>
      </c>
      <c r="D26" s="155"/>
      <c r="E26" s="153">
        <v>756</v>
      </c>
      <c r="F26" s="155"/>
      <c r="G26" s="153">
        <v>786</v>
      </c>
      <c r="H26" s="155"/>
      <c r="I26" s="153">
        <v>802</v>
      </c>
      <c r="J26" s="153"/>
      <c r="K26" s="153">
        <v>808</v>
      </c>
      <c r="L26" s="155"/>
      <c r="M26" s="153">
        <v>828</v>
      </c>
      <c r="N26" s="155"/>
      <c r="O26" s="153">
        <v>851</v>
      </c>
      <c r="P26" s="155"/>
      <c r="Q26" s="153">
        <v>866</v>
      </c>
    </row>
    <row r="27" spans="1:17" s="497" customFormat="1">
      <c r="B27" s="497" t="s">
        <v>25</v>
      </c>
      <c r="C27" s="153">
        <v>703</v>
      </c>
      <c r="D27" s="155"/>
      <c r="E27" s="153">
        <v>818</v>
      </c>
      <c r="F27" s="155"/>
      <c r="G27" s="153">
        <v>914</v>
      </c>
      <c r="H27" s="155"/>
      <c r="I27" s="153">
        <v>939</v>
      </c>
      <c r="J27" s="153"/>
      <c r="K27" s="153">
        <v>986</v>
      </c>
      <c r="L27" s="155"/>
      <c r="M27" s="153">
        <v>1052</v>
      </c>
      <c r="N27" s="155"/>
      <c r="O27" s="153">
        <v>907</v>
      </c>
      <c r="P27" s="155"/>
      <c r="Q27" s="153">
        <v>944</v>
      </c>
    </row>
    <row r="28" spans="1:17" s="497" customFormat="1">
      <c r="B28" s="497" t="s">
        <v>26</v>
      </c>
      <c r="C28" s="153">
        <v>675</v>
      </c>
      <c r="D28" s="155"/>
      <c r="E28" s="153">
        <v>665</v>
      </c>
      <c r="F28" s="155"/>
      <c r="G28" s="153">
        <v>628</v>
      </c>
      <c r="H28" s="155"/>
      <c r="I28" s="153">
        <v>654</v>
      </c>
      <c r="J28" s="153"/>
      <c r="K28" s="153">
        <v>735</v>
      </c>
      <c r="L28" s="155"/>
      <c r="M28" s="153">
        <v>751</v>
      </c>
      <c r="N28" s="155"/>
      <c r="O28" s="153">
        <v>658</v>
      </c>
      <c r="P28" s="155"/>
      <c r="Q28" s="153">
        <v>690</v>
      </c>
    </row>
    <row r="29" spans="1:17" s="497" customFormat="1" ht="18">
      <c r="B29" s="497" t="s">
        <v>349</v>
      </c>
      <c r="C29" s="284">
        <v>0</v>
      </c>
      <c r="D29" s="284"/>
      <c r="E29" s="284">
        <v>0</v>
      </c>
      <c r="F29" s="284"/>
      <c r="G29" s="284">
        <v>0</v>
      </c>
      <c r="H29" s="284"/>
      <c r="I29" s="284">
        <v>0</v>
      </c>
      <c r="J29" s="284"/>
      <c r="K29" s="284">
        <v>0</v>
      </c>
      <c r="L29" s="284"/>
      <c r="M29" s="284">
        <v>0</v>
      </c>
      <c r="N29" s="155"/>
      <c r="O29" s="153">
        <v>4</v>
      </c>
      <c r="P29" s="155"/>
      <c r="Q29" s="153">
        <v>316</v>
      </c>
    </row>
    <row r="30" spans="1:17" s="497" customFormat="1" ht="18">
      <c r="B30" s="497" t="s">
        <v>350</v>
      </c>
      <c r="C30" s="284">
        <v>0</v>
      </c>
      <c r="D30" s="284"/>
      <c r="E30" s="284">
        <v>0</v>
      </c>
      <c r="F30" s="284"/>
      <c r="G30" s="284">
        <v>0</v>
      </c>
      <c r="H30" s="155"/>
      <c r="I30" s="153">
        <v>380</v>
      </c>
      <c r="J30" s="153"/>
      <c r="K30" s="284">
        <v>0</v>
      </c>
      <c r="L30" s="284"/>
      <c r="M30" s="284">
        <v>0</v>
      </c>
      <c r="N30" s="284"/>
      <c r="O30" s="284">
        <v>0</v>
      </c>
      <c r="P30" s="284"/>
      <c r="Q30" s="284">
        <v>0</v>
      </c>
    </row>
    <row r="31" spans="1:17" s="497" customFormat="1">
      <c r="B31" s="497" t="s">
        <v>3</v>
      </c>
      <c r="C31" s="159">
        <v>2270</v>
      </c>
      <c r="D31" s="156"/>
      <c r="E31" s="159">
        <v>2395</v>
      </c>
      <c r="F31" s="156"/>
      <c r="G31" s="159">
        <v>2408</v>
      </c>
      <c r="H31" s="156"/>
      <c r="I31" s="153">
        <v>2377</v>
      </c>
      <c r="J31" s="162"/>
      <c r="K31" s="159">
        <v>2402</v>
      </c>
      <c r="L31" s="156"/>
      <c r="M31" s="159">
        <v>2583</v>
      </c>
      <c r="N31" s="156"/>
      <c r="O31" s="159">
        <v>2483</v>
      </c>
      <c r="P31" s="156"/>
      <c r="Q31" s="153">
        <v>2573</v>
      </c>
    </row>
    <row r="32" spans="1:17" s="497" customFormat="1">
      <c r="B32" s="349" t="s">
        <v>255</v>
      </c>
      <c r="C32" s="153">
        <f>SUM(C23:C31)</f>
        <v>14326</v>
      </c>
      <c r="D32" s="153"/>
      <c r="E32" s="153">
        <f>SUM(E23:E31)</f>
        <v>15198</v>
      </c>
      <c r="F32" s="153"/>
      <c r="G32" s="153">
        <f>SUM(G23:G31)</f>
        <v>15668</v>
      </c>
      <c r="H32" s="153"/>
      <c r="I32" s="163">
        <f>SUM(I23:I31)</f>
        <v>15986</v>
      </c>
      <c r="J32" s="154"/>
      <c r="K32" s="163">
        <v>15981</v>
      </c>
      <c r="L32" s="153"/>
      <c r="M32" s="163">
        <v>16656</v>
      </c>
      <c r="N32" s="153"/>
      <c r="O32" s="163">
        <f>SUM(O23:O31)</f>
        <v>16099</v>
      </c>
      <c r="P32" s="153"/>
      <c r="Q32" s="163">
        <f>SUM(Q23:Q31)</f>
        <v>16491</v>
      </c>
    </row>
    <row r="33" spans="1:17" s="497" customFormat="1" ht="5.0999999999999996" customHeight="1">
      <c r="C33" s="162"/>
      <c r="D33" s="162"/>
      <c r="E33" s="162"/>
      <c r="F33" s="162"/>
      <c r="G33" s="162"/>
      <c r="H33" s="162"/>
      <c r="I33" s="162"/>
      <c r="J33" s="154"/>
      <c r="K33" s="162"/>
      <c r="L33" s="162"/>
      <c r="M33" s="162"/>
      <c r="N33" s="162"/>
      <c r="O33" s="162"/>
      <c r="P33" s="162"/>
      <c r="Q33" s="162"/>
    </row>
    <row r="34" spans="1:17" s="497" customFormat="1" ht="18">
      <c r="A34" s="497" t="s">
        <v>351</v>
      </c>
      <c r="C34" s="156"/>
      <c r="D34" s="156"/>
      <c r="E34" s="156"/>
      <c r="F34" s="156"/>
      <c r="G34" s="156"/>
      <c r="H34" s="156"/>
      <c r="I34" s="156"/>
      <c r="J34" s="154"/>
      <c r="K34" s="156"/>
      <c r="L34" s="156"/>
      <c r="M34" s="156"/>
      <c r="N34" s="156"/>
      <c r="O34" s="156"/>
      <c r="P34" s="156"/>
      <c r="Q34" s="156"/>
    </row>
    <row r="35" spans="1:17" s="497" customFormat="1">
      <c r="B35" s="497" t="s">
        <v>79</v>
      </c>
      <c r="C35" s="153">
        <v>342</v>
      </c>
      <c r="D35" s="155"/>
      <c r="E35" s="153">
        <v>613</v>
      </c>
      <c r="F35" s="153"/>
      <c r="G35" s="153">
        <v>344</v>
      </c>
      <c r="H35" s="155"/>
      <c r="I35" s="153">
        <v>873</v>
      </c>
      <c r="J35" s="153"/>
      <c r="K35" s="153">
        <v>388</v>
      </c>
      <c r="L35" s="155"/>
      <c r="M35" s="153">
        <v>630</v>
      </c>
      <c r="N35" s="153"/>
      <c r="O35" s="153">
        <v>389</v>
      </c>
      <c r="P35" s="155"/>
      <c r="Q35" s="153">
        <v>769</v>
      </c>
    </row>
    <row r="36" spans="1:17" s="497" customFormat="1">
      <c r="B36" s="497" t="s">
        <v>80</v>
      </c>
      <c r="C36" s="153">
        <v>615</v>
      </c>
      <c r="D36" s="155"/>
      <c r="E36" s="153">
        <v>502</v>
      </c>
      <c r="F36" s="155"/>
      <c r="G36" s="153">
        <v>624</v>
      </c>
      <c r="H36" s="155"/>
      <c r="I36" s="153">
        <v>815</v>
      </c>
      <c r="J36" s="154"/>
      <c r="K36" s="153">
        <v>676</v>
      </c>
      <c r="L36" s="155"/>
      <c r="M36" s="153">
        <v>590</v>
      </c>
      <c r="N36" s="155"/>
      <c r="O36" s="153">
        <v>586</v>
      </c>
      <c r="P36" s="155"/>
      <c r="Q36" s="153">
        <v>811</v>
      </c>
    </row>
    <row r="37" spans="1:17" s="497" customFormat="1" ht="15" customHeight="1">
      <c r="B37" s="497" t="s">
        <v>117</v>
      </c>
      <c r="C37" s="153">
        <v>165</v>
      </c>
      <c r="D37" s="153"/>
      <c r="E37" s="153">
        <v>108</v>
      </c>
      <c r="F37" s="153"/>
      <c r="G37" s="153">
        <v>49</v>
      </c>
      <c r="H37" s="153"/>
      <c r="I37" s="153">
        <v>168</v>
      </c>
      <c r="J37" s="154"/>
      <c r="K37" s="153">
        <v>176</v>
      </c>
      <c r="L37" s="153"/>
      <c r="M37" s="153">
        <v>148</v>
      </c>
      <c r="N37" s="153"/>
      <c r="O37" s="153">
        <v>97</v>
      </c>
      <c r="P37" s="153"/>
      <c r="Q37" s="153">
        <v>194</v>
      </c>
    </row>
    <row r="38" spans="1:17" s="497" customFormat="1" ht="18">
      <c r="B38" s="497" t="s">
        <v>352</v>
      </c>
      <c r="C38" s="153">
        <v>-151</v>
      </c>
      <c r="D38" s="153"/>
      <c r="E38" s="153">
        <v>-108</v>
      </c>
      <c r="F38" s="153"/>
      <c r="G38" s="159">
        <v>-159</v>
      </c>
      <c r="H38" s="153"/>
      <c r="I38" s="153">
        <v>-528</v>
      </c>
      <c r="J38" s="154"/>
      <c r="K38" s="153">
        <v>-169</v>
      </c>
      <c r="L38" s="153"/>
      <c r="M38" s="153">
        <v>-200</v>
      </c>
      <c r="N38" s="153"/>
      <c r="O38" s="153">
        <v>-161</v>
      </c>
      <c r="P38" s="153"/>
      <c r="Q38" s="153">
        <v>-458</v>
      </c>
    </row>
    <row r="39" spans="1:17" s="497" customFormat="1">
      <c r="B39" s="497" t="s">
        <v>264</v>
      </c>
      <c r="C39" s="163">
        <f>SUM(C35:C38)</f>
        <v>971</v>
      </c>
      <c r="D39" s="153"/>
      <c r="E39" s="163">
        <f>SUM(E35:E38)</f>
        <v>1115</v>
      </c>
      <c r="F39" s="153"/>
      <c r="G39" s="163">
        <f>SUM(G35:G38)</f>
        <v>858</v>
      </c>
      <c r="H39" s="153"/>
      <c r="I39" s="163">
        <f>SUM(I35:I38)</f>
        <v>1328</v>
      </c>
      <c r="J39" s="153"/>
      <c r="K39" s="163">
        <v>1071</v>
      </c>
      <c r="L39" s="153"/>
      <c r="M39" s="163">
        <v>1168</v>
      </c>
      <c r="N39" s="153"/>
      <c r="O39" s="163">
        <f>SUM(O35:O38)</f>
        <v>911</v>
      </c>
      <c r="P39" s="153"/>
      <c r="Q39" s="163">
        <f>SUM(Q35:Q38)</f>
        <v>1316</v>
      </c>
    </row>
    <row r="40" spans="1:17" s="497" customFormat="1" ht="5.0999999999999996" customHeight="1">
      <c r="C40" s="155"/>
      <c r="D40" s="164"/>
      <c r="E40" s="155"/>
      <c r="F40" s="164"/>
      <c r="G40" s="155"/>
      <c r="H40" s="155"/>
      <c r="I40" s="155"/>
      <c r="J40" s="154"/>
      <c r="K40" s="155"/>
      <c r="L40" s="164"/>
      <c r="M40" s="155"/>
      <c r="N40" s="164"/>
      <c r="O40" s="155"/>
      <c r="P40" s="155"/>
      <c r="Q40" s="155"/>
    </row>
    <row r="41" spans="1:17" s="497" customFormat="1">
      <c r="A41" s="497" t="s">
        <v>11</v>
      </c>
      <c r="C41" s="165"/>
      <c r="D41" s="164"/>
      <c r="E41" s="165"/>
      <c r="F41" s="164"/>
      <c r="G41" s="165"/>
      <c r="H41" s="165"/>
      <c r="I41" s="165"/>
      <c r="J41" s="154"/>
      <c r="K41" s="165"/>
      <c r="L41" s="164"/>
      <c r="M41" s="165"/>
      <c r="N41" s="164"/>
      <c r="O41" s="165"/>
      <c r="P41" s="165"/>
      <c r="Q41" s="165"/>
    </row>
    <row r="42" spans="1:17" s="497" customFormat="1">
      <c r="B42" s="497" t="s">
        <v>12</v>
      </c>
      <c r="C42" s="153">
        <v>-114</v>
      </c>
      <c r="D42" s="153"/>
      <c r="E42" s="153">
        <v>-124</v>
      </c>
      <c r="F42" s="153"/>
      <c r="G42" s="153">
        <v>-125</v>
      </c>
      <c r="H42" s="153"/>
      <c r="I42" s="153">
        <v>-147</v>
      </c>
      <c r="J42" s="154"/>
      <c r="K42" s="153">
        <v>-127</v>
      </c>
      <c r="L42" s="153"/>
      <c r="M42" s="153">
        <v>-131</v>
      </c>
      <c r="N42" s="153"/>
      <c r="O42" s="153">
        <v>-135</v>
      </c>
      <c r="P42" s="153"/>
      <c r="Q42" s="153">
        <v>-136</v>
      </c>
    </row>
    <row r="43" spans="1:17" s="497" customFormat="1" ht="18">
      <c r="B43" s="497" t="s">
        <v>333</v>
      </c>
      <c r="C43" s="153">
        <v>146</v>
      </c>
      <c r="D43" s="153"/>
      <c r="E43" s="153">
        <v>147</v>
      </c>
      <c r="F43" s="153"/>
      <c r="G43" s="153">
        <v>143</v>
      </c>
      <c r="H43" s="153"/>
      <c r="I43" s="153">
        <v>162</v>
      </c>
      <c r="J43" s="154"/>
      <c r="K43" s="153">
        <v>158</v>
      </c>
      <c r="L43" s="153"/>
      <c r="M43" s="153">
        <v>158</v>
      </c>
      <c r="N43" s="153"/>
      <c r="O43" s="153">
        <v>158</v>
      </c>
      <c r="P43" s="153"/>
      <c r="Q43" s="153">
        <v>-3725</v>
      </c>
    </row>
    <row r="44" spans="1:17" s="497" customFormat="1">
      <c r="B44" s="497" t="s">
        <v>13</v>
      </c>
      <c r="C44" s="153">
        <v>-21</v>
      </c>
      <c r="D44" s="162"/>
      <c r="E44" s="153">
        <v>1</v>
      </c>
      <c r="F44" s="162"/>
      <c r="G44" s="153">
        <v>-2</v>
      </c>
      <c r="H44" s="162"/>
      <c r="I44" s="153">
        <v>15</v>
      </c>
      <c r="J44" s="154"/>
      <c r="K44" s="153">
        <v>-1</v>
      </c>
      <c r="L44" s="162"/>
      <c r="M44" s="153">
        <v>-18</v>
      </c>
      <c r="N44" s="162"/>
      <c r="O44" s="153">
        <v>-3</v>
      </c>
      <c r="P44" s="162"/>
      <c r="Q44" s="153">
        <v>-9</v>
      </c>
    </row>
    <row r="45" spans="1:17" s="497" customFormat="1" ht="18">
      <c r="B45" s="497" t="s">
        <v>353</v>
      </c>
      <c r="C45" s="166">
        <f>SUM(C42:C44)</f>
        <v>11</v>
      </c>
      <c r="D45" s="156"/>
      <c r="E45" s="166">
        <f>SUM(E42:E44)</f>
        <v>24</v>
      </c>
      <c r="F45" s="156"/>
      <c r="G45" s="166">
        <f>SUM(G42:G44)</f>
        <v>16</v>
      </c>
      <c r="H45" s="156"/>
      <c r="I45" s="166">
        <f>SUM(I42:I44)</f>
        <v>30</v>
      </c>
      <c r="J45" s="154"/>
      <c r="K45" s="166">
        <f>SUM(K42:K44)</f>
        <v>30</v>
      </c>
      <c r="L45" s="153"/>
      <c r="M45" s="166">
        <v>9</v>
      </c>
      <c r="N45" s="153"/>
      <c r="O45" s="166">
        <f>SUM(O42:O44)</f>
        <v>20</v>
      </c>
      <c r="P45" s="153"/>
      <c r="Q45" s="180">
        <f>SUM(Q42:Q44)</f>
        <v>-3870</v>
      </c>
    </row>
    <row r="46" spans="1:17" s="497" customFormat="1" ht="5.0999999999999996" customHeight="1">
      <c r="C46" s="155"/>
      <c r="D46" s="164"/>
      <c r="E46" s="155"/>
      <c r="F46" s="164"/>
      <c r="G46" s="155"/>
      <c r="H46" s="155"/>
      <c r="I46" s="155"/>
      <c r="J46" s="154"/>
      <c r="K46" s="155"/>
      <c r="L46" s="164"/>
      <c r="M46" s="155"/>
      <c r="N46" s="164"/>
      <c r="O46" s="155"/>
      <c r="P46" s="155"/>
      <c r="Q46" s="155"/>
    </row>
    <row r="47" spans="1:17" s="497" customFormat="1">
      <c r="A47" s="497" t="s">
        <v>248</v>
      </c>
      <c r="C47" s="153">
        <v>982</v>
      </c>
      <c r="D47" s="153"/>
      <c r="E47" s="153">
        <v>1139</v>
      </c>
      <c r="F47" s="153"/>
      <c r="G47" s="153">
        <v>874</v>
      </c>
      <c r="H47" s="153"/>
      <c r="I47" s="153">
        <v>1358</v>
      </c>
      <c r="J47" s="153"/>
      <c r="K47" s="153">
        <v>1101</v>
      </c>
      <c r="L47" s="153"/>
      <c r="M47" s="153">
        <v>1177</v>
      </c>
      <c r="N47" s="153"/>
      <c r="O47" s="153">
        <v>931</v>
      </c>
      <c r="P47" s="153"/>
      <c r="Q47" s="153">
        <f>Q39+Q45</f>
        <v>-2554</v>
      </c>
    </row>
    <row r="48" spans="1:17" s="497" customFormat="1" ht="5.0999999999999996" customHeight="1">
      <c r="C48" s="155"/>
      <c r="D48" s="155"/>
      <c r="E48" s="155"/>
      <c r="F48" s="155"/>
      <c r="G48" s="155"/>
      <c r="H48" s="155"/>
      <c r="I48" s="155"/>
      <c r="J48" s="155"/>
      <c r="K48" s="155"/>
      <c r="L48" s="155"/>
      <c r="M48" s="155"/>
      <c r="N48" s="155"/>
      <c r="O48" s="155"/>
      <c r="P48" s="155"/>
      <c r="Q48" s="155"/>
    </row>
    <row r="49" spans="1:19" s="497" customFormat="1" ht="18">
      <c r="A49" s="497" t="s">
        <v>335</v>
      </c>
      <c r="C49" s="159">
        <v>386</v>
      </c>
      <c r="D49" s="167"/>
      <c r="E49" s="159">
        <v>364</v>
      </c>
      <c r="F49" s="167"/>
      <c r="G49" s="159">
        <v>-1200</v>
      </c>
      <c r="H49" s="167"/>
      <c r="I49" s="159">
        <v>231</v>
      </c>
      <c r="J49" s="167"/>
      <c r="K49" s="159">
        <v>266</v>
      </c>
      <c r="L49" s="167"/>
      <c r="M49" s="159">
        <v>242</v>
      </c>
      <c r="N49" s="167"/>
      <c r="O49" s="159">
        <v>192</v>
      </c>
      <c r="P49" s="167"/>
      <c r="Q49" s="159">
        <v>-585</v>
      </c>
    </row>
    <row r="50" spans="1:19" s="497" customFormat="1" ht="5.0999999999999996" customHeight="1">
      <c r="C50" s="155"/>
      <c r="D50" s="164"/>
      <c r="E50" s="155"/>
      <c r="F50" s="164"/>
      <c r="G50" s="155"/>
      <c r="H50" s="155"/>
      <c r="I50" s="155"/>
      <c r="J50" s="155"/>
      <c r="K50" s="155"/>
      <c r="L50" s="164"/>
      <c r="M50" s="155"/>
      <c r="N50" s="164"/>
      <c r="O50" s="155"/>
      <c r="P50" s="155"/>
      <c r="Q50" s="155"/>
    </row>
    <row r="51" spans="1:19" s="497" customFormat="1" ht="15.75" thickBot="1">
      <c r="A51" s="497" t="s">
        <v>196</v>
      </c>
      <c r="C51" s="168">
        <f>C47-C49</f>
        <v>596</v>
      </c>
      <c r="D51" s="169"/>
      <c r="E51" s="168">
        <f>E47-E49</f>
        <v>775</v>
      </c>
      <c r="F51" s="169"/>
      <c r="G51" s="168">
        <f>G47-G49</f>
        <v>2074</v>
      </c>
      <c r="H51" s="169"/>
      <c r="I51" s="168">
        <f>I47-I49</f>
        <v>1127</v>
      </c>
      <c r="J51" s="169"/>
      <c r="K51" s="168">
        <f>K47-K49</f>
        <v>835</v>
      </c>
      <c r="L51" s="169"/>
      <c r="M51" s="168">
        <v>935</v>
      </c>
      <c r="N51" s="169"/>
      <c r="O51" s="168">
        <f>O47-O49</f>
        <v>739</v>
      </c>
      <c r="P51" s="169"/>
      <c r="Q51" s="168">
        <f>Q47-Q49</f>
        <v>-1969</v>
      </c>
    </row>
    <row r="52" spans="1:19" s="497" customFormat="1" ht="5.0999999999999996" customHeight="1" thickTop="1">
      <c r="C52" s="153"/>
      <c r="D52" s="153"/>
      <c r="E52" s="153"/>
      <c r="F52" s="153"/>
      <c r="G52" s="153"/>
      <c r="H52" s="153"/>
      <c r="I52" s="153"/>
      <c r="J52" s="153"/>
      <c r="K52" s="153"/>
      <c r="L52" s="153"/>
      <c r="M52" s="153"/>
      <c r="N52" s="153"/>
      <c r="O52" s="153"/>
      <c r="P52" s="153"/>
      <c r="Q52" s="153"/>
    </row>
    <row r="53" spans="1:19" s="497" customFormat="1" ht="15.75" thickBot="1">
      <c r="A53" s="497" t="s">
        <v>245</v>
      </c>
      <c r="B53" s="172"/>
      <c r="C53" s="170">
        <v>2.2200000000000002</v>
      </c>
      <c r="D53" s="171"/>
      <c r="E53" s="170">
        <v>2.89</v>
      </c>
      <c r="F53" s="171"/>
      <c r="G53" s="170">
        <v>7.74</v>
      </c>
      <c r="H53" s="171"/>
      <c r="I53" s="170">
        <v>4.2300000000000004</v>
      </c>
      <c r="J53" s="171"/>
      <c r="K53" s="170">
        <v>3.15</v>
      </c>
      <c r="L53" s="171"/>
      <c r="M53" s="170">
        <v>3.56</v>
      </c>
      <c r="N53" s="171"/>
      <c r="O53" s="170">
        <v>2.83</v>
      </c>
      <c r="P53" s="171"/>
      <c r="Q53" s="170">
        <v>-7.56</v>
      </c>
    </row>
    <row r="54" spans="1:19" s="497" customFormat="1" ht="5.0999999999999996" customHeight="1" thickTop="1">
      <c r="C54" s="172"/>
      <c r="D54" s="164"/>
      <c r="E54" s="172"/>
      <c r="F54" s="164"/>
      <c r="G54" s="173"/>
      <c r="H54" s="173"/>
      <c r="I54" s="173"/>
      <c r="J54" s="173"/>
      <c r="K54" s="172"/>
      <c r="L54" s="164"/>
      <c r="M54" s="172"/>
      <c r="N54" s="164"/>
      <c r="O54" s="172"/>
      <c r="P54" s="173"/>
      <c r="Q54" s="173"/>
    </row>
    <row r="55" spans="1:19" s="497" customFormat="1">
      <c r="A55" s="497" t="s">
        <v>53</v>
      </c>
      <c r="C55" s="174">
        <v>268</v>
      </c>
      <c r="D55" s="175"/>
      <c r="E55" s="174">
        <v>268</v>
      </c>
      <c r="F55" s="175"/>
      <c r="G55" s="176">
        <v>268</v>
      </c>
      <c r="H55" s="175"/>
      <c r="I55" s="176">
        <v>266</v>
      </c>
      <c r="J55" s="175"/>
      <c r="K55" s="174">
        <v>265</v>
      </c>
      <c r="L55" s="175"/>
      <c r="M55" s="5">
        <v>262</v>
      </c>
      <c r="N55" s="175"/>
      <c r="O55" s="5">
        <v>261</v>
      </c>
      <c r="P55" s="175"/>
      <c r="Q55" s="176">
        <v>260</v>
      </c>
    </row>
    <row r="56" spans="1:19" s="497" customFormat="1" ht="5.0999999999999996" customHeight="1">
      <c r="C56" s="177"/>
      <c r="D56" s="164"/>
      <c r="E56" s="177"/>
      <c r="F56" s="164"/>
      <c r="G56" s="171"/>
      <c r="H56" s="171"/>
      <c r="I56" s="171"/>
      <c r="J56" s="171"/>
      <c r="K56" s="177"/>
      <c r="L56" s="164"/>
      <c r="M56" s="177"/>
      <c r="N56" s="164"/>
      <c r="O56" s="177"/>
      <c r="P56" s="171"/>
      <c r="Q56" s="171"/>
    </row>
    <row r="57" spans="1:19" s="497" customFormat="1" ht="15.75" thickBot="1">
      <c r="A57" s="497" t="s">
        <v>246</v>
      </c>
      <c r="B57" s="172"/>
      <c r="C57" s="170">
        <v>2.19</v>
      </c>
      <c r="D57" s="171"/>
      <c r="E57" s="170">
        <v>2.84</v>
      </c>
      <c r="F57" s="171"/>
      <c r="G57" s="170">
        <v>7.59</v>
      </c>
      <c r="H57" s="171"/>
      <c r="I57" s="170">
        <v>4.1500000000000004</v>
      </c>
      <c r="J57" s="171"/>
      <c r="K57" s="170">
        <v>3.1</v>
      </c>
      <c r="L57" s="171"/>
      <c r="M57" s="170">
        <v>3.51</v>
      </c>
      <c r="N57" s="171"/>
      <c r="O57" s="170">
        <v>2.8</v>
      </c>
      <c r="P57" s="171"/>
      <c r="Q57" s="170">
        <v>-7.56</v>
      </c>
      <c r="S57" s="350"/>
    </row>
    <row r="58" spans="1:19" s="497" customFormat="1" ht="5.0999999999999996" customHeight="1" thickTop="1">
      <c r="C58" s="177"/>
      <c r="D58" s="164"/>
      <c r="E58" s="177"/>
      <c r="F58" s="164"/>
      <c r="G58" s="171"/>
      <c r="H58" s="171"/>
      <c r="I58" s="171"/>
      <c r="J58" s="171"/>
      <c r="K58" s="177"/>
      <c r="L58" s="164"/>
      <c r="M58" s="177"/>
      <c r="N58" s="164"/>
      <c r="O58" s="177"/>
      <c r="P58" s="171"/>
      <c r="Q58" s="171"/>
    </row>
    <row r="59" spans="1:19" s="497" customFormat="1">
      <c r="A59" s="531" t="s">
        <v>239</v>
      </c>
      <c r="C59" s="174">
        <v>272</v>
      </c>
      <c r="D59" s="175"/>
      <c r="E59" s="174">
        <v>272</v>
      </c>
      <c r="F59" s="175"/>
      <c r="G59" s="176">
        <v>273</v>
      </c>
      <c r="H59" s="175"/>
      <c r="I59" s="176">
        <v>271</v>
      </c>
      <c r="J59" s="175"/>
      <c r="K59" s="174">
        <v>269</v>
      </c>
      <c r="L59" s="175"/>
      <c r="M59" s="5">
        <v>266</v>
      </c>
      <c r="N59" s="175"/>
      <c r="O59" s="5">
        <v>263</v>
      </c>
      <c r="P59" s="175"/>
      <c r="Q59" s="176">
        <v>260</v>
      </c>
      <c r="S59" s="351"/>
    </row>
    <row r="60" spans="1:19" s="497" customFormat="1">
      <c r="C60" s="172"/>
      <c r="D60" s="173"/>
      <c r="E60" s="173"/>
      <c r="F60" s="173"/>
      <c r="G60" s="173"/>
      <c r="H60" s="164"/>
      <c r="I60" s="173"/>
      <c r="J60" s="164"/>
      <c r="K60" s="172"/>
      <c r="L60" s="173"/>
      <c r="M60" s="172"/>
      <c r="N60" s="173"/>
      <c r="O60" s="172"/>
      <c r="P60" s="164"/>
      <c r="Q60" s="173"/>
    </row>
    <row r="61" spans="1:19" s="497" customFormat="1">
      <c r="C61" s="153"/>
      <c r="D61" s="153"/>
      <c r="E61" s="153"/>
      <c r="F61" s="153"/>
      <c r="G61" s="153"/>
      <c r="H61" s="153"/>
      <c r="I61" s="153"/>
      <c r="J61" s="154"/>
      <c r="K61" s="153"/>
      <c r="L61" s="153"/>
      <c r="M61" s="153"/>
      <c r="N61" s="153"/>
      <c r="O61" s="153"/>
      <c r="P61" s="153"/>
      <c r="Q61" s="153"/>
    </row>
    <row r="62" spans="1:19" s="164" customFormat="1">
      <c r="A62" s="352" t="s">
        <v>16</v>
      </c>
      <c r="B62" s="353"/>
      <c r="C62" s="153"/>
      <c r="D62" s="153"/>
      <c r="E62" s="153"/>
      <c r="F62" s="153"/>
      <c r="G62" s="153"/>
      <c r="H62" s="153"/>
      <c r="I62" s="153"/>
      <c r="J62" s="155"/>
      <c r="K62" s="153"/>
      <c r="L62" s="153"/>
      <c r="M62" s="153"/>
      <c r="N62" s="153"/>
      <c r="O62" s="153"/>
      <c r="P62" s="153"/>
      <c r="Q62" s="153"/>
    </row>
    <row r="63" spans="1:19" s="164" customFormat="1">
      <c r="A63" s="524"/>
      <c r="B63" s="354"/>
      <c r="C63" s="153"/>
      <c r="D63" s="153"/>
      <c r="E63" s="153"/>
      <c r="F63" s="153"/>
      <c r="G63" s="153"/>
      <c r="H63" s="153"/>
      <c r="I63" s="153"/>
      <c r="J63" s="523"/>
      <c r="K63" s="153"/>
      <c r="L63" s="153"/>
      <c r="M63" s="153"/>
      <c r="N63" s="153"/>
      <c r="O63" s="153"/>
      <c r="P63" s="153"/>
      <c r="Q63" s="153"/>
    </row>
    <row r="64" spans="1:19" s="164" customFormat="1">
      <c r="A64" s="523" t="s">
        <v>247</v>
      </c>
      <c r="B64" s="524"/>
      <c r="C64" s="178">
        <v>6.3E-2</v>
      </c>
      <c r="D64" s="178"/>
      <c r="E64" s="178">
        <v>6.8000000000000005E-2</v>
      </c>
      <c r="F64" s="178"/>
      <c r="G64" s="178">
        <v>5.1999999999999998E-2</v>
      </c>
      <c r="H64" s="178"/>
      <c r="I64" s="178">
        <v>7.6999999999999999E-2</v>
      </c>
      <c r="J64" s="178"/>
      <c r="K64" s="178">
        <v>6.3E-2</v>
      </c>
      <c r="L64" s="178"/>
      <c r="M64" s="178">
        <v>6.6000000000000003E-2</v>
      </c>
      <c r="N64" s="178"/>
      <c r="O64" s="178">
        <v>5.3999999999999999E-2</v>
      </c>
      <c r="P64" s="178"/>
      <c r="Q64" s="178">
        <v>7.3999999999999996E-2</v>
      </c>
    </row>
    <row r="65" spans="1:17" s="164" customFormat="1">
      <c r="A65" s="523" t="s">
        <v>252</v>
      </c>
      <c r="B65" s="524"/>
      <c r="C65" s="178">
        <v>6.4000000000000001E-2</v>
      </c>
      <c r="D65" s="178"/>
      <c r="E65" s="178">
        <v>7.0000000000000007E-2</v>
      </c>
      <c r="F65" s="178"/>
      <c r="G65" s="178">
        <v>5.2999999999999999E-2</v>
      </c>
      <c r="H65" s="178"/>
      <c r="I65" s="178">
        <v>7.8E-2</v>
      </c>
      <c r="J65" s="178"/>
      <c r="K65" s="178">
        <v>6.5000000000000002E-2</v>
      </c>
      <c r="L65" s="178"/>
      <c r="M65" s="178">
        <v>6.6000000000000003E-2</v>
      </c>
      <c r="N65" s="178"/>
      <c r="O65" s="178">
        <v>5.5E-2</v>
      </c>
      <c r="P65" s="178"/>
      <c r="Q65" s="178">
        <v>-0.14299999999999999</v>
      </c>
    </row>
    <row r="66" spans="1:17" s="164" customFormat="1" ht="5.0999999999999996" customHeight="1">
      <c r="A66" s="355"/>
      <c r="B66" s="524"/>
      <c r="C66" s="178"/>
      <c r="E66" s="178"/>
      <c r="G66" s="178"/>
      <c r="H66" s="178"/>
      <c r="I66" s="178"/>
      <c r="J66" s="178"/>
      <c r="K66" s="178"/>
      <c r="M66" s="178"/>
      <c r="O66" s="178"/>
      <c r="P66" s="178"/>
      <c r="Q66" s="178"/>
    </row>
    <row r="67" spans="1:17" s="164" customFormat="1" ht="15.75" customHeight="1">
      <c r="A67" s="355" t="s">
        <v>88</v>
      </c>
      <c r="B67" s="524"/>
      <c r="C67" s="179">
        <v>0.5</v>
      </c>
      <c r="D67" s="173"/>
      <c r="E67" s="179">
        <v>0.5</v>
      </c>
      <c r="F67" s="173"/>
      <c r="G67" s="179">
        <v>0.5</v>
      </c>
      <c r="H67" s="173"/>
      <c r="I67" s="179">
        <v>0.5</v>
      </c>
      <c r="J67" s="178"/>
      <c r="K67" s="179">
        <v>0.65</v>
      </c>
      <c r="L67" s="173"/>
      <c r="M67" s="179">
        <v>0.65</v>
      </c>
      <c r="N67" s="173"/>
      <c r="O67" s="179">
        <v>0.65</v>
      </c>
      <c r="P67" s="173"/>
      <c r="Q67" s="179">
        <v>0.65</v>
      </c>
    </row>
    <row r="68" spans="1:17" ht="15.75" customHeight="1">
      <c r="A68" s="495"/>
      <c r="B68" s="520"/>
      <c r="C68" s="490"/>
      <c r="D68" s="496"/>
      <c r="E68" s="490"/>
      <c r="F68" s="496"/>
      <c r="G68" s="490"/>
      <c r="H68" s="496"/>
      <c r="I68" s="490"/>
      <c r="J68" s="491"/>
      <c r="K68" s="490"/>
      <c r="L68" s="496"/>
      <c r="M68" s="490"/>
      <c r="N68" s="496"/>
      <c r="O68" s="490"/>
      <c r="P68" s="496"/>
      <c r="Q68" s="490"/>
    </row>
    <row r="69" spans="1:17" ht="15.75" customHeight="1">
      <c r="A69" s="495"/>
      <c r="B69" s="520"/>
      <c r="C69" s="490"/>
      <c r="D69" s="496"/>
      <c r="E69" s="490"/>
      <c r="F69" s="496"/>
      <c r="G69" s="490"/>
      <c r="H69" s="496"/>
      <c r="I69" s="490"/>
      <c r="J69" s="491"/>
      <c r="K69" s="490"/>
      <c r="L69" s="496"/>
      <c r="M69" s="490"/>
      <c r="N69" s="496"/>
      <c r="O69" s="490"/>
      <c r="P69" s="496"/>
      <c r="Q69" s="490"/>
    </row>
    <row r="70" spans="1:17" ht="45" customHeight="1">
      <c r="A70" s="494" t="s">
        <v>153</v>
      </c>
      <c r="B70" s="566" t="s">
        <v>345</v>
      </c>
      <c r="C70" s="566"/>
      <c r="D70" s="566"/>
      <c r="E70" s="566"/>
      <c r="F70" s="566"/>
      <c r="G70" s="566"/>
      <c r="H70" s="566"/>
      <c r="I70" s="566"/>
      <c r="J70" s="566"/>
      <c r="K70" s="566"/>
      <c r="L70" s="566"/>
      <c r="M70" s="566"/>
      <c r="N70" s="566"/>
      <c r="O70" s="566"/>
      <c r="P70" s="566"/>
      <c r="Q70" s="566"/>
    </row>
    <row r="71" spans="1:17" ht="3" customHeight="1">
      <c r="A71" s="494"/>
      <c r="B71" s="551"/>
      <c r="C71" s="551"/>
      <c r="D71" s="551"/>
      <c r="E71" s="551"/>
      <c r="F71" s="551"/>
      <c r="G71" s="551"/>
      <c r="H71" s="551"/>
      <c r="I71" s="551"/>
      <c r="J71" s="551"/>
      <c r="K71" s="551"/>
      <c r="L71" s="551"/>
      <c r="M71" s="551"/>
      <c r="N71" s="551"/>
      <c r="O71" s="551"/>
      <c r="P71" s="551"/>
      <c r="Q71" s="551"/>
    </row>
    <row r="72" spans="1:17" ht="32.450000000000003" customHeight="1">
      <c r="A72" s="494" t="s">
        <v>162</v>
      </c>
      <c r="B72" s="566" t="s">
        <v>339</v>
      </c>
      <c r="C72" s="566"/>
      <c r="D72" s="566"/>
      <c r="E72" s="566"/>
      <c r="F72" s="566"/>
      <c r="G72" s="566"/>
      <c r="H72" s="566"/>
      <c r="I72" s="566"/>
      <c r="J72" s="566"/>
      <c r="K72" s="566"/>
      <c r="L72" s="566"/>
      <c r="M72" s="566"/>
      <c r="N72" s="566"/>
      <c r="O72" s="566"/>
      <c r="P72" s="566"/>
      <c r="Q72" s="566"/>
    </row>
    <row r="73" spans="1:17" ht="3" customHeight="1">
      <c r="A73" s="494"/>
      <c r="B73" s="551"/>
      <c r="C73" s="551"/>
      <c r="D73" s="551"/>
      <c r="E73" s="551"/>
      <c r="F73" s="551"/>
      <c r="G73" s="551"/>
      <c r="H73" s="551"/>
      <c r="I73" s="551"/>
      <c r="J73" s="551"/>
      <c r="K73" s="551"/>
      <c r="L73" s="551"/>
      <c r="M73" s="551"/>
      <c r="N73" s="551"/>
      <c r="O73" s="551"/>
      <c r="P73" s="551"/>
      <c r="Q73" s="551"/>
    </row>
    <row r="74" spans="1:17" ht="18" customHeight="1">
      <c r="A74" s="494" t="s">
        <v>161</v>
      </c>
      <c r="B74" s="566" t="s">
        <v>346</v>
      </c>
      <c r="C74" s="566"/>
      <c r="D74" s="566"/>
      <c r="E74" s="566"/>
      <c r="F74" s="566"/>
      <c r="G74" s="566"/>
      <c r="H74" s="566"/>
      <c r="I74" s="566"/>
      <c r="J74" s="566"/>
      <c r="K74" s="566"/>
      <c r="L74" s="566"/>
      <c r="M74" s="566"/>
      <c r="N74" s="566"/>
      <c r="O74" s="566"/>
      <c r="P74" s="566"/>
      <c r="Q74" s="566"/>
    </row>
    <row r="75" spans="1:17" ht="3" customHeight="1">
      <c r="A75" s="495"/>
      <c r="B75" s="520"/>
      <c r="C75" s="490"/>
      <c r="D75" s="496"/>
      <c r="E75" s="490"/>
      <c r="F75" s="496"/>
      <c r="G75" s="490"/>
      <c r="H75" s="496"/>
      <c r="I75" s="490"/>
      <c r="J75" s="491"/>
      <c r="K75" s="490"/>
      <c r="L75" s="496"/>
      <c r="M75" s="490"/>
      <c r="N75" s="496"/>
      <c r="O75" s="490"/>
      <c r="P75" s="496"/>
      <c r="Q75" s="490"/>
    </row>
    <row r="76" spans="1:17" s="541" customFormat="1" ht="30.75" customHeight="1">
      <c r="A76" s="494" t="s">
        <v>198</v>
      </c>
      <c r="B76" s="566" t="s">
        <v>297</v>
      </c>
      <c r="C76" s="566"/>
      <c r="D76" s="566"/>
      <c r="E76" s="566"/>
      <c r="F76" s="566"/>
      <c r="G76" s="566"/>
      <c r="H76" s="566"/>
      <c r="I76" s="566"/>
      <c r="J76" s="566"/>
      <c r="K76" s="566"/>
      <c r="L76" s="566"/>
      <c r="M76" s="566"/>
      <c r="N76" s="566"/>
      <c r="O76" s="566"/>
      <c r="P76" s="566"/>
      <c r="Q76" s="566"/>
    </row>
    <row r="77" spans="1:17" s="541" customFormat="1" ht="3" customHeight="1">
      <c r="A77" s="358"/>
      <c r="B77" s="359"/>
      <c r="C77" s="360"/>
      <c r="D77" s="360"/>
      <c r="E77" s="252"/>
      <c r="F77" s="252"/>
      <c r="G77" s="252"/>
      <c r="H77" s="252"/>
      <c r="I77" s="252"/>
      <c r="J77" s="252"/>
      <c r="K77" s="252"/>
      <c r="L77" s="252"/>
      <c r="M77" s="252"/>
      <c r="N77" s="252"/>
      <c r="O77" s="252"/>
      <c r="P77" s="252"/>
      <c r="Q77" s="252"/>
    </row>
    <row r="78" spans="1:17" s="541" customFormat="1" ht="30" customHeight="1">
      <c r="A78" s="494" t="s">
        <v>210</v>
      </c>
      <c r="B78" s="568" t="s">
        <v>249</v>
      </c>
      <c r="C78" s="567"/>
      <c r="D78" s="567"/>
      <c r="E78" s="567"/>
      <c r="F78" s="567"/>
      <c r="G78" s="567"/>
      <c r="H78" s="567"/>
      <c r="I78" s="567"/>
      <c r="J78" s="567"/>
      <c r="K78" s="567"/>
      <c r="L78" s="567"/>
      <c r="M78" s="567"/>
      <c r="N78" s="567"/>
      <c r="O78" s="567"/>
      <c r="P78" s="567"/>
      <c r="Q78" s="567"/>
    </row>
    <row r="79" spans="1:17" s="541" customFormat="1" ht="3" customHeight="1">
      <c r="A79" s="494"/>
      <c r="B79" s="359"/>
      <c r="C79" s="360"/>
      <c r="D79" s="360"/>
      <c r="E79" s="252"/>
      <c r="F79" s="252"/>
      <c r="G79" s="252"/>
      <c r="H79" s="252"/>
      <c r="I79" s="252"/>
      <c r="J79" s="252"/>
      <c r="K79" s="252"/>
      <c r="L79" s="252"/>
      <c r="M79" s="252"/>
      <c r="N79" s="252"/>
      <c r="O79" s="252"/>
      <c r="P79" s="252"/>
      <c r="Q79" s="252"/>
    </row>
    <row r="80" spans="1:17" s="541" customFormat="1" ht="95.25" customHeight="1">
      <c r="A80" s="494" t="s">
        <v>212</v>
      </c>
      <c r="B80" s="566" t="s">
        <v>399</v>
      </c>
      <c r="C80" s="566"/>
      <c r="D80" s="566"/>
      <c r="E80" s="566"/>
      <c r="F80" s="566"/>
      <c r="G80" s="566"/>
      <c r="H80" s="566"/>
      <c r="I80" s="566"/>
      <c r="J80" s="566"/>
      <c r="K80" s="566"/>
      <c r="L80" s="566"/>
      <c r="M80" s="566"/>
      <c r="N80" s="566"/>
      <c r="O80" s="566"/>
      <c r="P80" s="566"/>
      <c r="Q80" s="566"/>
    </row>
    <row r="81" spans="1:17" s="530" customFormat="1" ht="3" customHeight="1">
      <c r="A81" s="494"/>
      <c r="B81" s="494"/>
      <c r="C81" s="494"/>
      <c r="D81" s="494"/>
      <c r="E81" s="494"/>
      <c r="F81" s="494"/>
      <c r="G81" s="494"/>
      <c r="H81" s="494"/>
      <c r="I81" s="494"/>
      <c r="J81" s="494"/>
      <c r="K81" s="494"/>
      <c r="L81" s="494"/>
      <c r="M81" s="494"/>
      <c r="N81" s="494"/>
      <c r="O81" s="494"/>
      <c r="P81" s="361"/>
      <c r="Q81" s="361"/>
    </row>
    <row r="82" spans="1:17" s="541" customFormat="1" ht="30.4" customHeight="1">
      <c r="A82" s="357" t="s">
        <v>340</v>
      </c>
      <c r="B82" s="568" t="s">
        <v>238</v>
      </c>
      <c r="C82" s="567"/>
      <c r="D82" s="567"/>
      <c r="E82" s="567"/>
      <c r="F82" s="567"/>
      <c r="G82" s="567"/>
      <c r="H82" s="567"/>
      <c r="I82" s="567"/>
      <c r="J82" s="567"/>
      <c r="K82" s="567"/>
      <c r="L82" s="567"/>
      <c r="M82" s="567"/>
      <c r="N82" s="567"/>
      <c r="O82" s="567"/>
      <c r="P82" s="567"/>
      <c r="Q82" s="567"/>
    </row>
    <row r="83" spans="1:17" s="541" customFormat="1" ht="3" customHeight="1">
      <c r="A83" s="494"/>
      <c r="B83" s="494"/>
      <c r="C83" s="286"/>
      <c r="D83" s="286"/>
      <c r="E83" s="286"/>
      <c r="F83" s="286"/>
      <c r="G83" s="286"/>
      <c r="H83" s="286"/>
      <c r="I83" s="286"/>
      <c r="J83" s="286"/>
      <c r="K83" s="286"/>
      <c r="L83" s="253"/>
      <c r="M83" s="286"/>
      <c r="N83" s="253"/>
      <c r="O83" s="286"/>
      <c r="P83" s="253"/>
      <c r="Q83" s="286"/>
    </row>
    <row r="84" spans="1:17" s="541" customFormat="1" ht="33" customHeight="1">
      <c r="A84" s="494" t="s">
        <v>341</v>
      </c>
      <c r="B84" s="568" t="s">
        <v>250</v>
      </c>
      <c r="C84" s="568"/>
      <c r="D84" s="568"/>
      <c r="E84" s="568"/>
      <c r="F84" s="568"/>
      <c r="G84" s="568"/>
      <c r="H84" s="568"/>
      <c r="I84" s="568"/>
      <c r="J84" s="568"/>
      <c r="K84" s="568"/>
      <c r="L84" s="568"/>
      <c r="M84" s="568"/>
      <c r="N84" s="568"/>
      <c r="O84" s="568"/>
      <c r="P84" s="568"/>
      <c r="Q84" s="568"/>
    </row>
    <row r="85" spans="1:17" s="541" customFormat="1" ht="3" customHeight="1">
      <c r="A85" s="494"/>
      <c r="B85" s="494"/>
      <c r="C85" s="286"/>
      <c r="D85" s="286"/>
      <c r="E85" s="286"/>
      <c r="F85" s="286"/>
      <c r="G85" s="286"/>
      <c r="H85" s="286"/>
      <c r="I85" s="286"/>
      <c r="J85" s="286"/>
      <c r="K85" s="253"/>
      <c r="L85" s="253"/>
      <c r="M85" s="253"/>
      <c r="N85" s="253"/>
      <c r="O85" s="253"/>
      <c r="P85" s="253"/>
      <c r="Q85" s="253"/>
    </row>
    <row r="86" spans="1:17" s="541" customFormat="1" ht="30.75" customHeight="1">
      <c r="A86" s="494" t="s">
        <v>342</v>
      </c>
      <c r="B86" s="566" t="s">
        <v>393</v>
      </c>
      <c r="C86" s="567"/>
      <c r="D86" s="567"/>
      <c r="E86" s="567"/>
      <c r="F86" s="567"/>
      <c r="G86" s="567"/>
      <c r="H86" s="567"/>
      <c r="I86" s="567"/>
      <c r="J86" s="567"/>
      <c r="K86" s="567"/>
      <c r="L86" s="567"/>
      <c r="M86" s="567"/>
      <c r="N86" s="567"/>
      <c r="O86" s="567"/>
      <c r="P86" s="567"/>
      <c r="Q86" s="567"/>
    </row>
    <row r="87" spans="1:17" s="541" customFormat="1" ht="16.899999999999999" customHeight="1">
      <c r="A87" s="494"/>
      <c r="B87" s="551"/>
      <c r="C87" s="552"/>
      <c r="D87" s="552"/>
      <c r="E87" s="552"/>
      <c r="F87" s="552"/>
      <c r="G87" s="552"/>
      <c r="H87" s="552"/>
      <c r="I87" s="552"/>
      <c r="J87" s="552"/>
      <c r="K87" s="552"/>
      <c r="L87" s="552"/>
      <c r="M87" s="552"/>
      <c r="N87" s="552"/>
      <c r="O87" s="552"/>
      <c r="P87" s="552"/>
      <c r="Q87" s="552"/>
    </row>
    <row r="88" spans="1:17" s="488" customFormat="1" ht="15" customHeight="1">
      <c r="A88" s="362" t="s">
        <v>50</v>
      </c>
      <c r="B88" s="494"/>
      <c r="C88" s="494"/>
      <c r="D88" s="494"/>
      <c r="E88" s="494"/>
      <c r="F88" s="494"/>
      <c r="G88" s="494"/>
      <c r="H88" s="494"/>
      <c r="I88" s="494"/>
      <c r="J88" s="494"/>
      <c r="K88" s="494"/>
      <c r="L88" s="494"/>
      <c r="M88" s="494"/>
      <c r="N88" s="494"/>
      <c r="O88" s="494"/>
      <c r="P88" s="494"/>
      <c r="Q88" s="494"/>
    </row>
    <row r="89" spans="1:17" s="539" customFormat="1" ht="24" customHeight="1">
      <c r="A89" s="363"/>
      <c r="B89" s="502"/>
      <c r="C89" s="364"/>
      <c r="D89" s="364"/>
      <c r="E89" s="502"/>
      <c r="F89" s="502"/>
      <c r="G89" s="502"/>
      <c r="H89" s="502"/>
      <c r="I89" s="502"/>
      <c r="J89" s="502"/>
      <c r="K89" s="502"/>
      <c r="L89" s="502"/>
      <c r="M89" s="502"/>
      <c r="N89" s="502"/>
      <c r="O89" s="106"/>
      <c r="P89" s="106"/>
      <c r="Q89" s="106"/>
    </row>
  </sheetData>
  <mergeCells count="13">
    <mergeCell ref="B86:Q86"/>
    <mergeCell ref="B80:Q80"/>
    <mergeCell ref="B82:Q82"/>
    <mergeCell ref="A1:Q1"/>
    <mergeCell ref="A2:Q2"/>
    <mergeCell ref="A3:Q3"/>
    <mergeCell ref="B76:Q76"/>
    <mergeCell ref="K9:Q9"/>
    <mergeCell ref="B78:Q78"/>
    <mergeCell ref="B84:Q84"/>
    <mergeCell ref="B70:Q70"/>
    <mergeCell ref="B72:Q72"/>
    <mergeCell ref="B74:Q74"/>
  </mergeCells>
  <printOptions horizontalCentered="1"/>
  <pageMargins left="0.75" right="0.75" top="0.5" bottom="0.5" header="0.5" footer="0.25"/>
  <pageSetup scale="52" firstPageNumber="2" orientation="portrait" r:id="rId1"/>
  <headerFooter scaleWithDoc="0" alignWithMargins="0">
    <oddFooter xml:space="preserve">&amp;RQ2 FY21 Stat Book / 5 </oddFooter>
    <evenFooter>&amp;RQ4 FY18 Stat Book / 7</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Q87"/>
  <sheetViews>
    <sheetView view="pageBreakPreview" zoomScaleNormal="80" zoomScaleSheetLayoutView="100" workbookViewId="0">
      <selection sqref="A1:Q1"/>
    </sheetView>
  </sheetViews>
  <sheetFormatPr defaultColWidth="10.625" defaultRowHeight="15"/>
  <cols>
    <col min="1" max="1" width="2.625" style="521" customWidth="1"/>
    <col min="2" max="2" width="48.625" style="521" customWidth="1"/>
    <col min="3" max="3" width="11.25" style="521" customWidth="1"/>
    <col min="4" max="4" width="0.75" style="521" customWidth="1"/>
    <col min="5" max="5" width="12" style="521" customWidth="1"/>
    <col min="6" max="6" width="0.75" style="521" customWidth="1"/>
    <col min="7" max="7" width="12" style="521" customWidth="1"/>
    <col min="8" max="8" width="0.75" style="521" customWidth="1"/>
    <col min="9" max="9" width="12" style="521" customWidth="1"/>
    <col min="10" max="10" width="0.75" style="492" customWidth="1"/>
    <col min="11" max="11" width="12" style="492" customWidth="1"/>
    <col min="12" max="12" width="0.75" style="492" customWidth="1"/>
    <col min="13" max="13" width="12" style="492" customWidth="1"/>
    <col min="14" max="14" width="0.75" style="492" customWidth="1"/>
    <col min="15" max="15" width="12" style="492" customWidth="1"/>
    <col min="16" max="16" width="0.75" style="492" customWidth="1"/>
    <col min="17" max="17" width="12" style="492" customWidth="1"/>
    <col min="18" max="16384" width="10.625" style="492"/>
  </cols>
  <sheetData>
    <row r="1" spans="1:17" s="249" customFormat="1" ht="24.75" customHeight="1">
      <c r="A1" s="564" t="s">
        <v>138</v>
      </c>
      <c r="B1" s="564"/>
      <c r="C1" s="564"/>
      <c r="D1" s="564"/>
      <c r="E1" s="564"/>
      <c r="F1" s="564"/>
      <c r="G1" s="564"/>
      <c r="H1" s="564"/>
      <c r="I1" s="564"/>
      <c r="J1" s="564"/>
      <c r="K1" s="564"/>
      <c r="L1" s="564"/>
      <c r="M1" s="564"/>
      <c r="N1" s="564"/>
      <c r="O1" s="564"/>
      <c r="P1" s="564"/>
      <c r="Q1" s="564"/>
    </row>
    <row r="2" spans="1:17" s="249" customFormat="1" ht="24.75" customHeight="1">
      <c r="A2" s="564" t="s">
        <v>142</v>
      </c>
      <c r="B2" s="564"/>
      <c r="C2" s="564"/>
      <c r="D2" s="564"/>
      <c r="E2" s="564"/>
      <c r="F2" s="564"/>
      <c r="G2" s="564"/>
      <c r="H2" s="564"/>
      <c r="I2" s="564"/>
      <c r="J2" s="564"/>
      <c r="K2" s="564"/>
      <c r="L2" s="564"/>
      <c r="M2" s="564"/>
      <c r="N2" s="564"/>
      <c r="O2" s="564"/>
      <c r="P2" s="564"/>
      <c r="Q2" s="564"/>
    </row>
    <row r="3" spans="1:17" s="249" customFormat="1" ht="24.75" customHeight="1">
      <c r="A3" s="564" t="s">
        <v>392</v>
      </c>
      <c r="B3" s="564"/>
      <c r="C3" s="564"/>
      <c r="D3" s="564"/>
      <c r="E3" s="564"/>
      <c r="F3" s="564"/>
      <c r="G3" s="564"/>
      <c r="H3" s="564"/>
      <c r="I3" s="564"/>
      <c r="J3" s="564"/>
      <c r="K3" s="564"/>
      <c r="L3" s="564"/>
      <c r="M3" s="564"/>
      <c r="N3" s="564"/>
      <c r="O3" s="564"/>
      <c r="P3" s="564"/>
      <c r="Q3" s="564"/>
    </row>
    <row r="4" spans="1:17" ht="15.75">
      <c r="A4" s="34"/>
      <c r="B4" s="293"/>
      <c r="C4" s="34"/>
      <c r="D4" s="34"/>
      <c r="E4" s="34"/>
      <c r="F4" s="34"/>
      <c r="G4" s="34"/>
      <c r="H4" s="34"/>
      <c r="I4" s="34"/>
    </row>
    <row r="5" spans="1:17" ht="12.75" customHeight="1">
      <c r="A5" s="34"/>
      <c r="B5" s="293"/>
      <c r="C5" s="34"/>
      <c r="D5" s="34"/>
      <c r="E5" s="34"/>
      <c r="F5" s="34"/>
      <c r="G5" s="34"/>
      <c r="H5" s="34"/>
      <c r="I5" s="34"/>
    </row>
    <row r="6" spans="1:17" s="541" customFormat="1" ht="12.75">
      <c r="A6" s="502" t="s">
        <v>258</v>
      </c>
      <c r="B6" s="502"/>
      <c r="C6" s="103"/>
      <c r="D6" s="103"/>
      <c r="E6" s="103"/>
      <c r="F6" s="103"/>
      <c r="G6" s="103"/>
      <c r="H6" s="103"/>
      <c r="I6" s="103"/>
    </row>
    <row r="7" spans="1:17" s="541" customFormat="1" ht="12.75">
      <c r="A7" s="502" t="s">
        <v>160</v>
      </c>
      <c r="B7" s="502"/>
      <c r="C7" s="103"/>
      <c r="D7" s="103"/>
      <c r="E7" s="103"/>
      <c r="F7" s="103"/>
      <c r="G7" s="103"/>
      <c r="H7" s="103"/>
      <c r="I7" s="103"/>
    </row>
    <row r="8" spans="1:17" s="531" customFormat="1">
      <c r="A8" s="346"/>
      <c r="B8" s="346"/>
      <c r="C8" s="346"/>
      <c r="D8" s="345"/>
      <c r="E8" s="346"/>
      <c r="F8" s="345"/>
      <c r="G8" s="346"/>
      <c r="H8" s="345"/>
      <c r="I8" s="346"/>
    </row>
    <row r="9" spans="1:17" s="531" customFormat="1" ht="19.5" thickBot="1">
      <c r="C9" s="540" t="s">
        <v>379</v>
      </c>
      <c r="D9" s="540"/>
      <c r="E9" s="540"/>
      <c r="F9" s="540"/>
      <c r="G9" s="540"/>
      <c r="H9" s="540"/>
      <c r="I9" s="540"/>
      <c r="K9" s="540" t="s">
        <v>259</v>
      </c>
      <c r="L9" s="540"/>
      <c r="M9" s="540"/>
      <c r="N9" s="540"/>
      <c r="O9" s="540"/>
      <c r="P9" s="540"/>
      <c r="Q9" s="540"/>
    </row>
    <row r="10" spans="1:17" s="120" customFormat="1" ht="15.75">
      <c r="A10" s="295"/>
      <c r="C10" s="30" t="s">
        <v>18</v>
      </c>
      <c r="D10" s="30"/>
      <c r="E10" s="30" t="s">
        <v>19</v>
      </c>
      <c r="F10" s="30"/>
      <c r="G10" s="30" t="s">
        <v>20</v>
      </c>
      <c r="H10" s="30"/>
      <c r="I10" s="30" t="s">
        <v>21</v>
      </c>
      <c r="K10" s="30" t="s">
        <v>18</v>
      </c>
      <c r="M10" s="30" t="s">
        <v>19</v>
      </c>
      <c r="O10" s="30" t="s">
        <v>20</v>
      </c>
      <c r="Q10" s="30" t="s">
        <v>21</v>
      </c>
    </row>
    <row r="11" spans="1:17" s="120" customFormat="1" ht="15.75">
      <c r="A11" s="295"/>
      <c r="C11" s="14" t="s">
        <v>22</v>
      </c>
      <c r="D11" s="14"/>
      <c r="E11" s="30" t="s">
        <v>130</v>
      </c>
      <c r="F11" s="30"/>
      <c r="G11" s="14" t="s">
        <v>22</v>
      </c>
      <c r="H11" s="14"/>
      <c r="I11" s="14" t="s">
        <v>22</v>
      </c>
      <c r="K11" s="14" t="s">
        <v>22</v>
      </c>
      <c r="M11" s="30" t="s">
        <v>130</v>
      </c>
      <c r="O11" s="14" t="s">
        <v>22</v>
      </c>
      <c r="Q11" s="14" t="s">
        <v>22</v>
      </c>
    </row>
    <row r="12" spans="1:17" s="120" customFormat="1" ht="15.75">
      <c r="A12" s="511"/>
      <c r="C12" s="521"/>
      <c r="D12" s="521"/>
      <c r="E12" s="521"/>
      <c r="F12" s="521"/>
      <c r="G12" s="521"/>
      <c r="H12" s="521"/>
      <c r="I12" s="521"/>
    </row>
    <row r="13" spans="1:17" s="531" customFormat="1" ht="5.0999999999999996" customHeight="1">
      <c r="C13" s="3"/>
      <c r="D13" s="3"/>
      <c r="E13" s="3"/>
      <c r="F13" s="3"/>
      <c r="G13" s="3"/>
      <c r="H13" s="3"/>
      <c r="I13" s="3"/>
    </row>
    <row r="14" spans="1:17" s="497" customFormat="1">
      <c r="A14" s="497" t="s">
        <v>226</v>
      </c>
      <c r="C14" s="155"/>
      <c r="D14" s="155"/>
      <c r="E14" s="155"/>
      <c r="F14" s="155"/>
      <c r="G14" s="155"/>
      <c r="H14" s="155"/>
      <c r="I14" s="155"/>
    </row>
    <row r="15" spans="1:17" s="497" customFormat="1">
      <c r="B15" s="497" t="s">
        <v>79</v>
      </c>
      <c r="C15" s="188">
        <v>8945</v>
      </c>
      <c r="D15" s="158"/>
      <c r="E15" s="157">
        <v>9084</v>
      </c>
      <c r="F15" s="158"/>
      <c r="G15" s="157">
        <v>8924</v>
      </c>
      <c r="H15" s="158"/>
      <c r="I15" s="157">
        <v>8560</v>
      </c>
      <c r="K15" s="157">
        <v>9647</v>
      </c>
      <c r="M15" s="157">
        <v>10368</v>
      </c>
    </row>
    <row r="16" spans="1:17" s="497" customFormat="1">
      <c r="B16" s="497" t="s">
        <v>80</v>
      </c>
      <c r="C16" s="147">
        <v>5179</v>
      </c>
      <c r="D16" s="153"/>
      <c r="E16" s="153">
        <v>5315</v>
      </c>
      <c r="F16" s="153"/>
      <c r="G16" s="153">
        <v>5845</v>
      </c>
      <c r="H16" s="153"/>
      <c r="I16" s="153">
        <v>6394</v>
      </c>
      <c r="K16" s="153">
        <v>7040</v>
      </c>
      <c r="M16" s="153">
        <v>7344</v>
      </c>
    </row>
    <row r="17" spans="1:13" s="497" customFormat="1" ht="18.75" customHeight="1">
      <c r="B17" s="497" t="s">
        <v>117</v>
      </c>
      <c r="C17" s="189">
        <v>1905</v>
      </c>
      <c r="D17" s="153"/>
      <c r="E17" s="153">
        <v>1844</v>
      </c>
      <c r="F17" s="153"/>
      <c r="G17" s="153">
        <v>1738</v>
      </c>
      <c r="H17" s="153"/>
      <c r="I17" s="153">
        <v>1615</v>
      </c>
      <c r="K17" s="153">
        <v>1826</v>
      </c>
      <c r="M17" s="153">
        <v>1936</v>
      </c>
    </row>
    <row r="18" spans="1:13" s="497" customFormat="1">
      <c r="B18" s="497" t="s">
        <v>129</v>
      </c>
      <c r="C18" s="147">
        <v>4</v>
      </c>
      <c r="D18" s="153"/>
      <c r="E18" s="153">
        <v>5</v>
      </c>
      <c r="F18" s="153"/>
      <c r="G18" s="153">
        <v>6</v>
      </c>
      <c r="H18" s="153"/>
      <c r="I18" s="153">
        <v>7</v>
      </c>
      <c r="K18" s="153">
        <v>8</v>
      </c>
      <c r="M18" s="153">
        <v>8</v>
      </c>
    </row>
    <row r="19" spans="1:13" s="497" customFormat="1">
      <c r="B19" s="497" t="s">
        <v>225</v>
      </c>
      <c r="C19" s="92">
        <v>1015</v>
      </c>
      <c r="D19" s="160"/>
      <c r="E19" s="92">
        <v>1076</v>
      </c>
      <c r="F19" s="160"/>
      <c r="G19" s="92">
        <v>974</v>
      </c>
      <c r="H19" s="160"/>
      <c r="I19" s="92">
        <v>782</v>
      </c>
      <c r="K19" s="92">
        <v>800</v>
      </c>
      <c r="M19" s="92">
        <v>907</v>
      </c>
    </row>
    <row r="20" spans="1:13" s="497" customFormat="1" ht="18.600000000000001" customHeight="1">
      <c r="B20" s="497" t="s">
        <v>9</v>
      </c>
      <c r="C20" s="153">
        <f>SUM(C15:C19)</f>
        <v>17048</v>
      </c>
      <c r="D20" s="153"/>
      <c r="E20" s="153">
        <f>SUM(E15:E19)</f>
        <v>17324</v>
      </c>
      <c r="F20" s="153"/>
      <c r="G20" s="153">
        <f>SUM(G15:G19)</f>
        <v>17487</v>
      </c>
      <c r="H20" s="153"/>
      <c r="I20" s="153">
        <f>SUM(I15:I19)</f>
        <v>17358</v>
      </c>
      <c r="K20" s="153">
        <f>SUM(K15:K19)</f>
        <v>19321</v>
      </c>
      <c r="M20" s="153">
        <f>SUM(M15:M19)</f>
        <v>20563</v>
      </c>
    </row>
    <row r="21" spans="1:13" s="497" customFormat="1" ht="5.0999999999999996" customHeight="1">
      <c r="C21" s="153"/>
      <c r="D21" s="153"/>
      <c r="E21" s="153"/>
      <c r="F21" s="153"/>
      <c r="G21" s="153"/>
      <c r="H21" s="153"/>
      <c r="I21" s="153"/>
      <c r="K21" s="153"/>
      <c r="M21" s="153"/>
    </row>
    <row r="22" spans="1:13" s="497" customFormat="1">
      <c r="A22" s="497" t="s">
        <v>10</v>
      </c>
      <c r="C22" s="162"/>
      <c r="D22" s="162"/>
      <c r="E22" s="162"/>
      <c r="F22" s="162"/>
      <c r="G22" s="162"/>
      <c r="H22" s="162"/>
      <c r="I22" s="162"/>
      <c r="K22" s="162"/>
      <c r="M22" s="162"/>
    </row>
    <row r="23" spans="1:13" s="497" customFormat="1">
      <c r="B23" s="497" t="s">
        <v>254</v>
      </c>
      <c r="C23" s="505">
        <v>6087</v>
      </c>
      <c r="D23" s="155"/>
      <c r="E23" s="153">
        <v>6235</v>
      </c>
      <c r="F23" s="155"/>
      <c r="G23" s="153">
        <v>6382</v>
      </c>
      <c r="H23" s="155"/>
      <c r="I23" s="153">
        <v>6327</v>
      </c>
      <c r="K23" s="153">
        <v>6852</v>
      </c>
      <c r="M23" s="153">
        <v>7443</v>
      </c>
    </row>
    <row r="24" spans="1:13" s="497" customFormat="1">
      <c r="B24" s="497" t="s">
        <v>49</v>
      </c>
      <c r="C24" s="505">
        <v>4028</v>
      </c>
      <c r="D24" s="155"/>
      <c r="E24" s="153">
        <v>4328</v>
      </c>
      <c r="F24" s="155"/>
      <c r="G24" s="153">
        <v>4558</v>
      </c>
      <c r="H24" s="155"/>
      <c r="I24" s="153">
        <v>4552</v>
      </c>
      <c r="K24" s="153">
        <v>4977</v>
      </c>
      <c r="M24" s="153">
        <v>5407</v>
      </c>
    </row>
    <row r="25" spans="1:13" s="497" customFormat="1">
      <c r="B25" s="497" t="s">
        <v>23</v>
      </c>
      <c r="C25" s="505">
        <v>920</v>
      </c>
      <c r="D25" s="155"/>
      <c r="E25" s="153">
        <v>924</v>
      </c>
      <c r="F25" s="155"/>
      <c r="G25" s="153">
        <v>964</v>
      </c>
      <c r="H25" s="155"/>
      <c r="I25" s="153">
        <v>904</v>
      </c>
      <c r="K25" s="153">
        <v>936</v>
      </c>
      <c r="M25" s="153">
        <v>1006</v>
      </c>
    </row>
    <row r="26" spans="1:13" s="497" customFormat="1">
      <c r="B26" s="497" t="s">
        <v>24</v>
      </c>
      <c r="C26" s="505">
        <v>879</v>
      </c>
      <c r="D26" s="155"/>
      <c r="E26" s="153">
        <v>901</v>
      </c>
      <c r="F26" s="155"/>
      <c r="G26" s="153">
        <v>908</v>
      </c>
      <c r="H26" s="155"/>
      <c r="I26" s="153">
        <v>927</v>
      </c>
      <c r="K26" s="153">
        <v>926</v>
      </c>
      <c r="M26" s="153">
        <v>936</v>
      </c>
    </row>
    <row r="27" spans="1:13" s="497" customFormat="1">
      <c r="B27" s="497" t="s">
        <v>25</v>
      </c>
      <c r="C27" s="505">
        <v>870</v>
      </c>
      <c r="D27" s="155"/>
      <c r="E27" s="153">
        <v>890</v>
      </c>
      <c r="F27" s="155"/>
      <c r="G27" s="153">
        <v>879</v>
      </c>
      <c r="H27" s="155"/>
      <c r="I27" s="153">
        <v>517</v>
      </c>
      <c r="K27" s="153">
        <v>565</v>
      </c>
      <c r="M27" s="153">
        <v>625</v>
      </c>
    </row>
    <row r="28" spans="1:13" s="497" customFormat="1">
      <c r="B28" s="497" t="s">
        <v>26</v>
      </c>
      <c r="C28" s="505">
        <v>768</v>
      </c>
      <c r="D28" s="155"/>
      <c r="E28" s="153">
        <v>774</v>
      </c>
      <c r="F28" s="155"/>
      <c r="G28" s="153">
        <v>684</v>
      </c>
      <c r="H28" s="155"/>
      <c r="I28" s="153">
        <v>667</v>
      </c>
      <c r="K28" s="153">
        <v>806</v>
      </c>
      <c r="M28" s="153">
        <v>815</v>
      </c>
    </row>
    <row r="29" spans="1:13" s="497" customFormat="1" ht="18">
      <c r="B29" s="497" t="s">
        <v>381</v>
      </c>
      <c r="C29" s="284">
        <v>0</v>
      </c>
      <c r="D29" s="155"/>
      <c r="E29" s="153">
        <v>66</v>
      </c>
      <c r="F29" s="155"/>
      <c r="G29" s="284">
        <v>0</v>
      </c>
      <c r="H29" s="155"/>
      <c r="I29" s="153">
        <v>369</v>
      </c>
      <c r="K29" s="284">
        <v>0</v>
      </c>
      <c r="M29" s="284">
        <v>0</v>
      </c>
    </row>
    <row r="30" spans="1:13" s="497" customFormat="1">
      <c r="B30" s="497" t="s">
        <v>3</v>
      </c>
      <c r="C30" s="22">
        <v>2519</v>
      </c>
      <c r="D30" s="156"/>
      <c r="E30" s="22">
        <v>2652</v>
      </c>
      <c r="F30" s="156"/>
      <c r="G30" s="22">
        <v>2701</v>
      </c>
      <c r="H30" s="156"/>
      <c r="I30" s="22">
        <v>2620</v>
      </c>
      <c r="K30" s="22">
        <v>2669</v>
      </c>
      <c r="M30" s="22">
        <v>2866</v>
      </c>
    </row>
    <row r="31" spans="1:13" s="497" customFormat="1">
      <c r="B31" s="349" t="s">
        <v>255</v>
      </c>
      <c r="C31" s="153">
        <f>SUM(C23:C30)</f>
        <v>16071</v>
      </c>
      <c r="D31" s="153"/>
      <c r="E31" s="153">
        <f>SUM(E23:E30)</f>
        <v>16770</v>
      </c>
      <c r="F31" s="153"/>
      <c r="G31" s="153">
        <f>SUM(G23:G30)</f>
        <v>17076</v>
      </c>
      <c r="H31" s="153"/>
      <c r="I31" s="153">
        <f>SUM(I23:I30)</f>
        <v>16883</v>
      </c>
      <c r="K31" s="153">
        <f>SUM(K23:K30)</f>
        <v>17731</v>
      </c>
      <c r="M31" s="153">
        <f>SUM(M23:M30)</f>
        <v>19098</v>
      </c>
    </row>
    <row r="32" spans="1:13" s="497" customFormat="1" ht="5.0999999999999996" customHeight="1">
      <c r="C32" s="162"/>
      <c r="D32" s="162"/>
      <c r="E32" s="162"/>
      <c r="F32" s="162"/>
      <c r="G32" s="162"/>
      <c r="H32" s="162"/>
      <c r="I32" s="162"/>
      <c r="K32" s="162"/>
      <c r="M32" s="162"/>
    </row>
    <row r="33" spans="1:13" s="497" customFormat="1" ht="18">
      <c r="A33" s="497" t="s">
        <v>382</v>
      </c>
      <c r="C33" s="156"/>
      <c r="D33" s="156"/>
      <c r="E33" s="156"/>
      <c r="F33" s="156"/>
      <c r="G33" s="156"/>
      <c r="H33" s="156"/>
      <c r="I33" s="156"/>
      <c r="K33" s="156"/>
      <c r="M33" s="156"/>
    </row>
    <row r="34" spans="1:13" s="497" customFormat="1">
      <c r="B34" s="497" t="s">
        <v>79</v>
      </c>
      <c r="C34" s="505">
        <v>285</v>
      </c>
      <c r="D34" s="155"/>
      <c r="E34" s="153">
        <v>236</v>
      </c>
      <c r="F34" s="153"/>
      <c r="G34" s="153">
        <v>137</v>
      </c>
      <c r="H34" s="155"/>
      <c r="I34" s="153">
        <v>338</v>
      </c>
      <c r="K34" s="153">
        <v>710</v>
      </c>
      <c r="M34" s="153">
        <v>900</v>
      </c>
    </row>
    <row r="35" spans="1:13" s="497" customFormat="1">
      <c r="B35" s="497" t="s">
        <v>80</v>
      </c>
      <c r="C35" s="505">
        <v>644</v>
      </c>
      <c r="D35" s="155"/>
      <c r="E35" s="153">
        <v>342</v>
      </c>
      <c r="F35" s="155"/>
      <c r="G35" s="153">
        <v>355</v>
      </c>
      <c r="H35" s="155"/>
      <c r="I35" s="153">
        <v>673</v>
      </c>
      <c r="K35" s="153">
        <v>834</v>
      </c>
      <c r="M35" s="153">
        <v>552</v>
      </c>
    </row>
    <row r="36" spans="1:13" s="497" customFormat="1" ht="18">
      <c r="B36" s="497" t="s">
        <v>117</v>
      </c>
      <c r="C36" s="505">
        <v>194</v>
      </c>
      <c r="D36" s="153"/>
      <c r="E36" s="153">
        <v>141</v>
      </c>
      <c r="F36" s="153"/>
      <c r="G36" s="153">
        <v>113</v>
      </c>
      <c r="H36" s="153"/>
      <c r="I36" s="153">
        <v>132</v>
      </c>
      <c r="K36" s="153">
        <v>274</v>
      </c>
      <c r="M36" s="153">
        <v>252</v>
      </c>
    </row>
    <row r="37" spans="1:13" s="497" customFormat="1">
      <c r="B37" s="497" t="s">
        <v>256</v>
      </c>
      <c r="C37" s="505">
        <v>-146</v>
      </c>
      <c r="D37" s="153"/>
      <c r="E37" s="153">
        <v>-165</v>
      </c>
      <c r="F37" s="153"/>
      <c r="G37" s="153">
        <v>-194</v>
      </c>
      <c r="H37" s="153"/>
      <c r="I37" s="153">
        <v>-668</v>
      </c>
      <c r="K37" s="153">
        <v>-228</v>
      </c>
      <c r="M37" s="153">
        <v>-239</v>
      </c>
    </row>
    <row r="38" spans="1:13" s="497" customFormat="1">
      <c r="B38" s="497" t="s">
        <v>240</v>
      </c>
      <c r="C38" s="163">
        <f>SUM(C34:C37)</f>
        <v>977</v>
      </c>
      <c r="D38" s="153"/>
      <c r="E38" s="163">
        <f>SUM(E34:E37)</f>
        <v>554</v>
      </c>
      <c r="F38" s="153"/>
      <c r="G38" s="163">
        <f>SUM(G34:G37)</f>
        <v>411</v>
      </c>
      <c r="H38" s="153"/>
      <c r="I38" s="163">
        <f>SUM(I34:I37)</f>
        <v>475</v>
      </c>
      <c r="K38" s="163">
        <f>SUM(K34:K37)</f>
        <v>1590</v>
      </c>
      <c r="M38" s="163">
        <f>SUM(M34:M37)</f>
        <v>1465</v>
      </c>
    </row>
    <row r="39" spans="1:13" s="497" customFormat="1" ht="5.0999999999999996" customHeight="1">
      <c r="C39" s="155"/>
      <c r="D39" s="164"/>
      <c r="E39" s="155"/>
      <c r="F39" s="164"/>
      <c r="G39" s="155"/>
      <c r="H39" s="155"/>
      <c r="I39" s="155"/>
      <c r="K39" s="155"/>
      <c r="M39" s="155"/>
    </row>
    <row r="40" spans="1:13" s="497" customFormat="1">
      <c r="A40" s="497" t="s">
        <v>11</v>
      </c>
      <c r="C40" s="165"/>
      <c r="D40" s="164"/>
      <c r="E40" s="165"/>
      <c r="F40" s="164"/>
      <c r="G40" s="165"/>
      <c r="H40" s="165"/>
      <c r="I40" s="165"/>
      <c r="K40" s="165"/>
      <c r="M40" s="165"/>
    </row>
    <row r="41" spans="1:13" s="497" customFormat="1">
      <c r="B41" s="497" t="s">
        <v>12</v>
      </c>
      <c r="C41" s="505">
        <v>-137</v>
      </c>
      <c r="D41" s="153"/>
      <c r="E41" s="153">
        <v>-151</v>
      </c>
      <c r="F41" s="153"/>
      <c r="G41" s="153">
        <v>-155</v>
      </c>
      <c r="H41" s="153"/>
      <c r="I41" s="153">
        <v>-174</v>
      </c>
      <c r="K41" s="153">
        <v>-184</v>
      </c>
      <c r="M41" s="153">
        <v>-184</v>
      </c>
    </row>
    <row r="42" spans="1:13" s="497" customFormat="1" ht="18">
      <c r="B42" s="497" t="s">
        <v>383</v>
      </c>
      <c r="C42" s="505">
        <v>168</v>
      </c>
      <c r="D42" s="153"/>
      <c r="E42" s="153">
        <v>168</v>
      </c>
      <c r="F42" s="153"/>
      <c r="G42" s="153">
        <v>168</v>
      </c>
      <c r="H42" s="153"/>
      <c r="I42" s="153">
        <v>-626</v>
      </c>
      <c r="K42" s="153">
        <v>201</v>
      </c>
      <c r="M42" s="153">
        <v>150</v>
      </c>
    </row>
    <row r="43" spans="1:13" s="497" customFormat="1">
      <c r="B43" s="497" t="s">
        <v>13</v>
      </c>
      <c r="C43" s="505">
        <v>-12</v>
      </c>
      <c r="D43" s="162"/>
      <c r="E43" s="153">
        <v>1</v>
      </c>
      <c r="F43" s="162"/>
      <c r="G43" s="153">
        <v>-4</v>
      </c>
      <c r="H43" s="162"/>
      <c r="I43" s="153">
        <v>6</v>
      </c>
      <c r="K43" s="153">
        <v>-1</v>
      </c>
      <c r="M43" s="153">
        <v>-25</v>
      </c>
    </row>
    <row r="44" spans="1:13" s="497" customFormat="1">
      <c r="B44" s="497" t="s">
        <v>257</v>
      </c>
      <c r="C44" s="166">
        <f>SUM(C41:C43)</f>
        <v>19</v>
      </c>
      <c r="D44" s="156"/>
      <c r="E44" s="166">
        <f>SUM(E41:E43)</f>
        <v>18</v>
      </c>
      <c r="F44" s="153"/>
      <c r="G44" s="166">
        <f>SUM(G41:G43)</f>
        <v>9</v>
      </c>
      <c r="H44" s="153"/>
      <c r="I44" s="166">
        <f>SUM(I41:I43)</f>
        <v>-794</v>
      </c>
      <c r="K44" s="166">
        <f>SUM(K41:K43)</f>
        <v>16</v>
      </c>
      <c r="M44" s="166">
        <f>SUM(M41:M43)</f>
        <v>-59</v>
      </c>
    </row>
    <row r="45" spans="1:13" s="497" customFormat="1" ht="5.0999999999999996" customHeight="1">
      <c r="C45" s="155"/>
      <c r="D45" s="164"/>
      <c r="E45" s="155"/>
      <c r="F45" s="164"/>
      <c r="G45" s="155"/>
      <c r="H45" s="155"/>
      <c r="I45" s="155"/>
      <c r="K45" s="155"/>
      <c r="M45" s="155"/>
    </row>
    <row r="46" spans="1:13" s="497" customFormat="1">
      <c r="A46" s="497" t="s">
        <v>248</v>
      </c>
      <c r="C46" s="153">
        <f>C38+C44</f>
        <v>996</v>
      </c>
      <c r="D46" s="153"/>
      <c r="E46" s="153">
        <f>E38+E44</f>
        <v>572</v>
      </c>
      <c r="F46" s="153"/>
      <c r="G46" s="153">
        <f>G38+G44</f>
        <v>420</v>
      </c>
      <c r="H46" s="153"/>
      <c r="I46" s="153">
        <f>I38+I44</f>
        <v>-319</v>
      </c>
      <c r="K46" s="153">
        <f>K38+K44</f>
        <v>1606</v>
      </c>
      <c r="M46" s="153">
        <f>M38+M44</f>
        <v>1406</v>
      </c>
    </row>
    <row r="47" spans="1:13" s="497" customFormat="1" ht="5.0999999999999996" customHeight="1">
      <c r="C47" s="155"/>
      <c r="D47" s="155"/>
      <c r="E47" s="155"/>
      <c r="F47" s="155"/>
      <c r="G47" s="155"/>
      <c r="H47" s="155"/>
      <c r="I47" s="155"/>
      <c r="K47" s="155"/>
      <c r="M47" s="155"/>
    </row>
    <row r="48" spans="1:13" s="497" customFormat="1">
      <c r="A48" s="497" t="s">
        <v>14</v>
      </c>
      <c r="C48" s="22">
        <v>251</v>
      </c>
      <c r="D48" s="167"/>
      <c r="E48" s="159">
        <v>12</v>
      </c>
      <c r="F48" s="167"/>
      <c r="G48" s="159">
        <v>105</v>
      </c>
      <c r="H48" s="167"/>
      <c r="I48" s="159">
        <v>15</v>
      </c>
      <c r="K48" s="159">
        <v>361</v>
      </c>
      <c r="M48" s="159">
        <v>180</v>
      </c>
    </row>
    <row r="49" spans="1:13" s="497" customFormat="1" ht="5.0999999999999996" customHeight="1">
      <c r="C49" s="505"/>
      <c r="D49" s="164"/>
      <c r="E49" s="155"/>
      <c r="F49" s="164"/>
      <c r="G49" s="155"/>
      <c r="H49" s="155"/>
      <c r="I49" s="155"/>
      <c r="K49" s="155"/>
      <c r="M49" s="155"/>
    </row>
    <row r="50" spans="1:13" s="497" customFormat="1" ht="15.75" thickBot="1">
      <c r="A50" s="497" t="s">
        <v>196</v>
      </c>
      <c r="C50" s="31">
        <f>C46-C48</f>
        <v>745</v>
      </c>
      <c r="D50" s="169"/>
      <c r="E50" s="31">
        <f>E46-E48</f>
        <v>560</v>
      </c>
      <c r="F50" s="169"/>
      <c r="G50" s="31">
        <f>G46-G48</f>
        <v>315</v>
      </c>
      <c r="H50" s="169"/>
      <c r="I50" s="31">
        <f>I46-I48</f>
        <v>-334</v>
      </c>
      <c r="K50" s="31">
        <f>K46-K48</f>
        <v>1245</v>
      </c>
      <c r="M50" s="31">
        <f>M46-M48</f>
        <v>1226</v>
      </c>
    </row>
    <row r="51" spans="1:13" s="497" customFormat="1" ht="5.0999999999999996" customHeight="1" thickTop="1">
      <c r="C51" s="505"/>
      <c r="D51" s="153"/>
      <c r="E51" s="153"/>
      <c r="F51" s="153"/>
      <c r="G51" s="153"/>
      <c r="H51" s="153"/>
      <c r="I51" s="153"/>
      <c r="K51" s="153"/>
      <c r="M51" s="153"/>
    </row>
    <row r="52" spans="1:13" s="497" customFormat="1" ht="15.75" thickBot="1">
      <c r="A52" s="497" t="s">
        <v>245</v>
      </c>
      <c r="B52" s="172"/>
      <c r="C52" s="48">
        <v>2.86</v>
      </c>
      <c r="D52" s="171"/>
      <c r="E52" s="170">
        <v>2.15</v>
      </c>
      <c r="F52" s="171"/>
      <c r="G52" s="170">
        <v>1.21</v>
      </c>
      <c r="H52" s="171"/>
      <c r="I52" s="170">
        <v>-1.28</v>
      </c>
      <c r="K52" s="170">
        <v>4.75</v>
      </c>
      <c r="M52" s="170">
        <v>4.6399999999999997</v>
      </c>
    </row>
    <row r="53" spans="1:13" s="497" customFormat="1" ht="5.0999999999999996" customHeight="1" thickTop="1">
      <c r="C53" s="488"/>
      <c r="D53" s="164"/>
      <c r="E53" s="172"/>
      <c r="F53" s="164"/>
      <c r="G53" s="173"/>
      <c r="H53" s="173"/>
      <c r="I53" s="173"/>
      <c r="K53" s="173"/>
      <c r="M53" s="173"/>
    </row>
    <row r="54" spans="1:13" s="497" customFormat="1">
      <c r="A54" s="497" t="s">
        <v>53</v>
      </c>
      <c r="C54" s="5">
        <v>260</v>
      </c>
      <c r="D54" s="175"/>
      <c r="E54" s="174">
        <v>261</v>
      </c>
      <c r="F54" s="175"/>
      <c r="G54" s="176">
        <v>261</v>
      </c>
      <c r="H54" s="175"/>
      <c r="I54" s="176">
        <v>261</v>
      </c>
      <c r="K54" s="176">
        <v>262</v>
      </c>
      <c r="M54" s="176">
        <v>264</v>
      </c>
    </row>
    <row r="55" spans="1:13" s="497" customFormat="1" ht="5.0999999999999996" customHeight="1">
      <c r="C55" s="45"/>
      <c r="D55" s="164"/>
      <c r="E55" s="177"/>
      <c r="F55" s="164"/>
      <c r="G55" s="171"/>
      <c r="H55" s="171"/>
      <c r="I55" s="171"/>
      <c r="K55" s="171"/>
      <c r="M55" s="171"/>
    </row>
    <row r="56" spans="1:13" s="497" customFormat="1" ht="15.75" thickBot="1">
      <c r="A56" s="497" t="s">
        <v>246</v>
      </c>
      <c r="B56" s="172"/>
      <c r="C56" s="48">
        <v>2.84</v>
      </c>
      <c r="D56" s="171"/>
      <c r="E56" s="170">
        <v>2.13</v>
      </c>
      <c r="F56" s="171"/>
      <c r="G56" s="170">
        <v>1.2</v>
      </c>
      <c r="H56" s="171"/>
      <c r="I56" s="170">
        <v>-1.28</v>
      </c>
      <c r="K56" s="170">
        <v>4.72</v>
      </c>
      <c r="M56" s="170">
        <v>4.55</v>
      </c>
    </row>
    <row r="57" spans="1:13" s="497" customFormat="1" ht="5.0999999999999996" customHeight="1" thickTop="1">
      <c r="C57" s="45"/>
      <c r="D57" s="164"/>
      <c r="E57" s="177"/>
      <c r="F57" s="164"/>
      <c r="G57" s="171"/>
      <c r="H57" s="171"/>
      <c r="I57" s="171"/>
      <c r="K57" s="171"/>
      <c r="M57" s="171"/>
    </row>
    <row r="58" spans="1:13" s="497" customFormat="1">
      <c r="A58" s="531" t="s">
        <v>239</v>
      </c>
      <c r="C58" s="5">
        <v>262</v>
      </c>
      <c r="D58" s="175"/>
      <c r="E58" s="174">
        <v>262</v>
      </c>
      <c r="F58" s="175"/>
      <c r="G58" s="176">
        <v>262</v>
      </c>
      <c r="H58" s="175"/>
      <c r="I58" s="176">
        <v>261</v>
      </c>
      <c r="K58" s="176">
        <v>263</v>
      </c>
      <c r="M58" s="176">
        <v>269</v>
      </c>
    </row>
    <row r="59" spans="1:13" s="497" customFormat="1">
      <c r="C59" s="172"/>
      <c r="D59" s="173"/>
      <c r="E59" s="173"/>
      <c r="F59" s="173"/>
      <c r="G59" s="173"/>
      <c r="H59" s="164"/>
      <c r="I59" s="173"/>
      <c r="K59" s="173"/>
      <c r="M59" s="173"/>
    </row>
    <row r="60" spans="1:13" s="497" customFormat="1">
      <c r="C60" s="153"/>
      <c r="D60" s="153"/>
      <c r="E60" s="153"/>
      <c r="F60" s="153"/>
      <c r="G60" s="153"/>
      <c r="H60" s="153"/>
      <c r="I60" s="153"/>
      <c r="K60" s="153"/>
      <c r="M60" s="153"/>
    </row>
    <row r="61" spans="1:13" s="164" customFormat="1">
      <c r="A61" s="352" t="s">
        <v>16</v>
      </c>
      <c r="B61" s="353"/>
      <c r="C61" s="153"/>
      <c r="D61" s="153"/>
      <c r="E61" s="153"/>
      <c r="F61" s="153"/>
      <c r="G61" s="153"/>
      <c r="H61" s="153"/>
      <c r="I61" s="153"/>
      <c r="K61" s="153"/>
      <c r="M61" s="153"/>
    </row>
    <row r="62" spans="1:13" s="164" customFormat="1">
      <c r="A62" s="524"/>
      <c r="B62" s="354"/>
      <c r="C62" s="153"/>
      <c r="D62" s="153"/>
      <c r="E62" s="153"/>
      <c r="F62" s="153"/>
      <c r="G62" s="153"/>
      <c r="H62" s="153"/>
      <c r="I62" s="153"/>
      <c r="K62" s="153"/>
      <c r="M62" s="153"/>
    </row>
    <row r="63" spans="1:13" s="164" customFormat="1">
      <c r="A63" s="523" t="s">
        <v>247</v>
      </c>
      <c r="B63" s="524"/>
      <c r="C63" s="178">
        <v>5.7000000000000002E-2</v>
      </c>
      <c r="D63" s="178"/>
      <c r="E63" s="178">
        <v>3.2000000000000001E-2</v>
      </c>
      <c r="F63" s="178"/>
      <c r="G63" s="178">
        <v>2.4E-2</v>
      </c>
      <c r="H63" s="178"/>
      <c r="I63" s="178">
        <v>2.7E-2</v>
      </c>
      <c r="K63" s="178">
        <v>8.2000000000000003E-2</v>
      </c>
      <c r="M63" s="178">
        <v>7.0999999999999994E-2</v>
      </c>
    </row>
    <row r="64" spans="1:13" s="164" customFormat="1">
      <c r="A64" s="523" t="s">
        <v>252</v>
      </c>
      <c r="B64" s="524"/>
      <c r="C64" s="178">
        <v>5.8000000000000003E-2</v>
      </c>
      <c r="D64" s="178"/>
      <c r="E64" s="178">
        <v>3.3000000000000002E-2</v>
      </c>
      <c r="F64" s="178"/>
      <c r="G64" s="178">
        <v>2.4E-2</v>
      </c>
      <c r="H64" s="178"/>
      <c r="I64" s="178">
        <v>-1.7999999999999999E-2</v>
      </c>
      <c r="K64" s="178">
        <v>8.3000000000000004E-2</v>
      </c>
      <c r="M64" s="178">
        <v>6.8000000000000005E-2</v>
      </c>
    </row>
    <row r="65" spans="1:17" s="164" customFormat="1" ht="5.0999999999999996" customHeight="1">
      <c r="A65" s="355"/>
      <c r="B65" s="524"/>
      <c r="C65" s="178"/>
      <c r="E65" s="178"/>
      <c r="G65" s="178"/>
      <c r="H65" s="178"/>
      <c r="I65" s="178"/>
      <c r="K65" s="178"/>
      <c r="M65" s="178"/>
    </row>
    <row r="66" spans="1:17" s="164" customFormat="1" ht="15.75" customHeight="1">
      <c r="A66" s="355" t="s">
        <v>88</v>
      </c>
      <c r="B66" s="524"/>
      <c r="C66" s="179">
        <v>0.65</v>
      </c>
      <c r="D66" s="173"/>
      <c r="E66" s="179">
        <v>0.65</v>
      </c>
      <c r="F66" s="173"/>
      <c r="G66" s="179">
        <v>0.65</v>
      </c>
      <c r="H66" s="173"/>
      <c r="I66" s="179">
        <v>0.65</v>
      </c>
      <c r="K66" s="179">
        <v>0.65</v>
      </c>
      <c r="M66" s="179">
        <v>0.65</v>
      </c>
    </row>
    <row r="67" spans="1:17" ht="15.75" customHeight="1">
      <c r="A67" s="495"/>
      <c r="B67" s="520"/>
      <c r="C67" s="490"/>
      <c r="D67" s="496"/>
      <c r="E67" s="490"/>
      <c r="F67" s="496"/>
      <c r="G67" s="490"/>
      <c r="H67" s="496"/>
      <c r="I67" s="490"/>
    </row>
    <row r="68" spans="1:17" ht="15.75" customHeight="1">
      <c r="A68" s="495"/>
      <c r="B68" s="520"/>
      <c r="C68" s="490"/>
      <c r="D68" s="496"/>
      <c r="E68" s="490"/>
      <c r="F68" s="496"/>
      <c r="G68" s="490"/>
      <c r="H68" s="496"/>
      <c r="I68" s="490"/>
    </row>
    <row r="69" spans="1:17" ht="15.75" customHeight="1">
      <c r="A69" s="543" t="s">
        <v>153</v>
      </c>
      <c r="B69" s="565" t="s">
        <v>380</v>
      </c>
      <c r="C69" s="565"/>
      <c r="D69" s="565"/>
      <c r="E69" s="565"/>
      <c r="F69" s="565"/>
      <c r="G69" s="565"/>
      <c r="H69" s="565"/>
      <c r="I69" s="565"/>
      <c r="J69" s="565"/>
      <c r="K69" s="565"/>
      <c r="L69" s="565"/>
      <c r="M69" s="565"/>
      <c r="N69" s="565"/>
      <c r="O69" s="565"/>
      <c r="P69" s="565"/>
      <c r="Q69" s="565"/>
    </row>
    <row r="70" spans="1:17" ht="2.4500000000000002" customHeight="1">
      <c r="A70" s="495"/>
      <c r="B70" s="520"/>
      <c r="C70" s="490"/>
      <c r="D70" s="496"/>
      <c r="E70" s="490"/>
      <c r="F70" s="496"/>
      <c r="G70" s="490"/>
      <c r="H70" s="496"/>
      <c r="I70" s="490"/>
    </row>
    <row r="71" spans="1:17" ht="42.95" customHeight="1">
      <c r="A71" s="543" t="s">
        <v>162</v>
      </c>
      <c r="B71" s="565" t="s">
        <v>301</v>
      </c>
      <c r="C71" s="565"/>
      <c r="D71" s="565"/>
      <c r="E71" s="565"/>
      <c r="F71" s="565"/>
      <c r="G71" s="565"/>
      <c r="H71" s="565"/>
      <c r="I71" s="565"/>
      <c r="J71" s="565"/>
      <c r="K71" s="565"/>
      <c r="L71" s="565"/>
      <c r="M71" s="565"/>
      <c r="N71" s="565"/>
      <c r="O71" s="565"/>
      <c r="P71" s="565"/>
      <c r="Q71" s="565"/>
    </row>
    <row r="72" spans="1:17" ht="3" customHeight="1">
      <c r="A72" s="543"/>
      <c r="B72" s="548"/>
      <c r="C72" s="548"/>
      <c r="D72" s="548"/>
      <c r="E72" s="548"/>
      <c r="F72" s="548"/>
      <c r="G72" s="548"/>
      <c r="H72" s="548"/>
      <c r="I72" s="548"/>
    </row>
    <row r="73" spans="1:17" ht="64.5" customHeight="1">
      <c r="A73" s="543" t="s">
        <v>161</v>
      </c>
      <c r="B73" s="565" t="s">
        <v>400</v>
      </c>
      <c r="C73" s="565"/>
      <c r="D73" s="565"/>
      <c r="E73" s="565"/>
      <c r="F73" s="565"/>
      <c r="G73" s="565"/>
      <c r="H73" s="565"/>
      <c r="I73" s="565"/>
      <c r="J73" s="565"/>
      <c r="K73" s="565"/>
      <c r="L73" s="565"/>
      <c r="M73" s="565"/>
      <c r="N73" s="565"/>
      <c r="O73" s="565"/>
      <c r="P73" s="565"/>
      <c r="Q73" s="565"/>
    </row>
    <row r="74" spans="1:17" ht="2.4500000000000002" customHeight="1">
      <c r="A74" s="495"/>
      <c r="B74" s="520"/>
      <c r="C74" s="490"/>
      <c r="D74" s="496"/>
      <c r="E74" s="490"/>
      <c r="F74" s="496"/>
      <c r="G74" s="490"/>
      <c r="H74" s="496"/>
      <c r="I74" s="490"/>
    </row>
    <row r="75" spans="1:17" ht="29.45" customHeight="1">
      <c r="A75" s="543" t="s">
        <v>198</v>
      </c>
      <c r="B75" s="565" t="s">
        <v>394</v>
      </c>
      <c r="C75" s="565"/>
      <c r="D75" s="565"/>
      <c r="E75" s="565"/>
      <c r="F75" s="565"/>
      <c r="G75" s="565"/>
      <c r="H75" s="565"/>
      <c r="I75" s="565"/>
      <c r="J75" s="565"/>
      <c r="K75" s="565"/>
      <c r="L75" s="565"/>
      <c r="M75" s="565"/>
      <c r="N75" s="565"/>
      <c r="O75" s="565"/>
      <c r="P75" s="565"/>
      <c r="Q75" s="565"/>
    </row>
    <row r="76" spans="1:17" ht="15.75" customHeight="1">
      <c r="A76" s="495"/>
      <c r="B76" s="520"/>
      <c r="C76" s="490"/>
      <c r="D76" s="496"/>
      <c r="E76" s="490"/>
      <c r="F76" s="496"/>
      <c r="G76" s="490"/>
      <c r="H76" s="496"/>
      <c r="I76" s="490"/>
    </row>
    <row r="77" spans="1:17" s="541" customFormat="1" ht="12.75">
      <c r="A77" s="356"/>
      <c r="B77" s="502"/>
      <c r="C77" s="502"/>
      <c r="D77" s="502"/>
      <c r="E77" s="502"/>
      <c r="F77" s="502"/>
      <c r="G77" s="502"/>
      <c r="H77" s="502"/>
      <c r="I77" s="502"/>
    </row>
    <row r="78" spans="1:17" s="541" customFormat="1" ht="12.75">
      <c r="A78" s="356"/>
      <c r="B78" s="502"/>
      <c r="C78" s="502"/>
      <c r="D78" s="502"/>
      <c r="E78" s="502"/>
      <c r="F78" s="502"/>
      <c r="G78" s="502"/>
      <c r="H78" s="502"/>
      <c r="I78" s="502"/>
    </row>
    <row r="79" spans="1:17" s="488" customFormat="1" ht="15" customHeight="1">
      <c r="A79" s="364" t="s">
        <v>50</v>
      </c>
      <c r="B79" s="555"/>
      <c r="C79" s="555"/>
      <c r="D79" s="555"/>
      <c r="E79" s="555"/>
      <c r="F79" s="555"/>
      <c r="G79" s="555"/>
      <c r="H79" s="555"/>
      <c r="I79" s="555"/>
    </row>
    <row r="80" spans="1:17" s="539" customFormat="1" ht="24" customHeight="1">
      <c r="A80" s="363"/>
      <c r="B80" s="502"/>
      <c r="C80" s="364"/>
      <c r="D80" s="364"/>
      <c r="E80" s="502"/>
      <c r="F80" s="502"/>
      <c r="G80" s="502"/>
      <c r="H80" s="502"/>
      <c r="I80" s="502"/>
    </row>
    <row r="87" spans="2:9">
      <c r="B87" s="541"/>
      <c r="C87" s="492"/>
      <c r="D87" s="492"/>
      <c r="E87" s="492"/>
      <c r="F87" s="492"/>
      <c r="G87" s="492"/>
      <c r="H87" s="492"/>
      <c r="I87" s="492"/>
    </row>
  </sheetData>
  <mergeCells count="7">
    <mergeCell ref="B75:Q75"/>
    <mergeCell ref="A1:Q1"/>
    <mergeCell ref="A2:Q2"/>
    <mergeCell ref="A3:Q3"/>
    <mergeCell ref="B71:Q71"/>
    <mergeCell ref="B73:Q73"/>
    <mergeCell ref="B69:Q69"/>
  </mergeCells>
  <printOptions horizontalCentered="1"/>
  <pageMargins left="0.75" right="0.75" top="0.5" bottom="0.5" header="0.5" footer="0.25"/>
  <pageSetup scale="55" firstPageNumber="2" orientation="portrait" r:id="rId1"/>
  <headerFooter scaleWithDoc="0" alignWithMargins="0">
    <oddFooter>&amp;L6 / Q2 FY21 Stat Book</oddFooter>
    <evenFooter>&amp;RQ4 FY18 Stat Book / 7</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pageSetUpPr fitToPage="1"/>
  </sheetPr>
  <dimension ref="A1:L38"/>
  <sheetViews>
    <sheetView view="pageBreakPreview" zoomScaleNormal="100" zoomScaleSheetLayoutView="100" workbookViewId="0">
      <selection sqref="A1:K1"/>
    </sheetView>
  </sheetViews>
  <sheetFormatPr defaultColWidth="9" defaultRowHeight="15"/>
  <cols>
    <col min="1" max="1" width="2.625" style="531" customWidth="1"/>
    <col min="2" max="2" width="24.625" style="531" customWidth="1"/>
    <col min="3" max="4" width="12.25" style="499" customWidth="1"/>
    <col min="5" max="5" width="9.625" style="499" customWidth="1"/>
    <col min="6" max="6" width="0.75" style="499" customWidth="1"/>
    <col min="7" max="7" width="9.625" style="499" customWidth="1"/>
    <col min="8" max="8" width="0.75" style="531" customWidth="1"/>
    <col min="9" max="9" width="9" style="531"/>
    <col min="10" max="10" width="0.75" style="531" customWidth="1"/>
    <col min="11" max="11" width="8.5" style="531" bestFit="1" customWidth="1"/>
    <col min="12" max="16384" width="9" style="531"/>
  </cols>
  <sheetData>
    <row r="1" spans="1:11" s="446" customFormat="1" ht="24" customHeight="1">
      <c r="A1" s="562" t="s">
        <v>138</v>
      </c>
      <c r="B1" s="562"/>
      <c r="C1" s="562"/>
      <c r="D1" s="562"/>
      <c r="E1" s="562"/>
      <c r="F1" s="562"/>
      <c r="G1" s="562"/>
      <c r="H1" s="562"/>
      <c r="I1" s="562"/>
      <c r="J1" s="562"/>
      <c r="K1" s="562"/>
    </row>
    <row r="2" spans="1:11" s="446" customFormat="1" ht="22.5" customHeight="1">
      <c r="A2" s="562" t="s">
        <v>224</v>
      </c>
      <c r="B2" s="562"/>
      <c r="C2" s="562"/>
      <c r="D2" s="562"/>
      <c r="E2" s="562"/>
      <c r="F2" s="562"/>
      <c r="G2" s="562"/>
      <c r="H2" s="562"/>
      <c r="I2" s="562"/>
      <c r="J2" s="562"/>
      <c r="K2" s="562"/>
    </row>
    <row r="3" spans="1:11" s="446" customFormat="1" ht="22.5" customHeight="1">
      <c r="A3" s="562" t="s">
        <v>303</v>
      </c>
      <c r="B3" s="562"/>
      <c r="C3" s="562"/>
      <c r="D3" s="562"/>
      <c r="E3" s="562"/>
      <c r="F3" s="562"/>
      <c r="G3" s="562"/>
      <c r="H3" s="562"/>
      <c r="I3" s="562"/>
      <c r="J3" s="562"/>
      <c r="K3" s="562"/>
    </row>
    <row r="6" spans="1:11" s="541" customFormat="1" ht="15.75">
      <c r="A6" s="502" t="s">
        <v>17</v>
      </c>
      <c r="B6" s="502"/>
      <c r="C6" s="365"/>
      <c r="D6" s="365"/>
      <c r="E6" s="365"/>
      <c r="F6" s="365"/>
      <c r="G6" s="365"/>
    </row>
    <row r="7" spans="1:11" s="541" customFormat="1" ht="15.75">
      <c r="A7" s="502" t="s">
        <v>51</v>
      </c>
      <c r="B7" s="502"/>
      <c r="C7" s="365"/>
      <c r="D7" s="365"/>
      <c r="E7" s="365"/>
      <c r="F7" s="365"/>
      <c r="G7" s="365"/>
    </row>
    <row r="8" spans="1:11" s="541" customFormat="1" ht="15.75">
      <c r="A8" s="520"/>
      <c r="B8" s="522"/>
      <c r="C8" s="366"/>
      <c r="D8" s="367"/>
      <c r="E8" s="367"/>
      <c r="F8" s="367"/>
      <c r="G8" s="322"/>
    </row>
    <row r="9" spans="1:11" s="42" customFormat="1" ht="47.25">
      <c r="A9" s="526"/>
      <c r="B9" s="526"/>
      <c r="C9" s="368"/>
      <c r="D9" s="368"/>
      <c r="E9" s="538" t="s">
        <v>190</v>
      </c>
      <c r="F9" s="532"/>
      <c r="G9" s="538" t="s">
        <v>201</v>
      </c>
      <c r="I9" s="538" t="s">
        <v>227</v>
      </c>
      <c r="K9" s="538" t="s">
        <v>322</v>
      </c>
    </row>
    <row r="10" spans="1:11" s="148" customFormat="1" ht="15.75">
      <c r="A10" s="498" t="s">
        <v>305</v>
      </c>
      <c r="B10" s="522"/>
      <c r="C10" s="71"/>
      <c r="D10" s="71"/>
      <c r="E10" s="71"/>
      <c r="F10" s="71"/>
      <c r="G10" s="71"/>
      <c r="I10" s="71"/>
      <c r="K10" s="71"/>
    </row>
    <row r="11" spans="1:11">
      <c r="A11" s="531" t="s">
        <v>84</v>
      </c>
      <c r="C11" s="369"/>
      <c r="D11" s="370"/>
      <c r="E11" s="29">
        <v>2483</v>
      </c>
      <c r="F11" s="29"/>
      <c r="G11" s="29">
        <v>2202</v>
      </c>
      <c r="I11" s="29">
        <v>1628</v>
      </c>
      <c r="K11" s="29">
        <v>1273</v>
      </c>
    </row>
    <row r="12" spans="1:11">
      <c r="A12" s="531" t="s">
        <v>193</v>
      </c>
      <c r="E12" s="499">
        <v>814</v>
      </c>
      <c r="G12" s="499">
        <v>777</v>
      </c>
      <c r="I12" s="499">
        <v>910</v>
      </c>
      <c r="K12" s="499">
        <v>561</v>
      </c>
    </row>
    <row r="13" spans="1:11">
      <c r="A13" s="531" t="s">
        <v>242</v>
      </c>
      <c r="C13" s="371"/>
      <c r="D13" s="372"/>
      <c r="E13" s="499">
        <v>954</v>
      </c>
      <c r="G13" s="499">
        <v>982</v>
      </c>
      <c r="I13" s="499">
        <v>1056</v>
      </c>
      <c r="K13" s="499">
        <v>141</v>
      </c>
    </row>
    <row r="14" spans="1:11">
      <c r="A14" s="531" t="s">
        <v>206</v>
      </c>
      <c r="C14" s="371"/>
      <c r="E14" s="499">
        <v>600</v>
      </c>
      <c r="G14" s="499">
        <v>751</v>
      </c>
      <c r="I14" s="499">
        <v>915</v>
      </c>
      <c r="K14" s="499">
        <v>371</v>
      </c>
    </row>
    <row r="15" spans="1:11">
      <c r="A15" s="531" t="s">
        <v>194</v>
      </c>
      <c r="D15" s="373"/>
      <c r="E15" s="72">
        <v>812</v>
      </c>
      <c r="F15" s="250"/>
      <c r="G15" s="250">
        <v>778</v>
      </c>
      <c r="I15" s="72">
        <v>1359</v>
      </c>
      <c r="K15" s="499">
        <v>480</v>
      </c>
    </row>
    <row r="16" spans="1:11" ht="15.75" thickBot="1">
      <c r="B16" s="531" t="s">
        <v>132</v>
      </c>
      <c r="D16" s="369"/>
      <c r="E16" s="73">
        <f>SUM(E11:E15)</f>
        <v>5663</v>
      </c>
      <c r="F16" s="369"/>
      <c r="G16" s="73">
        <f>SUM(G11:G15)</f>
        <v>5490</v>
      </c>
      <c r="I16" s="73">
        <f>SUM(I11:I15)</f>
        <v>5868</v>
      </c>
      <c r="K16" s="73">
        <f>SUM(K11:K15)</f>
        <v>2826</v>
      </c>
    </row>
    <row r="17" spans="1:11" ht="15.75" thickTop="1">
      <c r="C17" s="374"/>
      <c r="D17" s="374"/>
      <c r="I17" s="499"/>
      <c r="K17" s="499"/>
    </row>
    <row r="18" spans="1:11">
      <c r="D18" s="375"/>
      <c r="E18" s="74"/>
      <c r="F18" s="375"/>
      <c r="G18" s="74"/>
      <c r="I18" s="74"/>
      <c r="K18" s="74"/>
    </row>
    <row r="19" spans="1:11" ht="18.75">
      <c r="A19" s="498" t="s">
        <v>354</v>
      </c>
      <c r="B19" s="522"/>
      <c r="C19" s="71"/>
      <c r="D19" s="71"/>
      <c r="E19" s="71"/>
      <c r="F19" s="71"/>
      <c r="G19" s="71"/>
      <c r="I19" s="71"/>
      <c r="K19" s="71"/>
    </row>
    <row r="20" spans="1:11" ht="18">
      <c r="A20" s="531" t="s">
        <v>355</v>
      </c>
      <c r="C20" s="369"/>
      <c r="D20" s="369"/>
      <c r="E20" s="29">
        <v>3461</v>
      </c>
      <c r="F20" s="29"/>
      <c r="G20" s="29">
        <v>3550</v>
      </c>
      <c r="I20" s="29">
        <v>3560</v>
      </c>
      <c r="K20" s="29">
        <v>1832</v>
      </c>
    </row>
    <row r="21" spans="1:11">
      <c r="A21" s="531" t="s">
        <v>80</v>
      </c>
      <c r="E21" s="499">
        <v>1178</v>
      </c>
      <c r="G21" s="499">
        <v>808</v>
      </c>
      <c r="I21" s="499">
        <v>1083</v>
      </c>
      <c r="K21" s="499">
        <v>591</v>
      </c>
    </row>
    <row r="22" spans="1:11">
      <c r="A22" s="531" t="s">
        <v>85</v>
      </c>
      <c r="C22" s="371"/>
      <c r="E22" s="499">
        <v>490</v>
      </c>
      <c r="G22" s="499">
        <v>544</v>
      </c>
      <c r="I22" s="499">
        <v>539</v>
      </c>
      <c r="K22" s="499">
        <v>98</v>
      </c>
    </row>
    <row r="23" spans="1:11">
      <c r="A23" s="531" t="s">
        <v>129</v>
      </c>
      <c r="C23" s="371"/>
      <c r="D23" s="372"/>
      <c r="E23" s="505">
        <v>411</v>
      </c>
      <c r="F23" s="505"/>
      <c r="G23" s="505">
        <v>440</v>
      </c>
      <c r="I23" s="505">
        <v>527</v>
      </c>
      <c r="K23" s="505">
        <v>247</v>
      </c>
    </row>
    <row r="24" spans="1:11">
      <c r="A24" s="531" t="s">
        <v>3</v>
      </c>
      <c r="C24" s="371"/>
      <c r="D24" s="372"/>
      <c r="E24" s="22">
        <v>123</v>
      </c>
      <c r="F24" s="505"/>
      <c r="G24" s="505">
        <v>148</v>
      </c>
      <c r="I24" s="22">
        <v>159</v>
      </c>
      <c r="K24" s="22">
        <v>58</v>
      </c>
    </row>
    <row r="25" spans="1:11" ht="15.75" thickBot="1">
      <c r="B25" s="531" t="s">
        <v>132</v>
      </c>
      <c r="D25" s="369"/>
      <c r="E25" s="73">
        <f>SUM(E20:E24)</f>
        <v>5663</v>
      </c>
      <c r="F25" s="369"/>
      <c r="G25" s="73">
        <f>SUM(G20:G24)</f>
        <v>5490</v>
      </c>
      <c r="I25" s="73">
        <f>SUM(I20:I24)</f>
        <v>5868</v>
      </c>
      <c r="K25" s="73">
        <f>SUM(K20:K24)</f>
        <v>2826</v>
      </c>
    </row>
    <row r="26" spans="1:11" ht="15.75" thickTop="1"/>
    <row r="27" spans="1:11">
      <c r="C27" s="374"/>
      <c r="D27" s="374"/>
    </row>
    <row r="28" spans="1:11">
      <c r="D28" s="375"/>
      <c r="E28" s="375"/>
      <c r="F28" s="375"/>
      <c r="G28" s="74"/>
    </row>
    <row r="29" spans="1:11" ht="15.75" customHeight="1"/>
    <row r="30" spans="1:11" ht="15.75" customHeight="1">
      <c r="A30" s="539"/>
    </row>
    <row r="31" spans="1:11" ht="15.75" customHeight="1">
      <c r="A31" s="539"/>
    </row>
    <row r="32" spans="1:11" s="539" customFormat="1" ht="6.6" customHeight="1">
      <c r="C32" s="376"/>
      <c r="D32" s="376"/>
      <c r="E32" s="376"/>
      <c r="F32" s="376"/>
      <c r="G32" s="376"/>
    </row>
    <row r="33" spans="1:12" s="539" customFormat="1" ht="42" customHeight="1">
      <c r="A33" s="553" t="s">
        <v>356</v>
      </c>
      <c r="B33" s="570" t="s">
        <v>395</v>
      </c>
      <c r="C33" s="570"/>
      <c r="D33" s="570"/>
      <c r="E33" s="570"/>
      <c r="F33" s="570"/>
      <c r="G33" s="570"/>
      <c r="H33" s="570"/>
      <c r="I33" s="570"/>
      <c r="J33" s="570"/>
      <c r="K33" s="570"/>
      <c r="L33" s="500"/>
    </row>
    <row r="34" spans="1:12" s="539" customFormat="1" ht="4.5" customHeight="1">
      <c r="A34" s="553"/>
      <c r="B34" s="531"/>
      <c r="C34" s="499"/>
      <c r="D34" s="499"/>
      <c r="E34" s="499"/>
      <c r="F34" s="499"/>
      <c r="G34" s="499"/>
      <c r="H34" s="531"/>
      <c r="I34" s="531"/>
      <c r="J34" s="531"/>
      <c r="K34" s="531"/>
      <c r="L34" s="500"/>
    </row>
    <row r="35" spans="1:12" s="539" customFormat="1" ht="30.6" customHeight="1">
      <c r="A35" s="553" t="s">
        <v>357</v>
      </c>
      <c r="B35" s="570" t="s">
        <v>358</v>
      </c>
      <c r="C35" s="570"/>
      <c r="D35" s="570"/>
      <c r="E35" s="570"/>
      <c r="F35" s="570"/>
      <c r="G35" s="570"/>
      <c r="H35" s="570"/>
      <c r="I35" s="570"/>
      <c r="J35" s="570"/>
      <c r="K35" s="570"/>
      <c r="L35" s="500"/>
    </row>
    <row r="36" spans="1:12" s="539" customFormat="1" ht="16.5" customHeight="1">
      <c r="A36" s="553"/>
      <c r="B36" s="550"/>
      <c r="C36" s="550"/>
      <c r="D36" s="550"/>
      <c r="E36" s="550"/>
      <c r="F36" s="550"/>
      <c r="G36" s="550"/>
      <c r="H36" s="550"/>
      <c r="I36" s="550"/>
      <c r="J36" s="550"/>
      <c r="K36" s="550"/>
      <c r="L36" s="500"/>
    </row>
    <row r="37" spans="1:12">
      <c r="A37" s="364" t="s">
        <v>50</v>
      </c>
    </row>
    <row r="38" spans="1:12" ht="24" customHeight="1">
      <c r="A38" s="378"/>
      <c r="G38" s="379"/>
    </row>
  </sheetData>
  <mergeCells count="5">
    <mergeCell ref="A1:K1"/>
    <mergeCell ref="A3:K3"/>
    <mergeCell ref="A2:K2"/>
    <mergeCell ref="B33:K33"/>
    <mergeCell ref="B35:K35"/>
  </mergeCells>
  <phoneticPr fontId="2" type="noConversion"/>
  <printOptions horizontalCentered="1"/>
  <pageMargins left="0.75" right="0.75" top="0.5" bottom="0.5" header="0.5" footer="0.25"/>
  <pageSetup scale="92" firstPageNumber="2" orientation="portrait" r:id="rId1"/>
  <headerFooter scaleWithDoc="0" alignWithMargins="0">
    <oddFooter>&amp;RQ2 FY21 Stat Book / 7</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M75"/>
  <sheetViews>
    <sheetView view="pageBreakPreview" zoomScaleNormal="100" zoomScaleSheetLayoutView="100" workbookViewId="0">
      <selection sqref="A1:L1"/>
    </sheetView>
  </sheetViews>
  <sheetFormatPr defaultColWidth="10.625" defaultRowHeight="12.75"/>
  <cols>
    <col min="1" max="1" width="2.625" style="502" customWidth="1"/>
    <col min="2" max="2" width="30.625" style="502" customWidth="1"/>
    <col min="3" max="4" width="6.75" style="502" customWidth="1"/>
    <col min="5" max="5" width="15.125" style="502" customWidth="1"/>
    <col min="6" max="6" width="10.625" style="502" customWidth="1"/>
    <col min="7" max="7" width="0.75" style="502" customWidth="1"/>
    <col min="8" max="8" width="11.5" style="502" customWidth="1"/>
    <col min="9" max="9" width="0.75" style="502" customWidth="1"/>
    <col min="10" max="10" width="11.625" style="541" customWidth="1"/>
    <col min="11" max="11" width="0.75" style="541" customWidth="1"/>
    <col min="12" max="12" width="9.5" style="541" customWidth="1"/>
    <col min="13" max="16384" width="10.625" style="541"/>
  </cols>
  <sheetData>
    <row r="1" spans="1:12" s="445" customFormat="1" ht="24.75" customHeight="1">
      <c r="A1" s="562" t="s">
        <v>143</v>
      </c>
      <c r="B1" s="562"/>
      <c r="C1" s="562"/>
      <c r="D1" s="562"/>
      <c r="E1" s="562"/>
      <c r="F1" s="562"/>
      <c r="G1" s="562"/>
      <c r="H1" s="562"/>
      <c r="I1" s="562"/>
      <c r="J1" s="562"/>
      <c r="K1" s="562"/>
      <c r="L1" s="562"/>
    </row>
    <row r="2" spans="1:12" s="445" customFormat="1" ht="24" customHeight="1">
      <c r="A2" s="562" t="s">
        <v>141</v>
      </c>
      <c r="B2" s="562"/>
      <c r="C2" s="562"/>
      <c r="D2" s="562"/>
      <c r="E2" s="562"/>
      <c r="F2" s="562"/>
      <c r="G2" s="562"/>
      <c r="H2" s="562"/>
      <c r="I2" s="562"/>
      <c r="J2" s="562"/>
      <c r="K2" s="562"/>
      <c r="L2" s="562"/>
    </row>
    <row r="3" spans="1:12" s="445" customFormat="1" ht="24" customHeight="1">
      <c r="A3" s="562" t="s">
        <v>303</v>
      </c>
      <c r="B3" s="562"/>
      <c r="C3" s="562"/>
      <c r="D3" s="562"/>
      <c r="E3" s="562"/>
      <c r="F3" s="562"/>
      <c r="G3" s="562"/>
      <c r="H3" s="562"/>
      <c r="I3" s="562"/>
      <c r="J3" s="562"/>
      <c r="K3" s="562"/>
      <c r="L3" s="562"/>
    </row>
    <row r="4" spans="1:12" ht="15.75">
      <c r="C4" s="80"/>
      <c r="D4" s="80"/>
      <c r="E4" s="80"/>
      <c r="F4" s="80"/>
      <c r="G4" s="80"/>
      <c r="H4" s="80"/>
      <c r="I4" s="80"/>
    </row>
    <row r="5" spans="1:12">
      <c r="A5" s="502" t="s">
        <v>17</v>
      </c>
      <c r="C5" s="103"/>
      <c r="D5" s="103"/>
      <c r="E5" s="103"/>
      <c r="F5" s="103"/>
      <c r="G5" s="103"/>
      <c r="H5" s="103"/>
      <c r="I5" s="103"/>
    </row>
    <row r="6" spans="1:12">
      <c r="A6" s="502" t="s">
        <v>51</v>
      </c>
      <c r="C6" s="103"/>
      <c r="D6" s="103"/>
      <c r="E6" s="103"/>
      <c r="F6" s="103"/>
      <c r="G6" s="103"/>
      <c r="H6" s="103"/>
      <c r="I6" s="103"/>
    </row>
    <row r="7" spans="1:12" ht="13.5" customHeight="1">
      <c r="A7" s="520"/>
      <c r="B7" s="522"/>
      <c r="C7" s="42"/>
      <c r="D7" s="42"/>
      <c r="E7" s="322"/>
      <c r="F7" s="322"/>
      <c r="G7" s="322"/>
      <c r="H7" s="42"/>
      <c r="I7" s="104"/>
    </row>
    <row r="8" spans="1:12" s="42" customFormat="1" ht="31.5">
      <c r="A8" s="526"/>
      <c r="B8" s="526"/>
      <c r="C8" s="39"/>
      <c r="D8" s="39"/>
      <c r="E8" s="296"/>
      <c r="F8" s="538" t="s">
        <v>327</v>
      </c>
      <c r="G8" s="532"/>
      <c r="H8" s="538" t="s">
        <v>366</v>
      </c>
      <c r="I8" s="122"/>
      <c r="J8" s="538" t="s">
        <v>227</v>
      </c>
      <c r="L8" s="538" t="s">
        <v>322</v>
      </c>
    </row>
    <row r="9" spans="1:12" s="58" customFormat="1" ht="15.75">
      <c r="A9" s="520" t="s">
        <v>41</v>
      </c>
      <c r="B9" s="511"/>
      <c r="C9" s="85"/>
      <c r="D9" s="85"/>
      <c r="E9" s="380"/>
      <c r="G9" s="380"/>
      <c r="I9" s="122"/>
    </row>
    <row r="10" spans="1:12" s="539" customFormat="1" ht="5.0999999999999996" customHeight="1">
      <c r="A10" s="521"/>
      <c r="B10" s="521"/>
      <c r="C10" s="1"/>
      <c r="D10" s="1"/>
      <c r="E10" s="1"/>
      <c r="G10" s="1"/>
      <c r="I10" s="122"/>
    </row>
    <row r="11" spans="1:12" s="539" customFormat="1" ht="15">
      <c r="A11" s="521"/>
      <c r="B11" s="521" t="s">
        <v>70</v>
      </c>
      <c r="C11" s="1"/>
      <c r="D11" s="1"/>
      <c r="E11" s="3"/>
      <c r="F11" s="29">
        <v>7273</v>
      </c>
      <c r="G11" s="3"/>
      <c r="H11" s="29">
        <v>7663</v>
      </c>
      <c r="I11" s="29"/>
      <c r="J11" s="29">
        <v>7234</v>
      </c>
      <c r="L11" s="29">
        <v>3873</v>
      </c>
    </row>
    <row r="12" spans="1:12" s="539" customFormat="1" ht="15.75">
      <c r="A12" s="521"/>
      <c r="B12" s="521" t="s">
        <v>71</v>
      </c>
      <c r="C12" s="1"/>
      <c r="D12" s="1"/>
      <c r="E12" s="47"/>
      <c r="F12" s="23">
        <v>1788</v>
      </c>
      <c r="G12" s="47"/>
      <c r="H12" s="23">
        <v>1829</v>
      </c>
      <c r="I12" s="122"/>
      <c r="J12" s="23">
        <v>1776</v>
      </c>
      <c r="L12" s="23">
        <v>861</v>
      </c>
    </row>
    <row r="13" spans="1:12" s="539" customFormat="1" ht="15.75">
      <c r="A13" s="521"/>
      <c r="B13" s="521" t="s">
        <v>72</v>
      </c>
      <c r="C13" s="3"/>
      <c r="D13" s="3"/>
      <c r="E13" s="3"/>
      <c r="F13" s="1">
        <f>SUM(F11:F12)</f>
        <v>9061</v>
      </c>
      <c r="G13" s="3"/>
      <c r="H13" s="1">
        <f>SUM(H11:H12)</f>
        <v>9492</v>
      </c>
      <c r="I13" s="122"/>
      <c r="J13" s="1">
        <f>SUM(J11:J12)</f>
        <v>9010</v>
      </c>
      <c r="L13" s="1">
        <f>SUM(L11:L12)</f>
        <v>4734</v>
      </c>
    </row>
    <row r="14" spans="1:12" s="539" customFormat="1" ht="15.75">
      <c r="A14" s="520"/>
      <c r="B14" s="520" t="s">
        <v>68</v>
      </c>
      <c r="C14" s="47"/>
      <c r="D14" s="47"/>
      <c r="E14" s="47"/>
      <c r="F14" s="23">
        <v>3738</v>
      </c>
      <c r="G14" s="47"/>
      <c r="H14" s="23">
        <v>4225</v>
      </c>
      <c r="I14" s="122"/>
      <c r="J14" s="23">
        <v>4038</v>
      </c>
      <c r="L14" s="23">
        <v>2300</v>
      </c>
    </row>
    <row r="15" spans="1:12" s="539" customFormat="1" ht="15.75">
      <c r="A15" s="520"/>
      <c r="B15" s="520" t="s">
        <v>59</v>
      </c>
      <c r="C15" s="1"/>
      <c r="D15" s="1"/>
      <c r="E15" s="1"/>
      <c r="F15" s="67">
        <f>SUM(F13:F14)</f>
        <v>12799</v>
      </c>
      <c r="G15" s="1"/>
      <c r="H15" s="67">
        <f>SUM(H13:H14)</f>
        <v>13717</v>
      </c>
      <c r="I15" s="122"/>
      <c r="J15" s="67">
        <f>SUM(J13:J14)</f>
        <v>13048</v>
      </c>
      <c r="L15" s="67">
        <f>SUM(L13:L14)</f>
        <v>7034</v>
      </c>
    </row>
    <row r="16" spans="1:12" s="539" customFormat="1" ht="15.75">
      <c r="A16" s="520"/>
      <c r="B16" s="520" t="s">
        <v>168</v>
      </c>
      <c r="C16" s="47"/>
      <c r="D16" s="47"/>
      <c r="E16" s="47"/>
      <c r="F16" s="1">
        <v>7461</v>
      </c>
      <c r="G16" s="47"/>
      <c r="H16" s="1">
        <v>7405</v>
      </c>
      <c r="I16" s="122"/>
      <c r="J16" s="1">
        <v>7354</v>
      </c>
      <c r="L16" s="1">
        <v>4827</v>
      </c>
    </row>
    <row r="17" spans="1:12" s="539" customFormat="1" ht="15.75">
      <c r="A17" s="520"/>
      <c r="B17" s="520" t="s">
        <v>169</v>
      </c>
      <c r="C17" s="47"/>
      <c r="D17" s="47"/>
      <c r="E17" s="47"/>
      <c r="F17" s="23">
        <v>3255</v>
      </c>
      <c r="G17" s="47"/>
      <c r="H17" s="23">
        <v>3446</v>
      </c>
      <c r="I17" s="122"/>
      <c r="J17" s="23">
        <v>3082</v>
      </c>
      <c r="L17" s="23">
        <v>1274</v>
      </c>
    </row>
    <row r="18" spans="1:12" s="539" customFormat="1" ht="15.75">
      <c r="A18" s="520"/>
      <c r="B18" s="520" t="s">
        <v>183</v>
      </c>
      <c r="C18" s="47"/>
      <c r="D18" s="47"/>
      <c r="E18" s="47"/>
      <c r="F18" s="67">
        <f>F16+F17</f>
        <v>10716</v>
      </c>
      <c r="G18" s="47"/>
      <c r="H18" s="67">
        <f>H16+H17</f>
        <v>10851</v>
      </c>
      <c r="I18" s="122"/>
      <c r="J18" s="67">
        <f>J16+J17</f>
        <v>10436</v>
      </c>
      <c r="L18" s="67">
        <f>L16+L17</f>
        <v>6101</v>
      </c>
    </row>
    <row r="19" spans="1:12" s="539" customFormat="1" ht="18.75">
      <c r="A19" s="520"/>
      <c r="B19" s="520" t="s">
        <v>359</v>
      </c>
      <c r="C19" s="47"/>
      <c r="D19" s="47"/>
      <c r="E19" s="47"/>
      <c r="F19" s="23">
        <v>4637</v>
      </c>
      <c r="G19" s="47"/>
      <c r="H19" s="23">
        <v>4540</v>
      </c>
      <c r="I19" s="122"/>
      <c r="J19" s="23">
        <v>4179</v>
      </c>
      <c r="L19" s="23">
        <v>2294</v>
      </c>
    </row>
    <row r="20" spans="1:12" s="539" customFormat="1" ht="15.75">
      <c r="A20" s="520"/>
      <c r="B20" s="520" t="s">
        <v>42</v>
      </c>
      <c r="C20" s="1"/>
      <c r="D20" s="1"/>
      <c r="E20" s="1"/>
      <c r="F20" s="1">
        <f>F15+F18+F19</f>
        <v>28152</v>
      </c>
      <c r="G20" s="1"/>
      <c r="H20" s="1">
        <f>H15+H18+H19</f>
        <v>29108</v>
      </c>
      <c r="I20" s="122"/>
      <c r="J20" s="1">
        <f>J15+J18+J19</f>
        <v>27663</v>
      </c>
      <c r="L20" s="1">
        <f>L15+L18+L19</f>
        <v>15429</v>
      </c>
    </row>
    <row r="21" spans="1:12" s="539" customFormat="1" ht="5.0999999999999996" customHeight="1">
      <c r="A21" s="521"/>
      <c r="B21" s="521"/>
      <c r="C21" s="1"/>
      <c r="D21" s="1"/>
      <c r="E21" s="1"/>
      <c r="F21" s="3"/>
      <c r="G21" s="1"/>
      <c r="H21" s="3"/>
      <c r="I21" s="122"/>
      <c r="J21" s="3"/>
      <c r="L21" s="3"/>
    </row>
    <row r="22" spans="1:12" s="539" customFormat="1" ht="15.75">
      <c r="A22" s="520" t="s">
        <v>27</v>
      </c>
      <c r="B22" s="520"/>
      <c r="C22" s="1"/>
      <c r="D22" s="1"/>
      <c r="E22" s="1"/>
      <c r="F22" s="3"/>
      <c r="G22" s="1"/>
      <c r="H22" s="3"/>
      <c r="I22" s="122"/>
      <c r="J22" s="3"/>
      <c r="L22" s="3"/>
    </row>
    <row r="23" spans="1:12" s="539" customFormat="1" ht="5.0999999999999996" customHeight="1">
      <c r="A23" s="521"/>
      <c r="B23" s="521"/>
      <c r="C23" s="1"/>
      <c r="D23" s="1"/>
      <c r="E23" s="1"/>
      <c r="F23" s="3"/>
      <c r="G23" s="1"/>
      <c r="H23" s="3"/>
      <c r="I23" s="122"/>
      <c r="J23" s="3"/>
      <c r="L23" s="3"/>
    </row>
    <row r="24" spans="1:12" s="539" customFormat="1" ht="15.75">
      <c r="A24" s="520"/>
      <c r="B24" s="520" t="s">
        <v>69</v>
      </c>
      <c r="C24" s="1"/>
      <c r="D24" s="1"/>
      <c r="E24" s="1"/>
      <c r="F24" s="1">
        <v>2797</v>
      </c>
      <c r="G24" s="1"/>
      <c r="H24" s="1">
        <v>3025</v>
      </c>
      <c r="I24" s="122"/>
      <c r="J24" s="1">
        <v>2998</v>
      </c>
      <c r="L24" s="1">
        <v>1632</v>
      </c>
    </row>
    <row r="25" spans="1:12" s="539" customFormat="1" ht="15.75">
      <c r="A25" s="520"/>
      <c r="B25" s="520" t="s">
        <v>168</v>
      </c>
      <c r="C25" s="1"/>
      <c r="D25" s="1"/>
      <c r="E25" s="1"/>
      <c r="F25" s="1">
        <v>2105</v>
      </c>
      <c r="G25" s="1"/>
      <c r="H25" s="1">
        <v>2070</v>
      </c>
      <c r="I25" s="122"/>
      <c r="J25" s="1">
        <v>1915</v>
      </c>
      <c r="L25" s="1">
        <v>1390</v>
      </c>
    </row>
    <row r="26" spans="1:12" s="539" customFormat="1" ht="15.75">
      <c r="A26" s="520"/>
      <c r="B26" s="520" t="s">
        <v>169</v>
      </c>
      <c r="C26" s="1"/>
      <c r="D26" s="1"/>
      <c r="E26" s="1"/>
      <c r="F26" s="1">
        <v>1916</v>
      </c>
      <c r="G26" s="1"/>
      <c r="H26" s="1">
        <v>2123</v>
      </c>
      <c r="I26" s="122"/>
      <c r="J26" s="1">
        <v>1930</v>
      </c>
      <c r="L26" s="1">
        <v>779</v>
      </c>
    </row>
    <row r="27" spans="1:12" s="539" customFormat="1" ht="15.75">
      <c r="A27" s="521"/>
      <c r="B27" s="521" t="s">
        <v>137</v>
      </c>
      <c r="C27" s="47"/>
      <c r="D27" s="47"/>
      <c r="E27" s="47"/>
      <c r="F27" s="23">
        <v>368</v>
      </c>
      <c r="G27" s="47"/>
      <c r="H27" s="23">
        <v>314</v>
      </c>
      <c r="I27" s="122"/>
      <c r="J27" s="23">
        <v>270</v>
      </c>
      <c r="L27" s="23">
        <v>140</v>
      </c>
    </row>
    <row r="28" spans="1:12" s="539" customFormat="1" ht="15.75">
      <c r="A28" s="522"/>
      <c r="B28" s="520" t="s">
        <v>28</v>
      </c>
      <c r="C28" s="1"/>
      <c r="D28" s="1"/>
      <c r="E28" s="1"/>
      <c r="F28" s="1">
        <f>SUM(F24:F27)</f>
        <v>7186</v>
      </c>
      <c r="G28" s="1"/>
      <c r="H28" s="1">
        <f>SUM(H24:H27)</f>
        <v>7532</v>
      </c>
      <c r="I28" s="122"/>
      <c r="J28" s="1">
        <f>SUM(J24:J27)</f>
        <v>7113</v>
      </c>
      <c r="L28" s="1">
        <f>SUM(L24:L27)</f>
        <v>3941</v>
      </c>
    </row>
    <row r="29" spans="1:12" s="539" customFormat="1" ht="5.0999999999999996" customHeight="1">
      <c r="A29" s="521"/>
      <c r="B29" s="521"/>
      <c r="C29" s="1"/>
      <c r="D29" s="1"/>
      <c r="E29" s="1"/>
      <c r="F29" s="47"/>
      <c r="G29" s="1"/>
      <c r="H29" s="47"/>
      <c r="I29" s="122"/>
      <c r="J29" s="47"/>
      <c r="L29" s="47"/>
    </row>
    <row r="30" spans="1:12" s="539" customFormat="1" ht="18.75">
      <c r="A30" s="521" t="s">
        <v>360</v>
      </c>
      <c r="B30" s="521"/>
      <c r="C30" s="47"/>
      <c r="D30" s="47"/>
      <c r="E30" s="47"/>
      <c r="F30" s="23">
        <v>834</v>
      </c>
      <c r="G30" s="47"/>
      <c r="H30" s="23">
        <v>691</v>
      </c>
      <c r="I30" s="122"/>
      <c r="J30" s="23">
        <v>737</v>
      </c>
      <c r="L30" s="23">
        <v>645</v>
      </c>
    </row>
    <row r="31" spans="1:12" s="539" customFormat="1" ht="5.0999999999999996" customHeight="1">
      <c r="A31" s="521"/>
      <c r="B31" s="521"/>
      <c r="C31" s="1"/>
      <c r="D31" s="1"/>
      <c r="E31" s="1"/>
      <c r="F31" s="501"/>
      <c r="G31" s="1"/>
      <c r="H31" s="501"/>
      <c r="I31" s="122"/>
      <c r="J31" s="501"/>
      <c r="L31" s="501"/>
    </row>
    <row r="32" spans="1:12" ht="15.75">
      <c r="A32" s="521" t="s">
        <v>67</v>
      </c>
      <c r="B32" s="520"/>
      <c r="C32" s="3"/>
      <c r="D32" s="3"/>
      <c r="E32" s="3"/>
      <c r="F32" s="505">
        <f>F20+F28+F30</f>
        <v>36172</v>
      </c>
      <c r="G32" s="3"/>
      <c r="H32" s="505">
        <f>H20+H28+H30</f>
        <v>37331</v>
      </c>
      <c r="I32" s="122"/>
      <c r="J32" s="505">
        <f>J20+J28+J30</f>
        <v>35513</v>
      </c>
      <c r="L32" s="505">
        <f>L20+L28+L30</f>
        <v>20015</v>
      </c>
    </row>
    <row r="33" spans="1:12" ht="15" customHeight="1">
      <c r="A33" s="520"/>
      <c r="B33" s="522"/>
      <c r="C33" s="521"/>
      <c r="D33" s="521"/>
      <c r="E33" s="521"/>
      <c r="F33" s="521"/>
      <c r="G33" s="521"/>
      <c r="H33" s="521"/>
      <c r="I33" s="122"/>
      <c r="J33" s="521"/>
      <c r="L33" s="521"/>
    </row>
    <row r="34" spans="1:12" ht="18.75">
      <c r="A34" s="521" t="s">
        <v>361</v>
      </c>
      <c r="B34" s="520"/>
      <c r="C34" s="1"/>
      <c r="D34" s="1"/>
      <c r="E34" s="1"/>
      <c r="F34" s="1"/>
      <c r="G34" s="1"/>
      <c r="H34" s="1"/>
      <c r="I34" s="122"/>
      <c r="J34" s="1"/>
      <c r="L34" s="1"/>
    </row>
    <row r="35" spans="1:12" ht="15.75">
      <c r="A35" s="521"/>
      <c r="B35" s="520" t="s">
        <v>254</v>
      </c>
      <c r="C35" s="505"/>
      <c r="D35" s="505"/>
      <c r="E35" s="505"/>
      <c r="F35" s="505">
        <v>13522</v>
      </c>
      <c r="G35" s="505"/>
      <c r="H35" s="505">
        <v>13748</v>
      </c>
      <c r="I35" s="122"/>
      <c r="J35" s="505">
        <v>13764</v>
      </c>
      <c r="L35" s="505">
        <v>7664</v>
      </c>
    </row>
    <row r="36" spans="1:12" ht="15.75">
      <c r="A36" s="521"/>
      <c r="B36" s="520" t="s">
        <v>49</v>
      </c>
      <c r="C36" s="505"/>
      <c r="D36" s="505"/>
      <c r="E36" s="505"/>
      <c r="F36" s="505">
        <v>5109</v>
      </c>
      <c r="G36" s="505"/>
      <c r="H36" s="505">
        <v>5186</v>
      </c>
      <c r="I36" s="122"/>
      <c r="J36" s="505">
        <v>4832</v>
      </c>
      <c r="L36" s="505">
        <v>2753</v>
      </c>
    </row>
    <row r="37" spans="1:12" ht="15.75">
      <c r="A37" s="521"/>
      <c r="B37" s="520" t="s">
        <v>23</v>
      </c>
      <c r="C37" s="505"/>
      <c r="D37" s="505"/>
      <c r="E37" s="505"/>
      <c r="F37" s="505">
        <v>1987</v>
      </c>
      <c r="G37" s="505"/>
      <c r="H37" s="505">
        <v>1908</v>
      </c>
      <c r="I37" s="122"/>
      <c r="J37" s="505">
        <v>2045</v>
      </c>
      <c r="L37" s="505">
        <v>1046</v>
      </c>
    </row>
    <row r="38" spans="1:12" ht="15.75">
      <c r="A38" s="520"/>
      <c r="B38" s="521" t="s">
        <v>24</v>
      </c>
      <c r="C38" s="505"/>
      <c r="D38" s="505"/>
      <c r="E38" s="505"/>
      <c r="F38" s="505">
        <v>1679</v>
      </c>
      <c r="G38" s="505"/>
      <c r="H38" s="505">
        <v>1801</v>
      </c>
      <c r="I38" s="122"/>
      <c r="J38" s="505">
        <v>1894</v>
      </c>
      <c r="L38" s="505">
        <v>959</v>
      </c>
    </row>
    <row r="39" spans="1:12" ht="15.75">
      <c r="A39" s="521"/>
      <c r="B39" s="521" t="s">
        <v>25</v>
      </c>
      <c r="C39" s="505"/>
      <c r="D39" s="505"/>
      <c r="E39" s="505"/>
      <c r="F39" s="505">
        <v>2889</v>
      </c>
      <c r="G39" s="505"/>
      <c r="H39" s="505">
        <v>3310</v>
      </c>
      <c r="I39" s="122"/>
      <c r="J39" s="505">
        <v>2664</v>
      </c>
      <c r="L39" s="505">
        <v>1025</v>
      </c>
    </row>
    <row r="40" spans="1:12" ht="15.75">
      <c r="A40" s="521"/>
      <c r="B40" s="521" t="s">
        <v>26</v>
      </c>
      <c r="C40" s="505"/>
      <c r="D40" s="505"/>
      <c r="E40" s="505"/>
      <c r="F40" s="505">
        <v>1753</v>
      </c>
      <c r="G40" s="505"/>
      <c r="H40" s="505">
        <v>1888</v>
      </c>
      <c r="I40" s="122"/>
      <c r="J40" s="505">
        <v>1874</v>
      </c>
      <c r="L40" s="505">
        <v>1093</v>
      </c>
    </row>
    <row r="41" spans="1:12" ht="18">
      <c r="A41" s="521"/>
      <c r="B41" s="521" t="s">
        <v>362</v>
      </c>
      <c r="C41" s="505"/>
      <c r="D41" s="505"/>
      <c r="E41" s="505"/>
      <c r="F41" s="284">
        <v>0</v>
      </c>
      <c r="G41" s="284"/>
      <c r="H41" s="284">
        <v>0</v>
      </c>
      <c r="I41" s="284"/>
      <c r="J41" s="284">
        <v>66</v>
      </c>
      <c r="L41" s="284">
        <v>0</v>
      </c>
    </row>
    <row r="42" spans="1:12" ht="15.75">
      <c r="A42" s="520"/>
      <c r="B42" s="521" t="s">
        <v>260</v>
      </c>
      <c r="C42" s="505"/>
      <c r="D42" s="505"/>
      <c r="E42" s="505"/>
      <c r="F42" s="505">
        <v>2025</v>
      </c>
      <c r="G42" s="505"/>
      <c r="H42" s="505">
        <v>2039</v>
      </c>
      <c r="I42" s="122"/>
      <c r="J42" s="505">
        <v>1956</v>
      </c>
      <c r="L42" s="505">
        <v>947</v>
      </c>
    </row>
    <row r="43" spans="1:12" ht="15.75">
      <c r="A43" s="521"/>
      <c r="B43" s="521" t="s">
        <v>3</v>
      </c>
      <c r="C43" s="505"/>
      <c r="D43" s="505"/>
      <c r="E43" s="505"/>
      <c r="F43" s="22">
        <v>5036</v>
      </c>
      <c r="G43" s="505"/>
      <c r="H43" s="22">
        <v>5275</v>
      </c>
      <c r="I43" s="122"/>
      <c r="J43" s="22">
        <v>5422</v>
      </c>
      <c r="L43" s="22">
        <v>2918</v>
      </c>
    </row>
    <row r="44" spans="1:12" ht="15.75">
      <c r="A44" s="520"/>
      <c r="B44" s="521"/>
      <c r="C44" s="505"/>
      <c r="D44" s="505"/>
      <c r="E44" s="505"/>
      <c r="F44" s="505">
        <f>SUM(F35:F43)</f>
        <v>34000</v>
      </c>
      <c r="G44" s="505"/>
      <c r="H44" s="505">
        <f>SUM(H35:H43)</f>
        <v>35155</v>
      </c>
      <c r="I44" s="122"/>
      <c r="J44" s="505">
        <f>SUM(J35:J43)</f>
        <v>34517</v>
      </c>
      <c r="L44" s="505">
        <f>SUM(L35:L43)</f>
        <v>18405</v>
      </c>
    </row>
    <row r="45" spans="1:12" ht="5.0999999999999996" customHeight="1">
      <c r="A45" s="520"/>
      <c r="B45" s="521"/>
      <c r="C45" s="521"/>
      <c r="D45" s="521"/>
      <c r="E45" s="521"/>
      <c r="F45" s="3"/>
      <c r="G45" s="521"/>
      <c r="H45" s="3"/>
      <c r="I45" s="122"/>
      <c r="J45" s="3"/>
      <c r="L45" s="3"/>
    </row>
    <row r="46" spans="1:12" ht="16.5" thickBot="1">
      <c r="A46" s="520" t="s">
        <v>251</v>
      </c>
      <c r="B46" s="522"/>
      <c r="C46" s="505"/>
      <c r="D46" s="505"/>
      <c r="E46" s="505"/>
      <c r="F46" s="31">
        <f>F32-F44</f>
        <v>2172</v>
      </c>
      <c r="G46" s="505"/>
      <c r="H46" s="31">
        <f>H32-H44</f>
        <v>2176</v>
      </c>
      <c r="I46" s="122"/>
      <c r="J46" s="31">
        <f>J32-J44</f>
        <v>996</v>
      </c>
      <c r="L46" s="31">
        <f>L32-L44</f>
        <v>1610</v>
      </c>
    </row>
    <row r="47" spans="1:12" ht="16.5" thickTop="1">
      <c r="A47" s="520"/>
      <c r="B47" s="522"/>
      <c r="C47" s="521"/>
      <c r="D47" s="521"/>
      <c r="E47" s="521"/>
      <c r="F47" s="521"/>
      <c r="G47" s="521"/>
      <c r="H47" s="521"/>
      <c r="I47" s="122"/>
      <c r="J47" s="521"/>
      <c r="L47" s="521"/>
    </row>
    <row r="48" spans="1:12" ht="5.0999999999999996" customHeight="1">
      <c r="A48" s="520"/>
      <c r="B48" s="520"/>
      <c r="C48" s="505"/>
      <c r="D48" s="505"/>
      <c r="E48" s="505"/>
      <c r="F48" s="505"/>
      <c r="G48" s="505"/>
      <c r="H48" s="505"/>
      <c r="I48" s="122"/>
      <c r="J48" s="505"/>
      <c r="L48" s="505"/>
    </row>
    <row r="49" spans="1:12" ht="15.75">
      <c r="A49" s="511" t="s">
        <v>16</v>
      </c>
      <c r="B49" s="132"/>
      <c r="C49" s="1"/>
      <c r="D49" s="1"/>
      <c r="E49" s="1"/>
      <c r="F49" s="1"/>
      <c r="G49" s="1"/>
      <c r="H49" s="1"/>
      <c r="I49" s="122"/>
      <c r="J49" s="1"/>
      <c r="L49" s="1"/>
    </row>
    <row r="50" spans="1:12" ht="5.0999999999999996" customHeight="1">
      <c r="A50" s="520"/>
      <c r="B50" s="522"/>
      <c r="C50" s="521"/>
      <c r="D50" s="521"/>
      <c r="E50" s="521"/>
      <c r="F50" s="521"/>
      <c r="G50" s="521"/>
      <c r="H50" s="521"/>
      <c r="I50" s="122"/>
      <c r="J50" s="521"/>
      <c r="L50" s="521"/>
    </row>
    <row r="51" spans="1:12" ht="15.75">
      <c r="A51" s="521" t="s">
        <v>247</v>
      </c>
      <c r="B51" s="520"/>
      <c r="C51" s="491"/>
      <c r="D51" s="491"/>
      <c r="E51" s="491"/>
      <c r="F51" s="491">
        <v>0.06</v>
      </c>
      <c r="G51" s="491"/>
      <c r="H51" s="491">
        <v>5.8000000000000003E-2</v>
      </c>
      <c r="I51" s="122"/>
      <c r="J51" s="491">
        <v>2.8000000000000001E-2</v>
      </c>
      <c r="L51" s="491">
        <v>0.08</v>
      </c>
    </row>
    <row r="52" spans="1:12" ht="15">
      <c r="A52" s="521"/>
      <c r="B52" s="520"/>
      <c r="C52" s="491"/>
      <c r="D52" s="491"/>
      <c r="E52" s="491"/>
      <c r="F52" s="491"/>
      <c r="G52" s="491"/>
      <c r="H52" s="491"/>
      <c r="I52" s="491"/>
    </row>
    <row r="53" spans="1:12" ht="15">
      <c r="A53" s="521"/>
      <c r="B53" s="520"/>
      <c r="C53" s="491"/>
      <c r="D53" s="491"/>
      <c r="E53" s="491"/>
      <c r="F53" s="491"/>
      <c r="G53" s="491"/>
      <c r="H53" s="491"/>
      <c r="I53" s="491"/>
    </row>
    <row r="54" spans="1:12" ht="15">
      <c r="A54" s="521"/>
      <c r="B54" s="520"/>
      <c r="C54" s="491"/>
      <c r="D54" s="491"/>
      <c r="E54" s="491"/>
      <c r="F54" s="491"/>
      <c r="G54" s="491"/>
      <c r="H54" s="491"/>
      <c r="I54" s="491"/>
    </row>
    <row r="55" spans="1:12" ht="15.75" customHeight="1">
      <c r="A55" s="521"/>
      <c r="B55" s="521"/>
      <c r="C55" s="491"/>
      <c r="D55" s="491"/>
      <c r="E55" s="24"/>
      <c r="F55" s="24"/>
      <c r="G55" s="24"/>
      <c r="H55" s="24"/>
      <c r="I55" s="24"/>
    </row>
    <row r="56" spans="1:12" ht="3.75" customHeight="1">
      <c r="B56" s="521"/>
      <c r="C56" s="501"/>
      <c r="D56" s="501"/>
      <c r="E56" s="504"/>
      <c r="F56" s="504"/>
      <c r="G56" s="504"/>
      <c r="H56" s="501"/>
      <c r="I56" s="501"/>
    </row>
    <row r="57" spans="1:12" ht="19.5" customHeight="1">
      <c r="A57" s="503" t="s">
        <v>153</v>
      </c>
      <c r="B57" s="571" t="s">
        <v>338</v>
      </c>
      <c r="C57" s="571"/>
      <c r="D57" s="571"/>
      <c r="E57" s="571"/>
      <c r="F57" s="571"/>
      <c r="G57" s="571"/>
      <c r="H57" s="571"/>
      <c r="I57" s="571"/>
      <c r="J57" s="571"/>
      <c r="K57" s="571"/>
      <c r="L57" s="571"/>
    </row>
    <row r="58" spans="1:12" ht="3.75" customHeight="1">
      <c r="B58" s="521"/>
      <c r="C58" s="501"/>
      <c r="D58" s="501"/>
      <c r="E58" s="504"/>
      <c r="F58" s="504"/>
      <c r="G58" s="504"/>
      <c r="H58" s="501"/>
      <c r="I58" s="501"/>
    </row>
    <row r="59" spans="1:12" ht="30.95" customHeight="1">
      <c r="A59" s="503" t="s">
        <v>162</v>
      </c>
      <c r="B59" s="571" t="s">
        <v>395</v>
      </c>
      <c r="C59" s="571"/>
      <c r="D59" s="571"/>
      <c r="E59" s="571"/>
      <c r="F59" s="571"/>
      <c r="G59" s="571"/>
      <c r="H59" s="571"/>
      <c r="I59" s="571"/>
      <c r="J59" s="571"/>
      <c r="K59" s="571"/>
      <c r="L59" s="571"/>
    </row>
    <row r="60" spans="1:12" ht="3.6" customHeight="1">
      <c r="A60" s="503"/>
      <c r="B60" s="554"/>
      <c r="C60" s="554"/>
      <c r="D60" s="554"/>
      <c r="E60" s="554"/>
      <c r="F60" s="554"/>
      <c r="G60" s="554"/>
      <c r="H60" s="554"/>
      <c r="I60" s="554"/>
      <c r="J60" s="554"/>
      <c r="K60" s="554"/>
      <c r="L60" s="554"/>
    </row>
    <row r="61" spans="1:12" ht="16.5" customHeight="1">
      <c r="A61" s="503" t="s">
        <v>161</v>
      </c>
      <c r="B61" s="571" t="s">
        <v>363</v>
      </c>
      <c r="C61" s="571"/>
      <c r="D61" s="571"/>
      <c r="E61" s="571"/>
      <c r="F61" s="571"/>
      <c r="G61" s="571"/>
      <c r="H61" s="571"/>
      <c r="I61" s="571"/>
      <c r="J61" s="571"/>
      <c r="K61" s="571"/>
      <c r="L61" s="571"/>
    </row>
    <row r="62" spans="1:12" ht="3.75" customHeight="1">
      <c r="B62" s="521"/>
      <c r="C62" s="501"/>
      <c r="D62" s="501"/>
      <c r="E62" s="504"/>
      <c r="F62" s="504"/>
      <c r="G62" s="504"/>
      <c r="H62" s="501"/>
      <c r="I62" s="501"/>
    </row>
    <row r="63" spans="1:12" ht="27" customHeight="1">
      <c r="A63" s="503" t="s">
        <v>198</v>
      </c>
      <c r="B63" s="571" t="s">
        <v>358</v>
      </c>
      <c r="C63" s="571"/>
      <c r="D63" s="571"/>
      <c r="E63" s="571"/>
      <c r="F63" s="571"/>
      <c r="G63" s="571"/>
      <c r="H63" s="571"/>
      <c r="I63" s="571"/>
      <c r="J63" s="571"/>
      <c r="K63" s="571"/>
      <c r="L63" s="571"/>
    </row>
    <row r="64" spans="1:12" ht="3.75" customHeight="1">
      <c r="B64" s="521"/>
      <c r="C64" s="501"/>
      <c r="D64" s="501"/>
      <c r="E64" s="504"/>
      <c r="F64" s="504"/>
      <c r="G64" s="504"/>
      <c r="H64" s="501"/>
      <c r="I64" s="501"/>
    </row>
    <row r="65" spans="1:13" ht="43.5" customHeight="1">
      <c r="A65" s="503" t="s">
        <v>210</v>
      </c>
      <c r="B65" s="563" t="s">
        <v>388</v>
      </c>
      <c r="C65" s="563"/>
      <c r="D65" s="563"/>
      <c r="E65" s="563"/>
      <c r="F65" s="563"/>
      <c r="G65" s="563"/>
      <c r="H65" s="563"/>
      <c r="I65" s="563"/>
      <c r="J65" s="563"/>
      <c r="K65" s="563"/>
      <c r="L65" s="563"/>
      <c r="M65" s="529"/>
    </row>
    <row r="66" spans="1:13" ht="3.95" customHeight="1">
      <c r="A66" s="503"/>
      <c r="B66" s="554"/>
      <c r="C66" s="554"/>
      <c r="D66" s="554"/>
      <c r="E66" s="554"/>
      <c r="F66" s="554"/>
      <c r="G66" s="554"/>
      <c r="H66" s="554"/>
      <c r="I66" s="554"/>
      <c r="J66" s="554"/>
      <c r="K66" s="554"/>
      <c r="L66" s="554"/>
      <c r="M66" s="529"/>
    </row>
    <row r="67" spans="1:13" ht="27.75" customHeight="1">
      <c r="A67" s="503" t="s">
        <v>212</v>
      </c>
      <c r="B67" s="571" t="s">
        <v>298</v>
      </c>
      <c r="C67" s="571"/>
      <c r="D67" s="571"/>
      <c r="E67" s="571"/>
      <c r="F67" s="571"/>
      <c r="G67" s="571"/>
      <c r="H67" s="571"/>
      <c r="I67" s="571"/>
      <c r="J67" s="571"/>
      <c r="K67" s="571"/>
      <c r="L67" s="571"/>
      <c r="M67" s="529"/>
    </row>
    <row r="68" spans="1:13" ht="18" customHeight="1"/>
    <row r="69" spans="1:13" ht="14.25" customHeight="1">
      <c r="A69" s="306" t="s">
        <v>73</v>
      </c>
      <c r="B69" s="531"/>
      <c r="C69" s="531"/>
      <c r="D69" s="531"/>
      <c r="E69" s="531"/>
      <c r="F69" s="531"/>
      <c r="G69" s="531"/>
      <c r="H69" s="531"/>
      <c r="I69" s="531"/>
    </row>
    <row r="70" spans="1:13" ht="18.75" customHeight="1"/>
    <row r="71" spans="1:13" ht="14.25" customHeight="1">
      <c r="A71" s="553"/>
      <c r="B71" s="548"/>
      <c r="C71" s="548"/>
      <c r="D71" s="548"/>
      <c r="E71" s="548"/>
      <c r="F71" s="548"/>
      <c r="G71" s="548"/>
      <c r="H71" s="548"/>
      <c r="I71" s="548"/>
    </row>
    <row r="72" spans="1:13" ht="16.5" customHeight="1">
      <c r="B72" s="548"/>
      <c r="C72" s="548"/>
      <c r="D72" s="548"/>
      <c r="E72" s="548"/>
      <c r="F72" s="548"/>
      <c r="G72" s="548"/>
      <c r="H72" s="548"/>
      <c r="I72" s="548"/>
    </row>
    <row r="73" spans="1:13" ht="12.75" customHeight="1">
      <c r="A73" s="539"/>
      <c r="C73" s="105"/>
      <c r="D73" s="105"/>
      <c r="E73" s="105"/>
      <c r="F73" s="105"/>
      <c r="G73" s="105"/>
      <c r="H73" s="105"/>
      <c r="I73" s="105"/>
    </row>
    <row r="74" spans="1:13" ht="12.75" customHeight="1"/>
    <row r="75" spans="1:13" s="539" customFormat="1" ht="24" customHeight="1">
      <c r="A75" s="320"/>
      <c r="B75" s="502"/>
      <c r="C75" s="502"/>
      <c r="D75" s="502"/>
      <c r="E75" s="106"/>
      <c r="F75" s="106"/>
      <c r="G75" s="106"/>
      <c r="H75" s="106"/>
      <c r="I75" s="106"/>
    </row>
  </sheetData>
  <mergeCells count="9">
    <mergeCell ref="B67:L67"/>
    <mergeCell ref="B65:L65"/>
    <mergeCell ref="A3:L3"/>
    <mergeCell ref="A2:L2"/>
    <mergeCell ref="A1:L1"/>
    <mergeCell ref="B57:L57"/>
    <mergeCell ref="B59:L59"/>
    <mergeCell ref="B61:L61"/>
    <mergeCell ref="B63:L63"/>
  </mergeCells>
  <printOptions horizontalCentered="1"/>
  <pageMargins left="0.75" right="0.75" top="0.5" bottom="0.5" header="0.5" footer="0.25"/>
  <pageSetup scale="69" firstPageNumber="2" orientation="portrait" r:id="rId1"/>
  <headerFooter scaleWithDoc="0" alignWithMargins="0">
    <oddFooter>&amp;L8 / Q2 FY21 Stat Book</oddFooter>
    <evenFooter>&amp;RQ4 FY18 Stat Book / 9</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Q73"/>
  <sheetViews>
    <sheetView view="pageBreakPreview" zoomScaleNormal="100" zoomScaleSheetLayoutView="100" workbookViewId="0"/>
  </sheetViews>
  <sheetFormatPr defaultColWidth="10.625" defaultRowHeight="12.75"/>
  <cols>
    <col min="1" max="1" width="2.625" style="502" customWidth="1"/>
    <col min="2" max="2" width="36.5" style="502" customWidth="1"/>
    <col min="3" max="3" width="12" style="502" customWidth="1"/>
    <col min="4" max="4" width="0.75" style="502" customWidth="1"/>
    <col min="5" max="5" width="12" style="502" customWidth="1"/>
    <col min="6" max="6" width="0.75" style="502" customWidth="1"/>
    <col min="7" max="7" width="12" style="502" customWidth="1"/>
    <col min="8" max="8" width="0.75" style="502" customWidth="1"/>
    <col min="9" max="9" width="12" style="502" customWidth="1"/>
    <col min="10" max="10" width="1.125" style="502" customWidth="1"/>
    <col min="11" max="11" width="12" style="502" customWidth="1"/>
    <col min="12" max="12" width="1.125" style="502" customWidth="1"/>
    <col min="13" max="13" width="12" style="502" customWidth="1"/>
    <col min="14" max="14" width="1.125" style="502" customWidth="1"/>
    <col min="15" max="15" width="12" style="502" customWidth="1"/>
    <col min="16" max="16" width="1.125" style="502" customWidth="1"/>
    <col min="17" max="17" width="12" style="502" customWidth="1"/>
    <col min="18" max="16384" width="10.625" style="541"/>
  </cols>
  <sheetData>
    <row r="1" spans="1:17" s="249" customFormat="1" ht="24.75" customHeight="1">
      <c r="A1" s="33" t="s">
        <v>143</v>
      </c>
      <c r="B1" s="33"/>
      <c r="C1" s="33"/>
      <c r="D1" s="33"/>
      <c r="E1" s="33"/>
      <c r="F1" s="33"/>
      <c r="G1" s="405"/>
      <c r="H1" s="405"/>
      <c r="I1" s="33"/>
      <c r="J1" s="33"/>
      <c r="K1" s="33"/>
      <c r="L1" s="33"/>
      <c r="M1" s="33"/>
      <c r="N1" s="33"/>
      <c r="O1" s="33"/>
      <c r="P1" s="33"/>
      <c r="Q1" s="33"/>
    </row>
    <row r="2" spans="1:17" s="249" customFormat="1" ht="24.75" customHeight="1">
      <c r="A2" s="33" t="s">
        <v>142</v>
      </c>
      <c r="B2" s="33"/>
      <c r="C2" s="33"/>
      <c r="D2" s="33"/>
      <c r="E2" s="33"/>
      <c r="F2" s="33"/>
      <c r="G2" s="405"/>
      <c r="H2" s="405"/>
      <c r="I2" s="33"/>
      <c r="J2" s="33"/>
      <c r="K2" s="33"/>
      <c r="L2" s="33"/>
      <c r="M2" s="33"/>
      <c r="N2" s="33"/>
      <c r="O2" s="33"/>
      <c r="P2" s="33"/>
      <c r="Q2" s="33"/>
    </row>
    <row r="3" spans="1:17" s="249" customFormat="1" ht="24.75" customHeight="1">
      <c r="A3" s="33" t="s">
        <v>391</v>
      </c>
      <c r="B3" s="33"/>
      <c r="C3" s="405"/>
      <c r="D3" s="405"/>
      <c r="E3" s="405"/>
      <c r="F3" s="405"/>
      <c r="G3" s="405"/>
      <c r="H3" s="405"/>
      <c r="I3" s="405"/>
      <c r="J3" s="33"/>
      <c r="K3" s="33"/>
      <c r="L3" s="33"/>
      <c r="M3" s="33"/>
      <c r="N3" s="33"/>
      <c r="O3" s="33"/>
      <c r="P3" s="33"/>
      <c r="Q3" s="33"/>
    </row>
    <row r="4" spans="1:17" s="103" customFormat="1" ht="14.65" customHeight="1">
      <c r="A4" s="107"/>
      <c r="B4" s="525"/>
      <c r="C4" s="34"/>
      <c r="D4" s="34"/>
      <c r="E4" s="525"/>
      <c r="F4" s="525"/>
      <c r="G4" s="107"/>
      <c r="H4" s="107"/>
      <c r="I4" s="107"/>
      <c r="J4" s="107"/>
      <c r="K4" s="107"/>
      <c r="L4" s="107"/>
      <c r="M4" s="107"/>
      <c r="N4" s="107"/>
      <c r="O4" s="107"/>
      <c r="P4" s="107"/>
      <c r="Q4" s="381"/>
    </row>
    <row r="5" spans="1:17">
      <c r="A5" s="502" t="s">
        <v>17</v>
      </c>
      <c r="O5" s="382"/>
      <c r="P5" s="382"/>
      <c r="Q5" s="382"/>
    </row>
    <row r="6" spans="1:17">
      <c r="A6" s="502" t="s">
        <v>51</v>
      </c>
      <c r="C6" s="103"/>
      <c r="D6" s="103"/>
      <c r="E6" s="103"/>
      <c r="F6" s="103"/>
      <c r="G6" s="103"/>
      <c r="H6" s="103"/>
      <c r="I6" s="103"/>
      <c r="J6" s="103"/>
      <c r="K6" s="103"/>
      <c r="L6" s="103"/>
      <c r="M6" s="103"/>
      <c r="N6" s="103"/>
      <c r="O6" s="103"/>
      <c r="P6" s="103"/>
      <c r="Q6" s="103"/>
    </row>
    <row r="7" spans="1:17" ht="19.5" thickBot="1">
      <c r="C7" s="540" t="s">
        <v>365</v>
      </c>
      <c r="D7" s="540"/>
      <c r="E7" s="540"/>
      <c r="F7" s="540"/>
      <c r="G7" s="540"/>
      <c r="H7" s="540"/>
      <c r="I7" s="540"/>
      <c r="J7" s="535"/>
      <c r="K7" s="569" t="s">
        <v>366</v>
      </c>
      <c r="L7" s="569"/>
      <c r="M7" s="569"/>
      <c r="N7" s="569"/>
      <c r="O7" s="569"/>
      <c r="P7" s="569"/>
      <c r="Q7" s="569"/>
    </row>
    <row r="8" spans="1:17" s="42" customFormat="1" ht="15.75">
      <c r="A8" s="526"/>
      <c r="B8" s="526"/>
      <c r="C8" s="30" t="s">
        <v>18</v>
      </c>
      <c r="D8" s="30"/>
      <c r="E8" s="30" t="s">
        <v>19</v>
      </c>
      <c r="F8" s="30"/>
      <c r="G8" s="30" t="s">
        <v>20</v>
      </c>
      <c r="H8" s="30"/>
      <c r="I8" s="30" t="s">
        <v>21</v>
      </c>
      <c r="J8" s="30"/>
      <c r="K8" s="30" t="s">
        <v>18</v>
      </c>
      <c r="L8" s="30"/>
      <c r="M8" s="30" t="s">
        <v>19</v>
      </c>
      <c r="N8" s="30"/>
      <c r="O8" s="30" t="s">
        <v>20</v>
      </c>
      <c r="P8" s="30"/>
      <c r="Q8" s="30" t="s">
        <v>21</v>
      </c>
    </row>
    <row r="9" spans="1:17" s="42" customFormat="1" ht="15.75">
      <c r="A9" s="526"/>
      <c r="B9" s="526"/>
      <c r="C9" s="14" t="s">
        <v>22</v>
      </c>
      <c r="D9" s="14"/>
      <c r="E9" s="30" t="s">
        <v>130</v>
      </c>
      <c r="F9" s="30"/>
      <c r="G9" s="14" t="s">
        <v>22</v>
      </c>
      <c r="H9" s="14"/>
      <c r="I9" s="14" t="s">
        <v>22</v>
      </c>
      <c r="J9" s="14"/>
      <c r="K9" s="14" t="s">
        <v>22</v>
      </c>
      <c r="L9" s="14"/>
      <c r="M9" s="30" t="s">
        <v>130</v>
      </c>
      <c r="N9" s="30"/>
      <c r="O9" s="14" t="s">
        <v>22</v>
      </c>
      <c r="P9" s="14"/>
      <c r="Q9" s="14" t="s">
        <v>22</v>
      </c>
    </row>
    <row r="10" spans="1:17" s="58" customFormat="1" ht="15.75">
      <c r="A10" s="520" t="s">
        <v>41</v>
      </c>
      <c r="B10" s="511"/>
      <c r="C10" s="14"/>
      <c r="D10" s="14"/>
      <c r="E10" s="14"/>
      <c r="F10" s="14"/>
      <c r="G10" s="14"/>
      <c r="H10" s="14"/>
      <c r="I10" s="14"/>
      <c r="J10" s="85"/>
      <c r="K10" s="14"/>
      <c r="L10" s="14"/>
      <c r="M10" s="14"/>
      <c r="N10" s="14"/>
      <c r="O10" s="14"/>
      <c r="P10" s="14"/>
      <c r="Q10" s="14"/>
    </row>
    <row r="11" spans="1:17" s="539" customFormat="1" ht="5.0999999999999996" customHeight="1">
      <c r="A11" s="521"/>
      <c r="B11" s="521"/>
      <c r="C11" s="1"/>
      <c r="D11" s="1"/>
      <c r="E11" s="1"/>
      <c r="F11" s="1"/>
      <c r="G11" s="1"/>
      <c r="H11" s="1"/>
      <c r="I11" s="1"/>
      <c r="J11" s="1"/>
      <c r="K11" s="1"/>
      <c r="L11" s="1"/>
      <c r="M11" s="1"/>
      <c r="N11" s="1"/>
      <c r="O11" s="1"/>
      <c r="P11" s="1"/>
      <c r="Q11" s="1"/>
    </row>
    <row r="12" spans="1:17" s="539" customFormat="1" ht="15">
      <c r="A12" s="521"/>
      <c r="B12" s="521" t="s">
        <v>70</v>
      </c>
      <c r="C12" s="29">
        <v>1750</v>
      </c>
      <c r="D12" s="3"/>
      <c r="E12" s="29">
        <v>1787</v>
      </c>
      <c r="F12" s="3"/>
      <c r="G12" s="29">
        <v>1836</v>
      </c>
      <c r="H12" s="3"/>
      <c r="I12" s="29">
        <v>1900</v>
      </c>
      <c r="J12" s="1"/>
      <c r="K12" s="29">
        <v>1886</v>
      </c>
      <c r="L12" s="3"/>
      <c r="M12" s="29">
        <v>1948</v>
      </c>
      <c r="N12" s="3"/>
      <c r="O12" s="29">
        <v>1844</v>
      </c>
      <c r="P12" s="3"/>
      <c r="Q12" s="29">
        <v>1985</v>
      </c>
    </row>
    <row r="13" spans="1:17" s="539" customFormat="1" ht="15">
      <c r="A13" s="521"/>
      <c r="B13" s="521" t="s">
        <v>71</v>
      </c>
      <c r="C13" s="23">
        <v>450</v>
      </c>
      <c r="D13" s="47"/>
      <c r="E13" s="23">
        <v>432</v>
      </c>
      <c r="F13" s="10"/>
      <c r="G13" s="23">
        <v>435</v>
      </c>
      <c r="H13" s="47"/>
      <c r="I13" s="23">
        <v>471</v>
      </c>
      <c r="J13" s="1"/>
      <c r="K13" s="23">
        <v>468</v>
      </c>
      <c r="L13" s="47"/>
      <c r="M13" s="23">
        <v>444</v>
      </c>
      <c r="N13" s="10"/>
      <c r="O13" s="23">
        <v>433</v>
      </c>
      <c r="P13" s="47"/>
      <c r="Q13" s="23">
        <v>484</v>
      </c>
    </row>
    <row r="14" spans="1:17" s="539" customFormat="1" ht="15">
      <c r="A14" s="521"/>
      <c r="B14" s="521" t="s">
        <v>72</v>
      </c>
      <c r="C14" s="1">
        <f>SUM(C12:C13)</f>
        <v>2200</v>
      </c>
      <c r="D14" s="1"/>
      <c r="E14" s="1">
        <f>SUM(E12:E13)</f>
        <v>2219</v>
      </c>
      <c r="F14" s="1"/>
      <c r="G14" s="1">
        <f>SUM(G12:G13)</f>
        <v>2271</v>
      </c>
      <c r="H14" s="1"/>
      <c r="I14" s="1">
        <f>SUM(I12:I13)</f>
        <v>2371</v>
      </c>
      <c r="J14" s="1"/>
      <c r="K14" s="1">
        <f>SUM(K12:K13)</f>
        <v>2354</v>
      </c>
      <c r="L14" s="1"/>
      <c r="M14" s="1">
        <f>SUM(M12:M13)</f>
        <v>2392</v>
      </c>
      <c r="N14" s="1"/>
      <c r="O14" s="1">
        <f>SUM(O12:O13)</f>
        <v>2277</v>
      </c>
      <c r="P14" s="1"/>
      <c r="Q14" s="1">
        <f>SUM(Q12:Q13)</f>
        <v>2469</v>
      </c>
    </row>
    <row r="15" spans="1:17" s="539" customFormat="1" ht="15">
      <c r="A15" s="520"/>
      <c r="B15" s="520" t="s">
        <v>68</v>
      </c>
      <c r="C15" s="23">
        <v>878</v>
      </c>
      <c r="D15" s="47"/>
      <c r="E15" s="23">
        <v>922</v>
      </c>
      <c r="F15" s="10"/>
      <c r="G15" s="23">
        <v>996</v>
      </c>
      <c r="H15" s="47"/>
      <c r="I15" s="23">
        <v>942</v>
      </c>
      <c r="J15" s="1"/>
      <c r="K15" s="23">
        <v>952</v>
      </c>
      <c r="L15" s="47"/>
      <c r="M15" s="23">
        <v>1060</v>
      </c>
      <c r="N15" s="10"/>
      <c r="O15" s="23">
        <v>1119</v>
      </c>
      <c r="P15" s="47"/>
      <c r="Q15" s="23">
        <v>1094</v>
      </c>
    </row>
    <row r="16" spans="1:17" s="539" customFormat="1" ht="15">
      <c r="A16" s="520"/>
      <c r="B16" s="520" t="s">
        <v>55</v>
      </c>
      <c r="C16" s="67">
        <f>SUM(C14:C15)</f>
        <v>3078</v>
      </c>
      <c r="D16" s="1"/>
      <c r="E16" s="67">
        <f>SUM(E14:E15)</f>
        <v>3141</v>
      </c>
      <c r="F16" s="1"/>
      <c r="G16" s="67">
        <f>SUM(G14:G15)</f>
        <v>3267</v>
      </c>
      <c r="H16" s="1"/>
      <c r="I16" s="67">
        <f>SUM(I14:I15)</f>
        <v>3313</v>
      </c>
      <c r="J16" s="1"/>
      <c r="K16" s="67">
        <f>SUM(K14:K15)</f>
        <v>3306</v>
      </c>
      <c r="L16" s="1"/>
      <c r="M16" s="67">
        <f>SUM(M14:M15)</f>
        <v>3452</v>
      </c>
      <c r="N16" s="1"/>
      <c r="O16" s="67">
        <f>SUM(O14:O15)</f>
        <v>3396</v>
      </c>
      <c r="P16" s="1"/>
      <c r="Q16" s="67">
        <f>SUM(Q14:Q15)</f>
        <v>3563</v>
      </c>
    </row>
    <row r="17" spans="1:17" s="539" customFormat="1" ht="15">
      <c r="A17" s="520"/>
      <c r="B17" s="520" t="s">
        <v>168</v>
      </c>
      <c r="C17" s="1">
        <v>1763</v>
      </c>
      <c r="E17" s="1">
        <v>1865</v>
      </c>
      <c r="F17" s="541"/>
      <c r="G17" s="1">
        <v>1841</v>
      </c>
      <c r="H17" s="541"/>
      <c r="I17" s="1">
        <v>1992</v>
      </c>
      <c r="J17" s="130"/>
      <c r="K17" s="1">
        <v>1874</v>
      </c>
      <c r="M17" s="1">
        <v>1896</v>
      </c>
      <c r="N17" s="541"/>
      <c r="O17" s="1">
        <v>1738</v>
      </c>
      <c r="P17" s="541"/>
      <c r="Q17" s="1">
        <v>1897</v>
      </c>
    </row>
    <row r="18" spans="1:17" s="539" customFormat="1" ht="15">
      <c r="A18" s="520"/>
      <c r="B18" s="520" t="s">
        <v>169</v>
      </c>
      <c r="C18" s="23">
        <v>770</v>
      </c>
      <c r="D18" s="1"/>
      <c r="E18" s="23">
        <v>815</v>
      </c>
      <c r="F18" s="11"/>
      <c r="G18" s="23">
        <v>793</v>
      </c>
      <c r="H18" s="1"/>
      <c r="I18" s="1">
        <v>877</v>
      </c>
      <c r="J18" s="130"/>
      <c r="K18" s="23">
        <v>850</v>
      </c>
      <c r="L18" s="1"/>
      <c r="M18" s="23">
        <v>885</v>
      </c>
      <c r="N18" s="11"/>
      <c r="O18" s="23">
        <v>806</v>
      </c>
      <c r="P18" s="1"/>
      <c r="Q18" s="23">
        <v>905</v>
      </c>
    </row>
    <row r="19" spans="1:17" s="539" customFormat="1" ht="30">
      <c r="A19" s="520"/>
      <c r="B19" s="509" t="s">
        <v>165</v>
      </c>
      <c r="C19" s="67">
        <f>SUM(C17:C18)</f>
        <v>2533</v>
      </c>
      <c r="D19" s="1"/>
      <c r="E19" s="67">
        <f>SUM(E17:E18)</f>
        <v>2680</v>
      </c>
      <c r="F19" s="11"/>
      <c r="G19" s="67">
        <f>SUM(G17:G18)</f>
        <v>2634</v>
      </c>
      <c r="H19" s="1"/>
      <c r="I19" s="67">
        <f>SUM(I17:I18)</f>
        <v>2869</v>
      </c>
      <c r="J19" s="130"/>
      <c r="K19" s="67">
        <f>SUM(K17:K18)</f>
        <v>2724</v>
      </c>
      <c r="L19" s="1"/>
      <c r="M19" s="67">
        <f>SUM(M17:M18)</f>
        <v>2781</v>
      </c>
      <c r="N19" s="11"/>
      <c r="O19" s="67">
        <f>SUM(O17:O18)</f>
        <v>2544</v>
      </c>
      <c r="P19" s="1"/>
      <c r="Q19" s="67">
        <f>SUM(Q17:Q18)</f>
        <v>2802</v>
      </c>
    </row>
    <row r="20" spans="1:17" ht="18">
      <c r="A20" s="521"/>
      <c r="B20" s="520" t="s">
        <v>367</v>
      </c>
      <c r="C20" s="23">
        <v>1056</v>
      </c>
      <c r="D20" s="47"/>
      <c r="E20" s="23">
        <v>1228</v>
      </c>
      <c r="F20" s="10"/>
      <c r="G20" s="67">
        <v>1140</v>
      </c>
      <c r="H20" s="47"/>
      <c r="I20" s="67">
        <v>1213</v>
      </c>
      <c r="J20" s="47"/>
      <c r="K20" s="23">
        <v>1131</v>
      </c>
      <c r="L20" s="47"/>
      <c r="M20" s="23">
        <v>1203</v>
      </c>
      <c r="N20" s="10"/>
      <c r="O20" s="67">
        <v>1078</v>
      </c>
      <c r="P20" s="47"/>
      <c r="Q20" s="67">
        <v>1128</v>
      </c>
    </row>
    <row r="21" spans="1:17" s="539" customFormat="1" ht="15">
      <c r="A21" s="520"/>
      <c r="B21" s="520" t="s">
        <v>42</v>
      </c>
      <c r="C21" s="1">
        <f>SUM(C16+C19+C20)</f>
        <v>6667</v>
      </c>
      <c r="D21" s="1"/>
      <c r="E21" s="1">
        <f>SUM(E16+E19+E20)</f>
        <v>7049</v>
      </c>
      <c r="F21" s="1"/>
      <c r="G21" s="1">
        <f>SUM(G16+G19+G20)</f>
        <v>7041</v>
      </c>
      <c r="H21" s="1"/>
      <c r="I21" s="1">
        <f>SUM(I16+I19+I20)</f>
        <v>7395</v>
      </c>
      <c r="J21" s="1"/>
      <c r="K21" s="1">
        <f>SUM(K16+K19+K20)</f>
        <v>7161</v>
      </c>
      <c r="L21" s="1"/>
      <c r="M21" s="1">
        <f>SUM(M16+M19+M20)</f>
        <v>7436</v>
      </c>
      <c r="N21" s="1"/>
      <c r="O21" s="1">
        <f>SUM(O16+O19+O20)</f>
        <v>7018</v>
      </c>
      <c r="P21" s="1"/>
      <c r="Q21" s="1">
        <f>SUM(Q16+Q19+Q20)</f>
        <v>7493</v>
      </c>
    </row>
    <row r="22" spans="1:17" s="539" customFormat="1" ht="5.0999999999999996" customHeight="1">
      <c r="A22" s="521"/>
      <c r="B22" s="521"/>
      <c r="C22" s="1"/>
      <c r="D22" s="1"/>
      <c r="E22" s="1"/>
      <c r="F22" s="1"/>
      <c r="G22" s="1"/>
      <c r="H22" s="1"/>
      <c r="I22" s="1"/>
      <c r="J22" s="1"/>
      <c r="K22" s="1"/>
      <c r="L22" s="1"/>
      <c r="M22" s="1"/>
      <c r="N22" s="1"/>
      <c r="O22" s="1"/>
      <c r="P22" s="1"/>
      <c r="Q22" s="1"/>
    </row>
    <row r="23" spans="1:17" s="539" customFormat="1" ht="15">
      <c r="A23" s="520" t="s">
        <v>27</v>
      </c>
      <c r="B23" s="520"/>
      <c r="C23" s="1"/>
      <c r="D23" s="18"/>
      <c r="E23" s="1"/>
      <c r="F23" s="1"/>
      <c r="G23" s="1"/>
      <c r="H23" s="18"/>
      <c r="I23" s="1"/>
      <c r="J23" s="1"/>
      <c r="K23" s="1"/>
      <c r="L23" s="18"/>
      <c r="M23" s="1"/>
      <c r="N23" s="1"/>
      <c r="O23" s="1"/>
      <c r="P23" s="18"/>
      <c r="Q23" s="1"/>
    </row>
    <row r="24" spans="1:17" s="539" customFormat="1" ht="5.0999999999999996" customHeight="1">
      <c r="A24" s="521"/>
      <c r="B24" s="521"/>
      <c r="C24" s="1"/>
      <c r="D24" s="1"/>
      <c r="E24" s="1"/>
      <c r="F24" s="1"/>
      <c r="G24" s="1"/>
      <c r="H24" s="1"/>
      <c r="I24" s="1"/>
      <c r="J24" s="1"/>
      <c r="K24" s="1"/>
      <c r="L24" s="1"/>
      <c r="M24" s="1"/>
      <c r="N24" s="1"/>
      <c r="O24" s="1"/>
      <c r="P24" s="1"/>
      <c r="Q24" s="1"/>
    </row>
    <row r="25" spans="1:17" s="539" customFormat="1" ht="15">
      <c r="A25" s="520"/>
      <c r="B25" s="520" t="s">
        <v>69</v>
      </c>
      <c r="C25" s="1">
        <v>613</v>
      </c>
      <c r="D25" s="1"/>
      <c r="E25" s="1">
        <v>688</v>
      </c>
      <c r="F25" s="11"/>
      <c r="G25" s="1">
        <v>739</v>
      </c>
      <c r="H25" s="1"/>
      <c r="I25" s="1">
        <v>757</v>
      </c>
      <c r="J25" s="47"/>
      <c r="K25" s="1">
        <v>730</v>
      </c>
      <c r="L25" s="1"/>
      <c r="M25" s="1">
        <v>792</v>
      </c>
      <c r="N25" s="11"/>
      <c r="O25" s="1">
        <v>772</v>
      </c>
      <c r="P25" s="1"/>
      <c r="Q25" s="1">
        <v>731</v>
      </c>
    </row>
    <row r="26" spans="1:17" s="539" customFormat="1" ht="15">
      <c r="A26" s="520"/>
      <c r="B26" s="520" t="s">
        <v>168</v>
      </c>
      <c r="C26" s="1">
        <v>454</v>
      </c>
      <c r="D26" s="1"/>
      <c r="E26" s="1">
        <v>541</v>
      </c>
      <c r="F26" s="11"/>
      <c r="G26" s="1">
        <v>532</v>
      </c>
      <c r="H26" s="1"/>
      <c r="I26" s="1">
        <v>578</v>
      </c>
      <c r="J26" s="47"/>
      <c r="K26" s="1">
        <v>533</v>
      </c>
      <c r="L26" s="1"/>
      <c r="M26" s="1">
        <v>564</v>
      </c>
      <c r="N26" s="11"/>
      <c r="O26" s="1">
        <v>477</v>
      </c>
      <c r="P26" s="1"/>
      <c r="Q26" s="1">
        <v>496</v>
      </c>
    </row>
    <row r="27" spans="1:17" s="539" customFormat="1" ht="15">
      <c r="A27" s="520"/>
      <c r="B27" s="520" t="s">
        <v>169</v>
      </c>
      <c r="C27" s="1">
        <v>381</v>
      </c>
      <c r="D27" s="1"/>
      <c r="E27" s="1">
        <v>481</v>
      </c>
      <c r="F27" s="11"/>
      <c r="G27" s="1">
        <v>492</v>
      </c>
      <c r="H27" s="1"/>
      <c r="I27" s="1">
        <v>562</v>
      </c>
      <c r="J27" s="47"/>
      <c r="K27" s="1">
        <v>519</v>
      </c>
      <c r="L27" s="1"/>
      <c r="M27" s="1">
        <v>554</v>
      </c>
      <c r="N27" s="11"/>
      <c r="O27" s="1">
        <v>495</v>
      </c>
      <c r="P27" s="1"/>
      <c r="Q27" s="1">
        <v>555</v>
      </c>
    </row>
    <row r="28" spans="1:17" s="539" customFormat="1" ht="15">
      <c r="A28" s="521"/>
      <c r="B28" s="521" t="s">
        <v>137</v>
      </c>
      <c r="C28" s="23">
        <v>83</v>
      </c>
      <c r="D28" s="47"/>
      <c r="E28" s="23">
        <v>100</v>
      </c>
      <c r="F28" s="10"/>
      <c r="G28" s="23">
        <v>93</v>
      </c>
      <c r="H28" s="47"/>
      <c r="I28" s="1">
        <v>92</v>
      </c>
      <c r="J28" s="47"/>
      <c r="K28" s="23">
        <v>85</v>
      </c>
      <c r="L28" s="47"/>
      <c r="M28" s="23">
        <v>83</v>
      </c>
      <c r="N28" s="10"/>
      <c r="O28" s="23">
        <v>76</v>
      </c>
      <c r="P28" s="47"/>
      <c r="Q28" s="23">
        <v>70</v>
      </c>
    </row>
    <row r="29" spans="1:17" s="539" customFormat="1" ht="15">
      <c r="A29" s="522"/>
      <c r="B29" s="520" t="s">
        <v>28</v>
      </c>
      <c r="C29" s="1">
        <f>SUM(C25:C28)</f>
        <v>1531</v>
      </c>
      <c r="D29" s="1"/>
      <c r="E29" s="1">
        <f>SUM(E25:E28)</f>
        <v>1810</v>
      </c>
      <c r="F29" s="1"/>
      <c r="G29" s="1">
        <f>SUM(G25:G28)</f>
        <v>1856</v>
      </c>
      <c r="H29" s="1"/>
      <c r="I29" s="144">
        <f>SUM(I25:I28)</f>
        <v>1989</v>
      </c>
      <c r="J29" s="1"/>
      <c r="K29" s="144">
        <f>SUM(K25:K28)</f>
        <v>1867</v>
      </c>
      <c r="L29" s="1"/>
      <c r="M29" s="1">
        <f>SUM(M25:M28)</f>
        <v>1993</v>
      </c>
      <c r="N29" s="1"/>
      <c r="O29" s="1">
        <f>SUM(O25:O28)</f>
        <v>1820</v>
      </c>
      <c r="P29" s="1"/>
      <c r="Q29" s="1">
        <f>SUM(Q25:Q28)</f>
        <v>1852</v>
      </c>
    </row>
    <row r="30" spans="1:17" s="539" customFormat="1" ht="5.0999999999999996" customHeight="1">
      <c r="A30" s="521"/>
      <c r="B30" s="521"/>
      <c r="C30" s="1"/>
      <c r="D30" s="1"/>
      <c r="E30" s="1"/>
      <c r="F30" s="1"/>
      <c r="G30" s="1"/>
      <c r="H30" s="1"/>
      <c r="I30" s="1"/>
      <c r="J30" s="1"/>
      <c r="K30" s="1"/>
      <c r="L30" s="1"/>
      <c r="M30" s="1"/>
      <c r="N30" s="1"/>
      <c r="O30" s="1"/>
      <c r="P30" s="1"/>
      <c r="Q30" s="1"/>
    </row>
    <row r="31" spans="1:17" s="539" customFormat="1" ht="15">
      <c r="A31" s="521" t="s">
        <v>211</v>
      </c>
      <c r="B31" s="521"/>
      <c r="C31" s="23">
        <v>202</v>
      </c>
      <c r="D31" s="47"/>
      <c r="E31" s="23">
        <v>217</v>
      </c>
      <c r="F31" s="10"/>
      <c r="G31" s="23">
        <v>201</v>
      </c>
      <c r="H31" s="47"/>
      <c r="I31" s="23">
        <v>214</v>
      </c>
      <c r="J31" s="1"/>
      <c r="K31" s="23">
        <v>194</v>
      </c>
      <c r="L31" s="47"/>
      <c r="M31" s="23">
        <v>175</v>
      </c>
      <c r="N31" s="10"/>
      <c r="O31" s="23">
        <v>167</v>
      </c>
      <c r="P31" s="47"/>
      <c r="Q31" s="23">
        <v>155</v>
      </c>
    </row>
    <row r="32" spans="1:17" s="539" customFormat="1" ht="5.0999999999999996" customHeight="1">
      <c r="A32" s="521"/>
      <c r="B32" s="521"/>
      <c r="C32" s="1"/>
      <c r="D32" s="1"/>
      <c r="E32" s="1"/>
      <c r="F32" s="1"/>
      <c r="G32" s="1"/>
      <c r="H32" s="1"/>
      <c r="I32" s="1"/>
      <c r="J32" s="1"/>
      <c r="K32" s="1"/>
      <c r="L32" s="1"/>
      <c r="M32" s="1"/>
      <c r="N32" s="1"/>
      <c r="O32" s="1"/>
      <c r="P32" s="1"/>
      <c r="Q32" s="1"/>
    </row>
    <row r="33" spans="1:17" ht="15">
      <c r="A33" s="521" t="s">
        <v>67</v>
      </c>
      <c r="B33" s="520"/>
      <c r="C33" s="505">
        <f>C21+C29+C31</f>
        <v>8400</v>
      </c>
      <c r="D33" s="505"/>
      <c r="E33" s="505">
        <f>E21+E29+E31</f>
        <v>9076</v>
      </c>
      <c r="F33" s="505"/>
      <c r="G33" s="505">
        <f>G21+G29+G31</f>
        <v>9098</v>
      </c>
      <c r="H33" s="505"/>
      <c r="I33" s="505">
        <f>I21+I29+I31</f>
        <v>9598</v>
      </c>
      <c r="J33" s="3"/>
      <c r="K33" s="505">
        <f>K21+K29+K31</f>
        <v>9222</v>
      </c>
      <c r="L33" s="505"/>
      <c r="M33" s="505">
        <f>M21+M29+M31</f>
        <v>9604</v>
      </c>
      <c r="N33" s="505"/>
      <c r="O33" s="505">
        <f>O21+O29+O31</f>
        <v>9005</v>
      </c>
      <c r="P33" s="505"/>
      <c r="Q33" s="505">
        <f>Q21+Q29+Q31</f>
        <v>9500</v>
      </c>
    </row>
    <row r="34" spans="1:17" ht="15" customHeight="1">
      <c r="A34" s="521"/>
      <c r="B34" s="520"/>
      <c r="C34" s="1"/>
      <c r="D34" s="1"/>
      <c r="E34" s="1"/>
      <c r="F34" s="1"/>
      <c r="G34" s="1"/>
      <c r="H34" s="1"/>
      <c r="I34" s="1"/>
      <c r="J34" s="1"/>
      <c r="K34" s="1"/>
      <c r="L34" s="1"/>
      <c r="M34" s="1"/>
      <c r="N34" s="1"/>
      <c r="O34" s="1"/>
      <c r="P34" s="1"/>
      <c r="Q34" s="1"/>
    </row>
    <row r="35" spans="1:17" ht="18">
      <c r="A35" s="521" t="s">
        <v>361</v>
      </c>
      <c r="B35" s="520"/>
      <c r="C35" s="505"/>
      <c r="D35" s="505"/>
      <c r="E35" s="505"/>
      <c r="F35" s="505"/>
      <c r="G35" s="505"/>
      <c r="H35" s="505"/>
      <c r="I35" s="505"/>
      <c r="J35" s="505"/>
      <c r="K35" s="505"/>
      <c r="L35" s="505"/>
      <c r="M35" s="505"/>
      <c r="N35" s="505"/>
      <c r="O35" s="505"/>
      <c r="P35" s="505"/>
      <c r="Q35" s="505"/>
    </row>
    <row r="36" spans="1:17" s="245" customFormat="1" ht="15">
      <c r="A36" s="506"/>
      <c r="B36" s="520" t="s">
        <v>254</v>
      </c>
      <c r="C36" s="1">
        <v>3214</v>
      </c>
      <c r="D36" s="505"/>
      <c r="E36" s="1">
        <v>3339</v>
      </c>
      <c r="F36" s="11"/>
      <c r="G36" s="1">
        <v>3493</v>
      </c>
      <c r="H36" s="505"/>
      <c r="I36" s="1">
        <v>3476</v>
      </c>
      <c r="J36" s="505"/>
      <c r="K36" s="1">
        <v>3473</v>
      </c>
      <c r="L36" s="505"/>
      <c r="M36" s="1">
        <v>3441</v>
      </c>
      <c r="N36" s="11"/>
      <c r="O36" s="1">
        <v>3389</v>
      </c>
      <c r="P36" s="505"/>
      <c r="Q36" s="1">
        <v>3445</v>
      </c>
    </row>
    <row r="37" spans="1:17" s="245" customFormat="1" ht="15">
      <c r="A37" s="506"/>
      <c r="B37" s="520" t="s">
        <v>49</v>
      </c>
      <c r="C37" s="1">
        <v>1184</v>
      </c>
      <c r="D37" s="505"/>
      <c r="E37" s="1">
        <v>1304</v>
      </c>
      <c r="F37" s="11"/>
      <c r="G37" s="1">
        <v>1285</v>
      </c>
      <c r="H37" s="505"/>
      <c r="I37" s="1">
        <v>1336</v>
      </c>
      <c r="J37" s="505"/>
      <c r="K37" s="1">
        <v>1307</v>
      </c>
      <c r="L37" s="505"/>
      <c r="M37" s="1">
        <v>1354</v>
      </c>
      <c r="N37" s="11"/>
      <c r="O37" s="1">
        <v>1267</v>
      </c>
      <c r="P37" s="505"/>
      <c r="Q37" s="1">
        <v>1258</v>
      </c>
    </row>
    <row r="38" spans="1:17" s="245" customFormat="1" ht="15">
      <c r="A38" s="506"/>
      <c r="B38" s="506" t="s">
        <v>23</v>
      </c>
      <c r="C38" s="1">
        <v>484</v>
      </c>
      <c r="D38" s="505"/>
      <c r="E38" s="1">
        <v>492</v>
      </c>
      <c r="F38" s="11"/>
      <c r="G38" s="1">
        <v>526</v>
      </c>
      <c r="H38" s="505"/>
      <c r="I38" s="1">
        <v>485</v>
      </c>
      <c r="J38" s="505"/>
      <c r="K38" s="1">
        <v>470</v>
      </c>
      <c r="L38" s="505"/>
      <c r="M38" s="1">
        <v>474</v>
      </c>
      <c r="N38" s="11"/>
      <c r="O38" s="1">
        <v>504</v>
      </c>
      <c r="P38" s="505"/>
      <c r="Q38" s="1">
        <v>460</v>
      </c>
    </row>
    <row r="39" spans="1:17" s="245" customFormat="1" ht="15">
      <c r="A39" s="506"/>
      <c r="B39" s="506" t="s">
        <v>24</v>
      </c>
      <c r="C39" s="1">
        <v>415</v>
      </c>
      <c r="D39" s="505"/>
      <c r="E39" s="1">
        <v>410</v>
      </c>
      <c r="F39" s="11"/>
      <c r="G39" s="1">
        <v>423</v>
      </c>
      <c r="H39" s="505"/>
      <c r="I39" s="1">
        <v>431</v>
      </c>
      <c r="J39" s="505"/>
      <c r="K39" s="1">
        <v>436</v>
      </c>
      <c r="L39" s="505"/>
      <c r="M39" s="1">
        <v>449</v>
      </c>
      <c r="N39" s="11"/>
      <c r="O39" s="1">
        <v>456</v>
      </c>
      <c r="P39" s="505"/>
      <c r="Q39" s="1">
        <v>460</v>
      </c>
    </row>
    <row r="40" spans="1:17" s="245" customFormat="1" ht="15">
      <c r="A40" s="506"/>
      <c r="B40" s="506" t="s">
        <v>25</v>
      </c>
      <c r="C40" s="1">
        <v>603</v>
      </c>
      <c r="D40" s="505"/>
      <c r="E40" s="1">
        <v>703</v>
      </c>
      <c r="F40" s="11"/>
      <c r="G40" s="1">
        <v>782</v>
      </c>
      <c r="H40" s="505"/>
      <c r="I40" s="1">
        <v>801</v>
      </c>
      <c r="J40" s="505"/>
      <c r="K40" s="1">
        <v>845</v>
      </c>
      <c r="L40" s="505"/>
      <c r="M40" s="1">
        <v>899</v>
      </c>
      <c r="N40" s="11"/>
      <c r="O40" s="1">
        <v>771</v>
      </c>
      <c r="P40" s="505"/>
      <c r="Q40" s="1">
        <v>795</v>
      </c>
    </row>
    <row r="41" spans="1:17" s="245" customFormat="1" ht="15">
      <c r="A41" s="506"/>
      <c r="B41" s="506" t="s">
        <v>26</v>
      </c>
      <c r="C41" s="1">
        <v>459</v>
      </c>
      <c r="D41" s="505"/>
      <c r="E41" s="1">
        <v>445</v>
      </c>
      <c r="F41" s="11"/>
      <c r="G41" s="1">
        <v>419</v>
      </c>
      <c r="H41" s="505"/>
      <c r="I41" s="1">
        <v>430</v>
      </c>
      <c r="J41" s="505"/>
      <c r="K41" s="1">
        <v>502</v>
      </c>
      <c r="L41" s="505"/>
      <c r="M41" s="1">
        <v>514</v>
      </c>
      <c r="N41" s="11"/>
      <c r="O41" s="1">
        <v>433</v>
      </c>
      <c r="P41" s="505"/>
      <c r="Q41" s="1">
        <v>439</v>
      </c>
    </row>
    <row r="42" spans="1:17" s="247" customFormat="1" ht="19.5" customHeight="1">
      <c r="A42" s="508"/>
      <c r="B42" s="508" t="s">
        <v>260</v>
      </c>
      <c r="C42" s="155">
        <v>475</v>
      </c>
      <c r="D42" s="153"/>
      <c r="E42" s="155">
        <v>502</v>
      </c>
      <c r="F42" s="153"/>
      <c r="G42" s="155">
        <v>509</v>
      </c>
      <c r="H42" s="153"/>
      <c r="I42" s="155">
        <v>539</v>
      </c>
      <c r="J42" s="153"/>
      <c r="K42" s="155">
        <v>518</v>
      </c>
      <c r="L42" s="153"/>
      <c r="M42" s="155">
        <v>517</v>
      </c>
      <c r="N42" s="153"/>
      <c r="O42" s="155">
        <v>486</v>
      </c>
      <c r="P42" s="153"/>
      <c r="Q42" s="1">
        <v>518</v>
      </c>
    </row>
    <row r="43" spans="1:17" ht="15">
      <c r="A43" s="520"/>
      <c r="B43" s="521" t="s">
        <v>3</v>
      </c>
      <c r="C43" s="23">
        <v>1224</v>
      </c>
      <c r="D43" s="46"/>
      <c r="E43" s="23">
        <v>1268</v>
      </c>
      <c r="F43" s="46"/>
      <c r="G43" s="23">
        <v>1317</v>
      </c>
      <c r="H43" s="46"/>
      <c r="I43" s="1">
        <v>1227</v>
      </c>
      <c r="J43" s="46"/>
      <c r="K43" s="23">
        <v>1283</v>
      </c>
      <c r="L43" s="46"/>
      <c r="M43" s="23">
        <v>1326</v>
      </c>
      <c r="N43" s="46"/>
      <c r="O43" s="23">
        <v>1310</v>
      </c>
      <c r="P43" s="46"/>
      <c r="Q43" s="23">
        <v>1356</v>
      </c>
    </row>
    <row r="44" spans="1:17" ht="15">
      <c r="A44" s="521"/>
      <c r="B44" s="521"/>
      <c r="C44" s="1">
        <f>SUM(C36:C43)</f>
        <v>8058</v>
      </c>
      <c r="D44" s="1"/>
      <c r="E44" s="1">
        <f>SUM(E36:E43)</f>
        <v>8463</v>
      </c>
      <c r="F44" s="1"/>
      <c r="G44" s="1">
        <f>SUM(G36:G43)</f>
        <v>8754</v>
      </c>
      <c r="H44" s="1"/>
      <c r="I44" s="144">
        <f>SUM(I36:I43)</f>
        <v>8725</v>
      </c>
      <c r="J44" s="1"/>
      <c r="K44" s="144">
        <f>SUM(K36:K43)</f>
        <v>8834</v>
      </c>
      <c r="L44" s="1"/>
      <c r="M44" s="1">
        <f>SUM(M36:M43)</f>
        <v>8974</v>
      </c>
      <c r="N44" s="1"/>
      <c r="O44" s="1">
        <f>SUM(O36:O43)</f>
        <v>8616</v>
      </c>
      <c r="P44" s="1"/>
      <c r="Q44" s="1">
        <f>SUM(Q36:Q43)</f>
        <v>8731</v>
      </c>
    </row>
    <row r="45" spans="1:17" s="246" customFormat="1" ht="15" customHeight="1">
      <c r="A45" s="510"/>
      <c r="B45" s="507"/>
      <c r="C45" s="50"/>
      <c r="D45" s="50"/>
      <c r="E45" s="50"/>
      <c r="F45" s="50"/>
      <c r="G45" s="50"/>
      <c r="H45" s="50"/>
      <c r="I45" s="50"/>
      <c r="J45" s="50"/>
      <c r="K45" s="50"/>
      <c r="L45" s="50"/>
      <c r="M45" s="50"/>
      <c r="N45" s="50"/>
      <c r="O45" s="50"/>
      <c r="P45" s="50"/>
      <c r="Q45" s="50"/>
    </row>
    <row r="46" spans="1:17" ht="15.75" thickBot="1">
      <c r="A46" s="520" t="s">
        <v>251</v>
      </c>
      <c r="B46" s="520"/>
      <c r="C46" s="31">
        <f>C33-C44</f>
        <v>342</v>
      </c>
      <c r="D46" s="505"/>
      <c r="E46" s="31">
        <f>E33-E44</f>
        <v>613</v>
      </c>
      <c r="F46" s="505"/>
      <c r="G46" s="31">
        <f>G33-G44</f>
        <v>344</v>
      </c>
      <c r="H46" s="505"/>
      <c r="I46" s="31">
        <f>I33-I44</f>
        <v>873</v>
      </c>
      <c r="J46" s="1"/>
      <c r="K46" s="31">
        <f>K33-K44</f>
        <v>388</v>
      </c>
      <c r="L46" s="505"/>
      <c r="M46" s="31">
        <f>M33-M44</f>
        <v>630</v>
      </c>
      <c r="N46" s="505"/>
      <c r="O46" s="31">
        <f>O33-O44</f>
        <v>389</v>
      </c>
      <c r="P46" s="505"/>
      <c r="Q46" s="31">
        <f>Q33-Q44</f>
        <v>769</v>
      </c>
    </row>
    <row r="47" spans="1:17" ht="15.75" thickTop="1">
      <c r="A47" s="520"/>
      <c r="B47" s="521"/>
      <c r="C47" s="1"/>
      <c r="D47" s="1"/>
      <c r="E47" s="1"/>
      <c r="F47" s="1"/>
      <c r="G47" s="1"/>
      <c r="H47" s="1"/>
      <c r="I47" s="1"/>
      <c r="J47" s="1"/>
      <c r="K47" s="1"/>
      <c r="L47" s="1"/>
      <c r="M47" s="1"/>
      <c r="N47" s="1"/>
      <c r="O47" s="1"/>
      <c r="P47" s="1"/>
      <c r="Q47" s="1"/>
    </row>
    <row r="48" spans="1:17" ht="15">
      <c r="A48" s="520"/>
      <c r="B48" s="520"/>
      <c r="C48" s="1"/>
      <c r="D48" s="1"/>
      <c r="E48" s="1"/>
      <c r="F48" s="1"/>
      <c r="G48" s="1"/>
      <c r="H48" s="1"/>
      <c r="I48" s="1"/>
      <c r="J48" s="1"/>
      <c r="K48" s="1"/>
      <c r="L48" s="1"/>
      <c r="M48" s="1"/>
      <c r="N48" s="1"/>
      <c r="O48" s="1"/>
      <c r="P48" s="1"/>
      <c r="Q48" s="1"/>
    </row>
    <row r="49" spans="1:17" ht="15">
      <c r="A49" s="520"/>
      <c r="B49" s="520"/>
      <c r="C49" s="505"/>
      <c r="D49" s="505"/>
      <c r="E49" s="505"/>
      <c r="F49" s="505"/>
      <c r="G49" s="505"/>
      <c r="H49" s="505"/>
      <c r="I49" s="505"/>
      <c r="J49" s="505"/>
      <c r="K49" s="505"/>
      <c r="L49" s="505"/>
      <c r="M49" s="505"/>
      <c r="N49" s="505"/>
      <c r="O49" s="505"/>
      <c r="P49" s="505"/>
      <c r="Q49" s="505"/>
    </row>
    <row r="50" spans="1:17" ht="15">
      <c r="A50" s="511" t="s">
        <v>16</v>
      </c>
      <c r="B50" s="132"/>
      <c r="C50" s="46"/>
      <c r="D50" s="46"/>
      <c r="E50" s="46"/>
      <c r="F50" s="46"/>
      <c r="G50" s="46"/>
      <c r="H50" s="46"/>
      <c r="I50" s="46"/>
      <c r="J50" s="46"/>
      <c r="K50" s="46"/>
      <c r="L50" s="46"/>
      <c r="M50" s="46"/>
      <c r="N50" s="46"/>
      <c r="O50" s="46"/>
      <c r="P50" s="46"/>
      <c r="Q50" s="46"/>
    </row>
    <row r="51" spans="1:17" ht="15">
      <c r="A51" s="511"/>
      <c r="B51" s="132"/>
      <c r="C51" s="47"/>
      <c r="D51" s="47"/>
      <c r="E51" s="47"/>
      <c r="F51" s="47"/>
      <c r="G51" s="47"/>
      <c r="H51" s="47"/>
      <c r="I51" s="47"/>
      <c r="J51" s="47"/>
      <c r="K51" s="47"/>
      <c r="L51" s="47"/>
      <c r="M51" s="47"/>
      <c r="N51" s="47"/>
      <c r="O51" s="47"/>
      <c r="P51" s="47"/>
      <c r="Q51" s="47"/>
    </row>
    <row r="52" spans="1:17" s="248" customFormat="1" ht="19.5" customHeight="1">
      <c r="A52" s="523" t="s">
        <v>247</v>
      </c>
      <c r="B52" s="524"/>
      <c r="C52" s="178">
        <v>4.1000000000000002E-2</v>
      </c>
      <c r="D52" s="178"/>
      <c r="E52" s="178">
        <v>6.8000000000000005E-2</v>
      </c>
      <c r="F52" s="178"/>
      <c r="G52" s="178">
        <v>3.7999999999999999E-2</v>
      </c>
      <c r="H52" s="178"/>
      <c r="I52" s="178">
        <v>9.0999999999999998E-2</v>
      </c>
      <c r="J52" s="155"/>
      <c r="K52" s="178">
        <v>4.2000000000000003E-2</v>
      </c>
      <c r="L52" s="178"/>
      <c r="M52" s="178">
        <v>6.6000000000000003E-2</v>
      </c>
      <c r="N52" s="178"/>
      <c r="O52" s="178">
        <v>4.2999999999999997E-2</v>
      </c>
      <c r="P52" s="178"/>
      <c r="Q52" s="178">
        <v>8.1000000000000003E-2</v>
      </c>
    </row>
    <row r="53" spans="1:17" ht="15">
      <c r="A53" s="521"/>
      <c r="B53" s="520"/>
      <c r="C53" s="505"/>
      <c r="D53" s="505"/>
      <c r="E53" s="505"/>
      <c r="F53" s="505"/>
      <c r="G53" s="505"/>
      <c r="H53" s="505"/>
      <c r="I53" s="505"/>
      <c r="J53" s="1"/>
      <c r="K53" s="505"/>
      <c r="L53" s="505"/>
      <c r="M53" s="505"/>
      <c r="N53" s="505"/>
      <c r="O53" s="505"/>
      <c r="P53" s="505"/>
      <c r="Q53" s="505"/>
    </row>
    <row r="54" spans="1:17" ht="15">
      <c r="A54" s="520"/>
      <c r="B54" s="521"/>
      <c r="C54" s="1"/>
      <c r="D54" s="1"/>
      <c r="E54" s="1"/>
      <c r="F54" s="1"/>
      <c r="G54" s="1"/>
      <c r="H54" s="1"/>
      <c r="I54" s="1"/>
      <c r="J54" s="47"/>
      <c r="K54" s="1"/>
      <c r="L54" s="1"/>
      <c r="M54" s="1"/>
      <c r="N54" s="1"/>
      <c r="O54" s="1"/>
      <c r="P54" s="1"/>
      <c r="Q54" s="1"/>
    </row>
    <row r="55" spans="1:17" ht="15">
      <c r="J55" s="505"/>
      <c r="K55" s="505"/>
      <c r="L55" s="505"/>
      <c r="M55" s="505"/>
      <c r="N55" s="505"/>
      <c r="O55" s="505"/>
      <c r="P55" s="505"/>
      <c r="Q55" s="505"/>
    </row>
    <row r="56" spans="1:17" ht="15">
      <c r="J56" s="505"/>
      <c r="K56" s="505"/>
      <c r="L56" s="505"/>
      <c r="M56" s="505"/>
      <c r="N56" s="505"/>
      <c r="O56" s="505"/>
      <c r="P56" s="505"/>
      <c r="Q56" s="505"/>
    </row>
    <row r="57" spans="1:17" ht="15">
      <c r="J57" s="505"/>
      <c r="K57" s="505"/>
      <c r="L57" s="505"/>
      <c r="M57" s="505"/>
      <c r="N57" s="505"/>
      <c r="O57" s="505"/>
      <c r="P57" s="505"/>
      <c r="Q57" s="505"/>
    </row>
    <row r="58" spans="1:17" ht="39.6" customHeight="1">
      <c r="A58" s="503" t="s">
        <v>153</v>
      </c>
      <c r="B58" s="565" t="s">
        <v>364</v>
      </c>
      <c r="C58" s="565"/>
      <c r="D58" s="565"/>
      <c r="E58" s="565"/>
      <c r="F58" s="565"/>
      <c r="G58" s="565"/>
      <c r="H58" s="565"/>
      <c r="I58" s="565"/>
      <c r="J58" s="565"/>
      <c r="K58" s="565"/>
      <c r="L58" s="565"/>
      <c r="M58" s="565"/>
      <c r="N58" s="565"/>
      <c r="O58" s="565"/>
      <c r="P58" s="565"/>
      <c r="Q58" s="565"/>
    </row>
    <row r="59" spans="1:17" ht="3.6" customHeight="1">
      <c r="A59" s="503"/>
      <c r="B59" s="550"/>
      <c r="C59" s="550"/>
      <c r="D59" s="550"/>
      <c r="E59" s="550"/>
      <c r="F59" s="550"/>
      <c r="G59" s="550"/>
      <c r="H59" s="550"/>
      <c r="I59" s="550"/>
      <c r="J59" s="550"/>
      <c r="K59" s="550"/>
      <c r="L59" s="550"/>
      <c r="M59" s="550"/>
      <c r="N59" s="550"/>
      <c r="O59" s="550"/>
      <c r="P59" s="550"/>
      <c r="Q59" s="550"/>
    </row>
    <row r="60" spans="1:17" ht="29.1" customHeight="1">
      <c r="A60" s="503" t="s">
        <v>162</v>
      </c>
      <c r="B60" s="565" t="s">
        <v>396</v>
      </c>
      <c r="C60" s="565"/>
      <c r="D60" s="565"/>
      <c r="E60" s="565"/>
      <c r="F60" s="565"/>
      <c r="G60" s="565"/>
      <c r="H60" s="565"/>
      <c r="I60" s="565"/>
      <c r="J60" s="565"/>
      <c r="K60" s="565"/>
      <c r="L60" s="565"/>
      <c r="M60" s="565"/>
      <c r="N60" s="565"/>
      <c r="O60" s="565"/>
      <c r="P60" s="565"/>
      <c r="Q60" s="565"/>
    </row>
    <row r="61" spans="1:17" ht="3.6" customHeight="1">
      <c r="A61" s="503"/>
      <c r="B61" s="550"/>
      <c r="C61" s="550"/>
      <c r="D61" s="550"/>
      <c r="E61" s="550"/>
      <c r="F61" s="550"/>
      <c r="G61" s="550"/>
      <c r="H61" s="550"/>
      <c r="I61" s="550"/>
      <c r="J61" s="550"/>
      <c r="K61" s="550"/>
      <c r="L61" s="550"/>
      <c r="M61" s="550"/>
      <c r="N61" s="550"/>
      <c r="O61" s="550"/>
      <c r="P61" s="550"/>
      <c r="Q61" s="550"/>
    </row>
    <row r="62" spans="1:17" ht="16.5" customHeight="1">
      <c r="A62" s="503" t="s">
        <v>161</v>
      </c>
      <c r="B62" s="565" t="s">
        <v>346</v>
      </c>
      <c r="C62" s="565"/>
      <c r="D62" s="565"/>
      <c r="E62" s="565"/>
      <c r="F62" s="565"/>
      <c r="G62" s="565"/>
      <c r="H62" s="565"/>
      <c r="I62" s="565"/>
      <c r="J62" s="565"/>
      <c r="K62" s="565"/>
      <c r="L62" s="565"/>
      <c r="M62" s="565"/>
      <c r="N62" s="565"/>
      <c r="O62" s="565"/>
      <c r="P62" s="565"/>
      <c r="Q62" s="565"/>
    </row>
    <row r="63" spans="1:17" ht="3.6" customHeight="1">
      <c r="A63" s="503"/>
      <c r="B63" s="550"/>
      <c r="C63" s="550"/>
      <c r="D63" s="550"/>
      <c r="E63" s="550"/>
      <c r="F63" s="550"/>
      <c r="G63" s="550"/>
      <c r="H63" s="550"/>
      <c r="I63" s="550"/>
      <c r="J63" s="550"/>
      <c r="K63" s="550"/>
      <c r="L63" s="550"/>
      <c r="M63" s="550"/>
      <c r="N63" s="550"/>
      <c r="O63" s="550"/>
      <c r="P63" s="550"/>
      <c r="Q63" s="550"/>
    </row>
    <row r="64" spans="1:17" ht="16.5" customHeight="1">
      <c r="A64" s="503" t="s">
        <v>198</v>
      </c>
      <c r="B64" s="565" t="s">
        <v>363</v>
      </c>
      <c r="C64" s="565"/>
      <c r="D64" s="565"/>
      <c r="E64" s="565"/>
      <c r="F64" s="565"/>
      <c r="G64" s="565"/>
      <c r="H64" s="565"/>
      <c r="I64" s="565"/>
      <c r="J64" s="565"/>
      <c r="K64" s="565"/>
      <c r="L64" s="565"/>
      <c r="M64" s="565"/>
      <c r="N64" s="565"/>
      <c r="O64" s="565"/>
      <c r="P64" s="565"/>
      <c r="Q64" s="565"/>
    </row>
    <row r="65" spans="1:17" ht="3.6" customHeight="1">
      <c r="J65" s="505"/>
      <c r="K65" s="505"/>
      <c r="L65" s="505"/>
      <c r="M65" s="505"/>
      <c r="N65" s="505"/>
      <c r="O65" s="505"/>
      <c r="P65" s="505"/>
      <c r="Q65" s="505"/>
    </row>
    <row r="66" spans="1:17" ht="48.75" customHeight="1">
      <c r="A66" s="503" t="s">
        <v>210</v>
      </c>
      <c r="B66" s="565" t="s">
        <v>389</v>
      </c>
      <c r="C66" s="565"/>
      <c r="D66" s="565"/>
      <c r="E66" s="565"/>
      <c r="F66" s="565"/>
      <c r="G66" s="565"/>
      <c r="H66" s="565"/>
      <c r="I66" s="565"/>
      <c r="J66" s="565"/>
      <c r="K66" s="565"/>
      <c r="L66" s="565"/>
      <c r="M66" s="565"/>
      <c r="N66" s="565"/>
      <c r="O66" s="565"/>
      <c r="P66" s="565"/>
      <c r="Q66" s="565"/>
    </row>
    <row r="67" spans="1:17" ht="16.149999999999999" customHeight="1">
      <c r="A67" s="503"/>
      <c r="B67" s="572"/>
      <c r="C67" s="573"/>
      <c r="D67" s="573"/>
      <c r="E67" s="573"/>
      <c r="F67" s="573"/>
      <c r="G67" s="573"/>
      <c r="H67" s="573"/>
      <c r="I67" s="573"/>
      <c r="J67" s="573"/>
      <c r="K67" s="573"/>
      <c r="L67" s="573"/>
      <c r="M67" s="573"/>
      <c r="N67" s="573"/>
      <c r="O67" s="573"/>
      <c r="P67" s="573"/>
      <c r="Q67" s="573"/>
    </row>
    <row r="68" spans="1:17" ht="16.5" customHeight="1">
      <c r="A68" s="364" t="s">
        <v>133</v>
      </c>
      <c r="B68" s="541"/>
      <c r="C68" s="541"/>
      <c r="D68" s="541"/>
      <c r="E68" s="541"/>
      <c r="F68" s="541"/>
      <c r="G68" s="541"/>
      <c r="H68" s="541"/>
      <c r="I68" s="541"/>
      <c r="J68" s="541"/>
      <c r="K68" s="541"/>
      <c r="L68" s="541"/>
      <c r="M68" s="541"/>
      <c r="N68" s="541"/>
      <c r="O68" s="541"/>
      <c r="P68" s="541"/>
      <c r="Q68" s="541"/>
    </row>
    <row r="69" spans="1:17" ht="16.5" customHeight="1">
      <c r="A69" s="541"/>
      <c r="B69" s="541"/>
      <c r="C69" s="541"/>
      <c r="D69" s="541"/>
      <c r="E69" s="541"/>
      <c r="F69" s="541"/>
      <c r="G69" s="541"/>
      <c r="H69" s="541"/>
      <c r="I69" s="541"/>
      <c r="J69" s="541"/>
      <c r="K69" s="541"/>
      <c r="L69" s="541"/>
      <c r="M69" s="541"/>
      <c r="N69" s="541"/>
      <c r="O69" s="541"/>
      <c r="P69" s="541"/>
      <c r="Q69" s="541"/>
    </row>
    <row r="70" spans="1:17" s="539" customFormat="1" ht="13.5" customHeight="1">
      <c r="C70" s="521"/>
      <c r="D70" s="521"/>
      <c r="E70" s="533"/>
      <c r="F70" s="533"/>
      <c r="G70" s="533"/>
      <c r="H70" s="533"/>
      <c r="I70" s="108"/>
      <c r="J70" s="533"/>
      <c r="K70" s="533"/>
      <c r="L70" s="533"/>
      <c r="M70" s="534"/>
      <c r="N70" s="534"/>
      <c r="O70" s="534"/>
      <c r="P70" s="534"/>
    </row>
    <row r="71" spans="1:17" s="539" customFormat="1" ht="15" customHeight="1">
      <c r="B71" s="521"/>
      <c r="C71" s="505"/>
      <c r="D71" s="505"/>
      <c r="E71" s="521"/>
      <c r="F71" s="521"/>
      <c r="G71" s="86"/>
      <c r="H71" s="86"/>
      <c r="I71" s="86"/>
      <c r="J71" s="86"/>
      <c r="K71" s="86"/>
      <c r="L71" s="86"/>
      <c r="M71" s="86"/>
      <c r="N71" s="86"/>
      <c r="O71" s="86"/>
      <c r="P71" s="86"/>
    </row>
    <row r="72" spans="1:17" ht="15" customHeight="1">
      <c r="A72" s="320"/>
      <c r="Q72" s="106"/>
    </row>
    <row r="73" spans="1:17" s="539" customFormat="1" ht="14.25" customHeight="1">
      <c r="A73" s="502"/>
      <c r="B73" s="102"/>
      <c r="C73" s="102"/>
      <c r="D73" s="102"/>
      <c r="E73" s="102"/>
      <c r="F73" s="102"/>
      <c r="G73" s="102"/>
      <c r="H73" s="102"/>
      <c r="I73" s="102"/>
      <c r="J73" s="102"/>
      <c r="K73" s="102"/>
      <c r="L73" s="102"/>
      <c r="M73" s="102"/>
      <c r="N73" s="102"/>
      <c r="O73" s="102"/>
      <c r="P73" s="102"/>
      <c r="Q73" s="102"/>
    </row>
  </sheetData>
  <mergeCells count="7">
    <mergeCell ref="K7:Q7"/>
    <mergeCell ref="B66:Q66"/>
    <mergeCell ref="B67:Q67"/>
    <mergeCell ref="B58:Q58"/>
    <mergeCell ref="B60:Q60"/>
    <mergeCell ref="B62:Q62"/>
    <mergeCell ref="B64:Q64"/>
  </mergeCells>
  <printOptions horizontalCentered="1"/>
  <pageMargins left="0.75" right="0.75" top="0.5" bottom="0.5" header="0.5" footer="0.25"/>
  <pageSetup scale="59" firstPageNumber="2" orientation="portrait" r:id="rId1"/>
  <headerFooter scaleWithDoc="0" alignWithMargins="0">
    <oddFooter>&amp;RQ2 FY21 Stat Book / 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Q69"/>
  <sheetViews>
    <sheetView view="pageBreakPreview" zoomScaleNormal="100" zoomScaleSheetLayoutView="100" workbookViewId="0">
      <selection sqref="A1:Q1"/>
    </sheetView>
  </sheetViews>
  <sheetFormatPr defaultColWidth="10.625" defaultRowHeight="12.75"/>
  <cols>
    <col min="1" max="1" width="2.625" style="502" customWidth="1"/>
    <col min="2" max="2" width="36.5" style="502" customWidth="1"/>
    <col min="3" max="3" width="12" style="502" customWidth="1"/>
    <col min="4" max="4" width="0.75" style="502" customWidth="1"/>
    <col min="5" max="5" width="12" style="502" customWidth="1"/>
    <col min="6" max="6" width="0.75" style="502" customWidth="1"/>
    <col min="7" max="7" width="12" style="502" customWidth="1"/>
    <col min="8" max="8" width="0.75" style="502" customWidth="1"/>
    <col min="9" max="9" width="12" style="502" customWidth="1"/>
    <col min="10" max="10" width="0.75" style="541" customWidth="1"/>
    <col min="11" max="11" width="12" style="541" customWidth="1"/>
    <col min="12" max="12" width="0.75" style="541" customWidth="1"/>
    <col min="13" max="13" width="12" style="541" customWidth="1"/>
    <col min="14" max="14" width="0.75" style="541" customWidth="1"/>
    <col min="15" max="15" width="12" style="541" customWidth="1"/>
    <col min="16" max="16" width="0.75" style="541" customWidth="1"/>
    <col min="17" max="17" width="12" style="541" customWidth="1"/>
    <col min="18" max="16384" width="10.625" style="541"/>
  </cols>
  <sheetData>
    <row r="1" spans="1:17" s="249" customFormat="1" ht="24.75" customHeight="1">
      <c r="A1" s="564" t="s">
        <v>143</v>
      </c>
      <c r="B1" s="564"/>
      <c r="C1" s="564"/>
      <c r="D1" s="564"/>
      <c r="E1" s="564"/>
      <c r="F1" s="564"/>
      <c r="G1" s="564"/>
      <c r="H1" s="564"/>
      <c r="I1" s="564"/>
      <c r="J1" s="564"/>
      <c r="K1" s="564"/>
      <c r="L1" s="564"/>
      <c r="M1" s="564"/>
      <c r="N1" s="564"/>
      <c r="O1" s="564"/>
      <c r="P1" s="564"/>
      <c r="Q1" s="564"/>
    </row>
    <row r="2" spans="1:17" s="249" customFormat="1" ht="24.75" customHeight="1">
      <c r="A2" s="564" t="s">
        <v>142</v>
      </c>
      <c r="B2" s="564"/>
      <c r="C2" s="564"/>
      <c r="D2" s="564"/>
      <c r="E2" s="564"/>
      <c r="F2" s="564"/>
      <c r="G2" s="564"/>
      <c r="H2" s="564"/>
      <c r="I2" s="564"/>
      <c r="J2" s="564"/>
      <c r="K2" s="564"/>
      <c r="L2" s="564"/>
      <c r="M2" s="564"/>
      <c r="N2" s="564"/>
      <c r="O2" s="564"/>
      <c r="P2" s="564"/>
      <c r="Q2" s="564"/>
    </row>
    <row r="3" spans="1:17" s="249" customFormat="1" ht="24.75" customHeight="1">
      <c r="A3" s="564" t="s">
        <v>392</v>
      </c>
      <c r="B3" s="564"/>
      <c r="C3" s="564"/>
      <c r="D3" s="564"/>
      <c r="E3" s="564"/>
      <c r="F3" s="564"/>
      <c r="G3" s="564"/>
      <c r="H3" s="564"/>
      <c r="I3" s="564"/>
      <c r="J3" s="564"/>
      <c r="K3" s="564"/>
      <c r="L3" s="564"/>
      <c r="M3" s="564"/>
      <c r="N3" s="564"/>
      <c r="O3" s="564"/>
      <c r="P3" s="564"/>
      <c r="Q3" s="564"/>
    </row>
    <row r="4" spans="1:17" s="103" customFormat="1" ht="14.65" customHeight="1">
      <c r="A4" s="107"/>
      <c r="B4" s="525"/>
      <c r="C4" s="34"/>
      <c r="D4" s="34"/>
      <c r="E4" s="525"/>
      <c r="F4" s="525"/>
      <c r="G4" s="107"/>
      <c r="H4" s="107"/>
      <c r="I4" s="107"/>
    </row>
    <row r="5" spans="1:17">
      <c r="A5" s="502" t="s">
        <v>17</v>
      </c>
      <c r="B5" s="258"/>
      <c r="C5" s="258"/>
      <c r="D5" s="258"/>
      <c r="E5" s="258"/>
      <c r="F5" s="258"/>
      <c r="G5" s="258"/>
      <c r="H5" s="258"/>
      <c r="I5" s="258"/>
    </row>
    <row r="6" spans="1:17">
      <c r="A6" s="502" t="s">
        <v>51</v>
      </c>
      <c r="B6" s="258"/>
      <c r="C6" s="259"/>
      <c r="D6" s="259"/>
      <c r="E6" s="259"/>
      <c r="F6" s="259"/>
      <c r="G6" s="259"/>
      <c r="H6" s="259"/>
      <c r="I6" s="259"/>
    </row>
    <row r="7" spans="1:17" s="492" customFormat="1" ht="16.5" thickBot="1">
      <c r="A7" s="521"/>
      <c r="B7" s="521"/>
      <c r="C7" s="540" t="s">
        <v>227</v>
      </c>
      <c r="D7" s="540"/>
      <c r="E7" s="540"/>
      <c r="F7" s="540"/>
      <c r="G7" s="540"/>
      <c r="H7" s="540"/>
      <c r="I7" s="540"/>
      <c r="K7" s="540" t="s">
        <v>259</v>
      </c>
      <c r="L7" s="540"/>
      <c r="M7" s="540"/>
      <c r="N7" s="540"/>
      <c r="O7" s="540"/>
      <c r="P7" s="540"/>
      <c r="Q7" s="540"/>
    </row>
    <row r="8" spans="1:17" s="42" customFormat="1" ht="15.75">
      <c r="A8" s="526"/>
      <c r="B8" s="526"/>
      <c r="C8" s="30" t="s">
        <v>18</v>
      </c>
      <c r="D8" s="30"/>
      <c r="E8" s="30" t="s">
        <v>19</v>
      </c>
      <c r="F8" s="30"/>
      <c r="G8" s="30" t="s">
        <v>20</v>
      </c>
      <c r="H8" s="30"/>
      <c r="I8" s="30" t="s">
        <v>21</v>
      </c>
      <c r="K8" s="30" t="s">
        <v>18</v>
      </c>
      <c r="M8" s="30" t="s">
        <v>19</v>
      </c>
      <c r="O8" s="30" t="s">
        <v>20</v>
      </c>
      <c r="Q8" s="30" t="s">
        <v>21</v>
      </c>
    </row>
    <row r="9" spans="1:17" s="42" customFormat="1" ht="13.15" customHeight="1">
      <c r="A9" s="526"/>
      <c r="B9" s="526"/>
      <c r="C9" s="14" t="s">
        <v>22</v>
      </c>
      <c r="D9" s="14"/>
      <c r="E9" s="30" t="s">
        <v>130</v>
      </c>
      <c r="F9" s="30"/>
      <c r="G9" s="14" t="s">
        <v>22</v>
      </c>
      <c r="H9" s="14"/>
      <c r="I9" s="14" t="s">
        <v>22</v>
      </c>
      <c r="K9" s="14" t="s">
        <v>22</v>
      </c>
      <c r="M9" s="30" t="s">
        <v>130</v>
      </c>
      <c r="O9" s="14" t="s">
        <v>22</v>
      </c>
      <c r="Q9" s="14" t="s">
        <v>22</v>
      </c>
    </row>
    <row r="10" spans="1:17" s="129" customFormat="1" ht="15.75">
      <c r="A10" s="520" t="s">
        <v>41</v>
      </c>
      <c r="B10" s="511"/>
      <c r="C10" s="14"/>
      <c r="D10" s="14"/>
      <c r="E10" s="14"/>
      <c r="F10" s="14"/>
      <c r="G10" s="14"/>
      <c r="H10" s="14"/>
      <c r="I10" s="14"/>
    </row>
    <row r="11" spans="1:17" s="531" customFormat="1" ht="5.0999999999999996" customHeight="1">
      <c r="A11" s="521"/>
      <c r="B11" s="521"/>
      <c r="C11" s="1"/>
      <c r="D11" s="1"/>
      <c r="E11" s="1"/>
      <c r="F11" s="1"/>
      <c r="G11" s="1"/>
      <c r="H11" s="1"/>
      <c r="I11" s="1"/>
    </row>
    <row r="12" spans="1:17" s="531" customFormat="1" ht="15">
      <c r="A12" s="521"/>
      <c r="B12" s="521" t="s">
        <v>70</v>
      </c>
      <c r="C12" s="29">
        <v>1866</v>
      </c>
      <c r="D12" s="3"/>
      <c r="E12" s="29">
        <v>1864</v>
      </c>
      <c r="F12" s="3"/>
      <c r="G12" s="29">
        <v>1865</v>
      </c>
      <c r="H12" s="3"/>
      <c r="I12" s="29">
        <v>1639</v>
      </c>
      <c r="K12" s="29">
        <v>1861</v>
      </c>
      <c r="M12" s="29">
        <v>2012</v>
      </c>
    </row>
    <row r="13" spans="1:17" s="531" customFormat="1" ht="15">
      <c r="A13" s="521"/>
      <c r="B13" s="521" t="s">
        <v>71</v>
      </c>
      <c r="C13" s="23">
        <v>479</v>
      </c>
      <c r="D13" s="47"/>
      <c r="E13" s="23">
        <v>457</v>
      </c>
      <c r="F13" s="10"/>
      <c r="G13" s="23">
        <v>459</v>
      </c>
      <c r="H13" s="47"/>
      <c r="I13" s="23">
        <v>381</v>
      </c>
      <c r="K13" s="23">
        <v>426</v>
      </c>
      <c r="M13" s="23">
        <v>435</v>
      </c>
    </row>
    <row r="14" spans="1:17" s="531" customFormat="1" ht="15">
      <c r="A14" s="521"/>
      <c r="B14" s="521" t="s">
        <v>72</v>
      </c>
      <c r="C14" s="1">
        <f>SUM(C12:C13)</f>
        <v>2345</v>
      </c>
      <c r="D14" s="1"/>
      <c r="E14" s="1">
        <f>SUM(E12:E13)</f>
        <v>2321</v>
      </c>
      <c r="F14" s="1"/>
      <c r="G14" s="1">
        <f>SUM(G12:G13)</f>
        <v>2324</v>
      </c>
      <c r="H14" s="1"/>
      <c r="I14" s="1">
        <f>SUM(I12:I13)</f>
        <v>2020</v>
      </c>
      <c r="K14" s="1">
        <f>SUM(K12:K13)</f>
        <v>2287</v>
      </c>
      <c r="M14" s="1">
        <f>SUM(M12:M13)</f>
        <v>2447</v>
      </c>
    </row>
    <row r="15" spans="1:17" s="531" customFormat="1" ht="15">
      <c r="A15" s="520"/>
      <c r="B15" s="520" t="s">
        <v>68</v>
      </c>
      <c r="C15" s="23">
        <v>956</v>
      </c>
      <c r="D15" s="47"/>
      <c r="E15" s="23">
        <v>980</v>
      </c>
      <c r="F15" s="10"/>
      <c r="G15" s="23">
        <v>1127</v>
      </c>
      <c r="H15" s="47"/>
      <c r="I15" s="23">
        <v>975</v>
      </c>
      <c r="K15" s="23">
        <v>1096</v>
      </c>
      <c r="M15" s="23">
        <v>1204</v>
      </c>
    </row>
    <row r="16" spans="1:17" s="531" customFormat="1" ht="15">
      <c r="A16" s="520"/>
      <c r="B16" s="520" t="s">
        <v>55</v>
      </c>
      <c r="C16" s="67">
        <f>SUM(C14:C15)</f>
        <v>3301</v>
      </c>
      <c r="D16" s="1"/>
      <c r="E16" s="67">
        <f>SUM(E14:E15)</f>
        <v>3301</v>
      </c>
      <c r="F16" s="1"/>
      <c r="G16" s="67">
        <f>SUM(G14:G15)</f>
        <v>3451</v>
      </c>
      <c r="H16" s="1"/>
      <c r="I16" s="67">
        <f>SUM(I14:I15)</f>
        <v>2995</v>
      </c>
      <c r="K16" s="67">
        <f>SUM(K14:K15)</f>
        <v>3383</v>
      </c>
      <c r="M16" s="67">
        <f>SUM(M14:M15)</f>
        <v>3651</v>
      </c>
    </row>
    <row r="17" spans="1:13" s="531" customFormat="1" ht="15">
      <c r="A17" s="520"/>
      <c r="B17" s="520" t="s">
        <v>168</v>
      </c>
      <c r="C17" s="1">
        <v>1817</v>
      </c>
      <c r="E17" s="1">
        <v>1817</v>
      </c>
      <c r="F17" s="492"/>
      <c r="G17" s="1">
        <v>1710</v>
      </c>
      <c r="H17" s="492"/>
      <c r="I17" s="1">
        <v>2010</v>
      </c>
      <c r="K17" s="1">
        <v>2317</v>
      </c>
      <c r="M17" s="1">
        <v>2510</v>
      </c>
    </row>
    <row r="18" spans="1:13" s="531" customFormat="1" ht="15">
      <c r="A18" s="520"/>
      <c r="B18" s="520" t="s">
        <v>169</v>
      </c>
      <c r="C18" s="23">
        <v>855</v>
      </c>
      <c r="D18" s="1"/>
      <c r="E18" s="23">
        <v>873</v>
      </c>
      <c r="F18" s="11"/>
      <c r="G18" s="23">
        <v>810</v>
      </c>
      <c r="H18" s="1"/>
      <c r="I18" s="23">
        <v>544</v>
      </c>
      <c r="K18" s="23">
        <v>616</v>
      </c>
      <c r="M18" s="1">
        <v>658</v>
      </c>
    </row>
    <row r="19" spans="1:13" s="531" customFormat="1" ht="30">
      <c r="A19" s="520"/>
      <c r="B19" s="509" t="s">
        <v>165</v>
      </c>
      <c r="C19" s="67">
        <f>SUM(C17:C18)</f>
        <v>2672</v>
      </c>
      <c r="D19" s="1"/>
      <c r="E19" s="67">
        <f>SUM(E17:E18)</f>
        <v>2690</v>
      </c>
      <c r="F19" s="11"/>
      <c r="G19" s="67">
        <f>SUM(G17:G18)</f>
        <v>2520</v>
      </c>
      <c r="H19" s="1"/>
      <c r="I19" s="67">
        <f>SUM(I17:I18)</f>
        <v>2554</v>
      </c>
      <c r="K19" s="67">
        <f>SUM(K17:K18)</f>
        <v>2933</v>
      </c>
      <c r="M19" s="67">
        <f>SUM(M17:M18)</f>
        <v>3168</v>
      </c>
    </row>
    <row r="20" spans="1:13" s="492" customFormat="1" ht="18">
      <c r="A20" s="521"/>
      <c r="B20" s="520" t="s">
        <v>369</v>
      </c>
      <c r="C20" s="23">
        <v>1076</v>
      </c>
      <c r="D20" s="47"/>
      <c r="E20" s="23">
        <v>1165</v>
      </c>
      <c r="F20" s="10"/>
      <c r="G20" s="23">
        <v>1075</v>
      </c>
      <c r="H20" s="47"/>
      <c r="I20" s="23">
        <v>863</v>
      </c>
      <c r="K20" s="23">
        <v>1088</v>
      </c>
      <c r="M20" s="23">
        <v>1206</v>
      </c>
    </row>
    <row r="21" spans="1:13" s="531" customFormat="1" ht="15">
      <c r="A21" s="520"/>
      <c r="B21" s="520" t="s">
        <v>42</v>
      </c>
      <c r="C21" s="1">
        <f>C16+C19+C20</f>
        <v>7049</v>
      </c>
      <c r="D21" s="1"/>
      <c r="E21" s="1">
        <f>E16+E19+E20</f>
        <v>7156</v>
      </c>
      <c r="F21" s="1"/>
      <c r="G21" s="1">
        <f>G16+G19+G20</f>
        <v>7046</v>
      </c>
      <c r="H21" s="1"/>
      <c r="I21" s="1">
        <f>I16+I19+I20</f>
        <v>6412</v>
      </c>
      <c r="K21" s="1">
        <f>K16+K19+K20</f>
        <v>7404</v>
      </c>
      <c r="M21" s="1">
        <f>M16+M19+M20</f>
        <v>8025</v>
      </c>
    </row>
    <row r="22" spans="1:13" s="531" customFormat="1" ht="5.0999999999999996" customHeight="1">
      <c r="A22" s="521"/>
      <c r="B22" s="521"/>
      <c r="C22" s="1"/>
      <c r="D22" s="1"/>
      <c r="E22" s="1"/>
      <c r="F22" s="1"/>
      <c r="G22" s="1"/>
      <c r="H22" s="1"/>
      <c r="I22" s="1"/>
      <c r="K22" s="1"/>
      <c r="M22" s="1"/>
    </row>
    <row r="23" spans="1:13" s="531" customFormat="1" ht="15">
      <c r="A23" s="520" t="s">
        <v>27</v>
      </c>
      <c r="B23" s="520"/>
      <c r="C23" s="1"/>
      <c r="D23" s="18"/>
      <c r="E23" s="1"/>
      <c r="F23" s="1"/>
      <c r="G23" s="1"/>
      <c r="H23" s="18"/>
      <c r="I23" s="1"/>
      <c r="K23" s="1"/>
      <c r="M23" s="1"/>
    </row>
    <row r="24" spans="1:13" s="531" customFormat="1" ht="5.0999999999999996" customHeight="1">
      <c r="A24" s="521"/>
      <c r="B24" s="521"/>
      <c r="C24" s="1"/>
      <c r="D24" s="1"/>
      <c r="E24" s="1"/>
      <c r="F24" s="1"/>
      <c r="G24" s="1"/>
      <c r="H24" s="1"/>
      <c r="I24" s="1"/>
      <c r="K24" s="1"/>
      <c r="M24" s="1"/>
    </row>
    <row r="25" spans="1:13" s="531" customFormat="1" ht="15">
      <c r="A25" s="520"/>
      <c r="B25" s="520" t="s">
        <v>69</v>
      </c>
      <c r="C25" s="1">
        <v>695</v>
      </c>
      <c r="D25" s="1"/>
      <c r="E25" s="1">
        <v>698</v>
      </c>
      <c r="F25" s="11"/>
      <c r="G25" s="1">
        <v>739</v>
      </c>
      <c r="H25" s="1"/>
      <c r="I25" s="1">
        <v>866</v>
      </c>
      <c r="K25" s="1">
        <v>833</v>
      </c>
      <c r="M25" s="1">
        <v>799</v>
      </c>
    </row>
    <row r="26" spans="1:13" s="531" customFormat="1" ht="15">
      <c r="A26" s="520"/>
      <c r="B26" s="520" t="s">
        <v>168</v>
      </c>
      <c r="C26" s="1">
        <v>464</v>
      </c>
      <c r="D26" s="1"/>
      <c r="E26" s="1">
        <v>473</v>
      </c>
      <c r="F26" s="11"/>
      <c r="G26" s="1">
        <v>439</v>
      </c>
      <c r="H26" s="1"/>
      <c r="I26" s="1">
        <v>539</v>
      </c>
      <c r="K26" s="1">
        <v>653</v>
      </c>
      <c r="M26" s="1">
        <v>737</v>
      </c>
    </row>
    <row r="27" spans="1:13" s="531" customFormat="1" ht="15">
      <c r="A27" s="520"/>
      <c r="B27" s="520" t="s">
        <v>169</v>
      </c>
      <c r="C27" s="1">
        <v>516</v>
      </c>
      <c r="D27" s="1"/>
      <c r="E27" s="1">
        <v>541</v>
      </c>
      <c r="F27" s="11"/>
      <c r="G27" s="1">
        <v>499</v>
      </c>
      <c r="H27" s="1"/>
      <c r="I27" s="1">
        <v>374</v>
      </c>
      <c r="K27" s="1">
        <v>371</v>
      </c>
      <c r="M27" s="1">
        <v>408</v>
      </c>
    </row>
    <row r="28" spans="1:13" s="531" customFormat="1" ht="15">
      <c r="A28" s="521"/>
      <c r="B28" s="521" t="s">
        <v>137</v>
      </c>
      <c r="C28" s="23">
        <v>66</v>
      </c>
      <c r="D28" s="47"/>
      <c r="E28" s="23">
        <v>70</v>
      </c>
      <c r="F28" s="10"/>
      <c r="G28" s="23">
        <v>61</v>
      </c>
      <c r="H28" s="47"/>
      <c r="I28" s="23">
        <v>73</v>
      </c>
      <c r="K28" s="23">
        <v>75</v>
      </c>
      <c r="M28" s="23">
        <v>65</v>
      </c>
    </row>
    <row r="29" spans="1:13" s="531" customFormat="1" ht="15">
      <c r="A29" s="522"/>
      <c r="B29" s="520" t="s">
        <v>28</v>
      </c>
      <c r="C29" s="1">
        <f>SUM(C25:C28)</f>
        <v>1741</v>
      </c>
      <c r="D29" s="1"/>
      <c r="E29" s="1">
        <f>SUM(E25:E28)</f>
        <v>1782</v>
      </c>
      <c r="F29" s="1"/>
      <c r="G29" s="1">
        <f>SUM(G25:G28)</f>
        <v>1738</v>
      </c>
      <c r="H29" s="1"/>
      <c r="I29" s="1">
        <f>SUM(I25:I28)</f>
        <v>1852</v>
      </c>
      <c r="K29" s="1">
        <f>SUM(K25:K28)</f>
        <v>1932</v>
      </c>
      <c r="M29" s="1">
        <f>SUM(M25:M28)</f>
        <v>2009</v>
      </c>
    </row>
    <row r="30" spans="1:13" s="531" customFormat="1" ht="5.0999999999999996" customHeight="1">
      <c r="A30" s="521"/>
      <c r="B30" s="521"/>
      <c r="C30" s="1"/>
      <c r="D30" s="1"/>
      <c r="E30" s="1"/>
      <c r="F30" s="1"/>
      <c r="G30" s="1"/>
      <c r="H30" s="1"/>
      <c r="I30" s="1"/>
      <c r="K30" s="1"/>
      <c r="M30" s="1"/>
    </row>
    <row r="31" spans="1:13" s="531" customFormat="1" ht="18">
      <c r="A31" s="521" t="s">
        <v>370</v>
      </c>
      <c r="B31" s="521"/>
      <c r="C31" s="23">
        <v>155</v>
      </c>
      <c r="D31" s="47"/>
      <c r="E31" s="23">
        <v>146</v>
      </c>
      <c r="F31" s="10"/>
      <c r="G31" s="23">
        <v>140</v>
      </c>
      <c r="H31" s="47"/>
      <c r="I31" s="23">
        <v>296</v>
      </c>
      <c r="K31" s="23">
        <v>311</v>
      </c>
      <c r="M31" s="23">
        <v>334</v>
      </c>
    </row>
    <row r="32" spans="1:13" s="531" customFormat="1" ht="5.0999999999999996" customHeight="1">
      <c r="A32" s="521"/>
      <c r="B32" s="521"/>
      <c r="C32" s="1"/>
      <c r="D32" s="1"/>
      <c r="E32" s="1"/>
      <c r="F32" s="1"/>
      <c r="G32" s="1"/>
      <c r="H32" s="1"/>
      <c r="I32" s="1"/>
      <c r="K32" s="1"/>
      <c r="M32" s="1"/>
    </row>
    <row r="33" spans="1:13" s="492" customFormat="1" ht="15">
      <c r="A33" s="521" t="s">
        <v>67</v>
      </c>
      <c r="B33" s="520"/>
      <c r="C33" s="505">
        <f>C21+C29+C31</f>
        <v>8945</v>
      </c>
      <c r="D33" s="505"/>
      <c r="E33" s="505">
        <f>E21+E29+E31</f>
        <v>9084</v>
      </c>
      <c r="F33" s="505"/>
      <c r="G33" s="505">
        <f>G21+G29+G31</f>
        <v>8924</v>
      </c>
      <c r="H33" s="505"/>
      <c r="I33" s="505">
        <f>I21+I29+I31</f>
        <v>8560</v>
      </c>
      <c r="K33" s="505">
        <f>K21+K29+K31</f>
        <v>9647</v>
      </c>
      <c r="M33" s="505">
        <f>M21+M29+M31</f>
        <v>10368</v>
      </c>
    </row>
    <row r="34" spans="1:13" s="492" customFormat="1" ht="15" customHeight="1">
      <c r="A34" s="521"/>
      <c r="B34" s="520"/>
      <c r="C34" s="1"/>
      <c r="D34" s="1"/>
      <c r="E34" s="1"/>
      <c r="F34" s="1"/>
      <c r="G34" s="1"/>
      <c r="H34" s="1"/>
      <c r="I34" s="1"/>
      <c r="K34" s="1"/>
      <c r="M34" s="1"/>
    </row>
    <row r="35" spans="1:13" s="492" customFormat="1" ht="18">
      <c r="A35" s="521" t="s">
        <v>371</v>
      </c>
      <c r="B35" s="520"/>
      <c r="C35" s="505"/>
      <c r="D35" s="505"/>
      <c r="E35" s="505"/>
      <c r="F35" s="505"/>
      <c r="G35" s="505"/>
      <c r="H35" s="505"/>
      <c r="I35" s="505"/>
      <c r="K35" s="505"/>
      <c r="M35" s="505"/>
    </row>
    <row r="36" spans="1:13" s="131" customFormat="1" ht="15">
      <c r="A36" s="506"/>
      <c r="B36" s="520" t="s">
        <v>254</v>
      </c>
      <c r="C36" s="1">
        <v>3372</v>
      </c>
      <c r="D36" s="505"/>
      <c r="E36" s="1">
        <v>3405</v>
      </c>
      <c r="F36" s="11"/>
      <c r="G36" s="1">
        <v>3520</v>
      </c>
      <c r="H36" s="505"/>
      <c r="I36" s="1">
        <v>3467</v>
      </c>
      <c r="K36" s="1">
        <v>3742</v>
      </c>
      <c r="M36" s="1">
        <v>3922</v>
      </c>
    </row>
    <row r="37" spans="1:13" s="131" customFormat="1" ht="15">
      <c r="A37" s="506"/>
      <c r="B37" s="520" t="s">
        <v>49</v>
      </c>
      <c r="C37" s="1">
        <v>1232</v>
      </c>
      <c r="D37" s="505"/>
      <c r="E37" s="1">
        <v>1267</v>
      </c>
      <c r="F37" s="11"/>
      <c r="G37" s="1">
        <v>1212</v>
      </c>
      <c r="H37" s="505"/>
      <c r="I37" s="1">
        <v>1121</v>
      </c>
      <c r="K37" s="1">
        <v>1304</v>
      </c>
      <c r="M37" s="1">
        <v>1449</v>
      </c>
    </row>
    <row r="38" spans="1:13" s="131" customFormat="1" ht="15">
      <c r="A38" s="506"/>
      <c r="B38" s="506" t="s">
        <v>23</v>
      </c>
      <c r="C38" s="1">
        <v>513</v>
      </c>
      <c r="D38" s="505"/>
      <c r="E38" s="1">
        <v>505</v>
      </c>
      <c r="F38" s="11"/>
      <c r="G38" s="1">
        <v>538</v>
      </c>
      <c r="H38" s="505"/>
      <c r="I38" s="1">
        <v>489</v>
      </c>
      <c r="K38" s="1">
        <v>504</v>
      </c>
      <c r="M38" s="1">
        <v>542</v>
      </c>
    </row>
    <row r="39" spans="1:13" s="131" customFormat="1" ht="15">
      <c r="A39" s="506"/>
      <c r="B39" s="506" t="s">
        <v>24</v>
      </c>
      <c r="C39" s="1">
        <v>462</v>
      </c>
      <c r="D39" s="505"/>
      <c r="E39" s="1">
        <v>469</v>
      </c>
      <c r="F39" s="11"/>
      <c r="G39" s="1">
        <v>478</v>
      </c>
      <c r="H39" s="505"/>
      <c r="I39" s="1">
        <v>485</v>
      </c>
      <c r="K39" s="1">
        <v>477</v>
      </c>
      <c r="M39" s="1">
        <v>482</v>
      </c>
    </row>
    <row r="40" spans="1:13" s="131" customFormat="1" ht="15">
      <c r="A40" s="506"/>
      <c r="B40" s="506" t="s">
        <v>25</v>
      </c>
      <c r="C40" s="1">
        <v>743</v>
      </c>
      <c r="D40" s="505"/>
      <c r="E40" s="1">
        <v>754</v>
      </c>
      <c r="F40" s="11"/>
      <c r="G40" s="1">
        <v>744</v>
      </c>
      <c r="H40" s="505"/>
      <c r="I40" s="1">
        <v>423</v>
      </c>
      <c r="K40" s="1">
        <v>496</v>
      </c>
      <c r="M40" s="1">
        <v>529</v>
      </c>
    </row>
    <row r="41" spans="1:13" s="131" customFormat="1" ht="15">
      <c r="A41" s="506"/>
      <c r="B41" s="506" t="s">
        <v>26</v>
      </c>
      <c r="C41" s="1">
        <v>517</v>
      </c>
      <c r="D41" s="505"/>
      <c r="E41" s="1">
        <v>514</v>
      </c>
      <c r="F41" s="11"/>
      <c r="G41" s="1">
        <v>429</v>
      </c>
      <c r="H41" s="505"/>
      <c r="I41" s="1">
        <v>414</v>
      </c>
      <c r="K41" s="1">
        <v>551</v>
      </c>
      <c r="M41" s="1">
        <v>542</v>
      </c>
    </row>
    <row r="42" spans="1:13" s="131" customFormat="1" ht="18">
      <c r="A42" s="506"/>
      <c r="B42" s="506" t="s">
        <v>372</v>
      </c>
      <c r="C42" s="284">
        <v>0</v>
      </c>
      <c r="D42" s="505"/>
      <c r="E42" s="505">
        <v>66</v>
      </c>
      <c r="F42" s="11"/>
      <c r="G42" s="284">
        <v>0</v>
      </c>
      <c r="H42" s="505"/>
      <c r="I42" s="284">
        <v>0</v>
      </c>
      <c r="K42" s="284">
        <v>0</v>
      </c>
      <c r="M42" s="284">
        <v>0</v>
      </c>
    </row>
    <row r="43" spans="1:13" s="175" customFormat="1" ht="15">
      <c r="A43" s="508"/>
      <c r="B43" s="508" t="s">
        <v>260</v>
      </c>
      <c r="C43" s="155">
        <v>469</v>
      </c>
      <c r="D43" s="153"/>
      <c r="E43" s="1">
        <v>500</v>
      </c>
      <c r="F43" s="153"/>
      <c r="G43" s="1">
        <v>500</v>
      </c>
      <c r="H43" s="153"/>
      <c r="I43" s="1">
        <v>487</v>
      </c>
      <c r="K43" s="1">
        <v>461</v>
      </c>
      <c r="M43" s="1">
        <v>486</v>
      </c>
    </row>
    <row r="44" spans="1:13" s="492" customFormat="1" ht="15">
      <c r="A44" s="520"/>
      <c r="B44" s="521" t="s">
        <v>3</v>
      </c>
      <c r="C44" s="23">
        <v>1352</v>
      </c>
      <c r="D44" s="46"/>
      <c r="E44" s="23">
        <v>1368</v>
      </c>
      <c r="F44" s="46"/>
      <c r="G44" s="23">
        <v>1366</v>
      </c>
      <c r="H44" s="46"/>
      <c r="I44" s="23">
        <v>1336</v>
      </c>
      <c r="K44" s="23">
        <v>1402</v>
      </c>
      <c r="M44" s="23">
        <v>1516</v>
      </c>
    </row>
    <row r="45" spans="1:13" s="492" customFormat="1" ht="15">
      <c r="A45" s="521"/>
      <c r="B45" s="521"/>
      <c r="C45" s="1">
        <f>SUM(C36:C44)</f>
        <v>8660</v>
      </c>
      <c r="D45" s="1"/>
      <c r="E45" s="1">
        <f>SUM(E36:E44)</f>
        <v>8848</v>
      </c>
      <c r="F45" s="1"/>
      <c r="G45" s="1">
        <f>SUM(G36:G44)</f>
        <v>8787</v>
      </c>
      <c r="H45" s="1"/>
      <c r="I45" s="1">
        <f>SUM(I36:I44)</f>
        <v>8222</v>
      </c>
      <c r="K45" s="1">
        <f>SUM(K36:K44)</f>
        <v>8937</v>
      </c>
      <c r="M45" s="1">
        <f>SUM(M36:M44)</f>
        <v>9468</v>
      </c>
    </row>
    <row r="46" spans="1:13" s="439" customFormat="1" ht="15" customHeight="1">
      <c r="A46" s="510"/>
      <c r="B46" s="507"/>
      <c r="C46" s="50"/>
      <c r="D46" s="50"/>
      <c r="E46" s="50"/>
      <c r="F46" s="50"/>
      <c r="G46" s="50"/>
      <c r="H46" s="50"/>
      <c r="I46" s="50"/>
      <c r="K46" s="50"/>
      <c r="M46" s="50"/>
    </row>
    <row r="47" spans="1:13" s="492" customFormat="1" ht="15.75" thickBot="1">
      <c r="A47" s="520" t="s">
        <v>251</v>
      </c>
      <c r="B47" s="520"/>
      <c r="C47" s="31">
        <f>C33-C45</f>
        <v>285</v>
      </c>
      <c r="D47" s="505"/>
      <c r="E47" s="31">
        <f>E33-E45</f>
        <v>236</v>
      </c>
      <c r="F47" s="505"/>
      <c r="G47" s="31">
        <f>G33-G45</f>
        <v>137</v>
      </c>
      <c r="H47" s="505"/>
      <c r="I47" s="31">
        <f>I33-I45</f>
        <v>338</v>
      </c>
      <c r="K47" s="31">
        <f>K33-K45</f>
        <v>710</v>
      </c>
      <c r="M47" s="31">
        <f>M33-M45</f>
        <v>900</v>
      </c>
    </row>
    <row r="48" spans="1:13" s="492" customFormat="1" ht="15.75" thickTop="1">
      <c r="A48" s="520"/>
      <c r="B48" s="521"/>
      <c r="C48" s="1"/>
      <c r="D48" s="1"/>
      <c r="E48" s="1"/>
      <c r="F48" s="1"/>
      <c r="G48" s="1"/>
      <c r="H48" s="1"/>
      <c r="I48" s="1"/>
      <c r="K48" s="1"/>
    </row>
    <row r="49" spans="1:17" s="492" customFormat="1" ht="15">
      <c r="A49" s="520"/>
      <c r="B49" s="520"/>
      <c r="C49" s="1"/>
      <c r="D49" s="1"/>
      <c r="E49" s="1"/>
      <c r="F49" s="1"/>
      <c r="G49" s="1"/>
      <c r="H49" s="1"/>
      <c r="I49" s="1"/>
      <c r="K49" s="1"/>
    </row>
    <row r="50" spans="1:17" s="492" customFormat="1" ht="15">
      <c r="A50" s="520"/>
      <c r="B50" s="520"/>
      <c r="C50" s="505"/>
      <c r="D50" s="505"/>
      <c r="E50" s="505"/>
      <c r="F50" s="505"/>
      <c r="G50" s="505"/>
      <c r="H50" s="505"/>
      <c r="I50" s="505"/>
      <c r="K50" s="505"/>
    </row>
    <row r="51" spans="1:17" s="492" customFormat="1" ht="15">
      <c r="A51" s="511" t="s">
        <v>16</v>
      </c>
      <c r="B51" s="132"/>
      <c r="C51" s="46"/>
      <c r="D51" s="46"/>
      <c r="E51" s="46"/>
      <c r="F51" s="46"/>
      <c r="G51" s="46"/>
      <c r="H51" s="46"/>
      <c r="I51" s="46"/>
      <c r="K51" s="46"/>
    </row>
    <row r="52" spans="1:17" s="492" customFormat="1" ht="15">
      <c r="A52" s="511"/>
      <c r="B52" s="132"/>
      <c r="C52" s="47"/>
      <c r="D52" s="47"/>
      <c r="E52" s="47"/>
      <c r="F52" s="47"/>
      <c r="G52" s="47"/>
      <c r="H52" s="47"/>
      <c r="I52" s="47"/>
      <c r="K52" s="47"/>
    </row>
    <row r="53" spans="1:17" s="164" customFormat="1" ht="19.5" customHeight="1">
      <c r="A53" s="523" t="s">
        <v>247</v>
      </c>
      <c r="B53" s="524"/>
      <c r="C53" s="178">
        <v>3.2000000000000001E-2</v>
      </c>
      <c r="D53" s="178"/>
      <c r="E53" s="178">
        <v>2.5999999999999999E-2</v>
      </c>
      <c r="F53" s="178"/>
      <c r="G53" s="178">
        <v>1.4999999999999999E-2</v>
      </c>
      <c r="H53" s="178"/>
      <c r="I53" s="178">
        <v>3.9E-2</v>
      </c>
      <c r="K53" s="178">
        <v>7.3999999999999996E-2</v>
      </c>
      <c r="M53" s="178">
        <v>8.6999999999999994E-2</v>
      </c>
    </row>
    <row r="54" spans="1:17">
      <c r="B54" s="356"/>
      <c r="C54" s="257"/>
      <c r="D54" s="257"/>
      <c r="E54" s="257"/>
      <c r="F54" s="257"/>
      <c r="G54" s="257"/>
      <c r="H54" s="257"/>
      <c r="I54" s="257"/>
    </row>
    <row r="55" spans="1:17" ht="15">
      <c r="A55" s="521"/>
      <c r="B55" s="520"/>
      <c r="C55" s="505"/>
      <c r="D55" s="505"/>
      <c r="E55" s="505"/>
      <c r="F55" s="505"/>
      <c r="G55" s="505"/>
      <c r="H55" s="505"/>
      <c r="I55" s="505"/>
    </row>
    <row r="56" spans="1:17" ht="12" customHeight="1">
      <c r="A56" s="543" t="s">
        <v>153</v>
      </c>
      <c r="B56" s="565" t="s">
        <v>363</v>
      </c>
      <c r="C56" s="565"/>
      <c r="D56" s="565"/>
      <c r="E56" s="565"/>
      <c r="F56" s="565"/>
      <c r="G56" s="565"/>
      <c r="H56" s="565"/>
      <c r="I56" s="565"/>
      <c r="J56" s="565"/>
      <c r="K56" s="565"/>
      <c r="L56" s="565"/>
      <c r="M56" s="565"/>
      <c r="N56" s="565"/>
      <c r="O56" s="565"/>
      <c r="P56" s="565"/>
      <c r="Q56" s="565"/>
    </row>
    <row r="57" spans="1:17" ht="3.6" customHeight="1">
      <c r="A57" s="543"/>
      <c r="B57" s="550"/>
      <c r="C57" s="550"/>
      <c r="D57" s="550"/>
      <c r="E57" s="550"/>
      <c r="F57" s="550"/>
      <c r="G57" s="550"/>
      <c r="H57" s="550"/>
      <c r="I57" s="550"/>
      <c r="J57" s="550"/>
      <c r="K57" s="550"/>
      <c r="L57" s="550"/>
      <c r="M57" s="550"/>
      <c r="N57" s="550"/>
      <c r="O57" s="550"/>
      <c r="P57" s="550"/>
      <c r="Q57" s="550"/>
    </row>
    <row r="58" spans="1:17">
      <c r="A58" s="543" t="s">
        <v>162</v>
      </c>
      <c r="B58" s="565" t="s">
        <v>368</v>
      </c>
      <c r="C58" s="565"/>
      <c r="D58" s="565"/>
      <c r="E58" s="565"/>
      <c r="F58" s="565"/>
      <c r="G58" s="565"/>
      <c r="H58" s="565"/>
      <c r="I58" s="565"/>
      <c r="J58" s="565"/>
      <c r="K58" s="565"/>
      <c r="L58" s="565"/>
      <c r="M58" s="565"/>
      <c r="N58" s="565"/>
      <c r="O58" s="565"/>
      <c r="P58" s="565"/>
      <c r="Q58" s="565"/>
    </row>
    <row r="59" spans="1:17" ht="3.6" customHeight="1">
      <c r="A59" s="521"/>
      <c r="B59" s="520"/>
      <c r="C59" s="505"/>
      <c r="D59" s="505"/>
      <c r="E59" s="505"/>
      <c r="F59" s="505"/>
      <c r="G59" s="505"/>
      <c r="H59" s="505"/>
      <c r="I59" s="505"/>
    </row>
    <row r="60" spans="1:17" ht="43.5" customHeight="1">
      <c r="A60" s="543" t="s">
        <v>161</v>
      </c>
      <c r="B60" s="565" t="s">
        <v>401</v>
      </c>
      <c r="C60" s="565"/>
      <c r="D60" s="565"/>
      <c r="E60" s="565"/>
      <c r="F60" s="565"/>
      <c r="G60" s="565"/>
      <c r="H60" s="565"/>
      <c r="I60" s="565"/>
      <c r="J60" s="565"/>
      <c r="K60" s="565"/>
      <c r="L60" s="565"/>
      <c r="M60" s="565"/>
      <c r="N60" s="565"/>
      <c r="O60" s="565"/>
      <c r="P60" s="565"/>
      <c r="Q60" s="565"/>
    </row>
    <row r="61" spans="1:17" ht="3.75" customHeight="1">
      <c r="A61" s="543"/>
      <c r="B61" s="548"/>
      <c r="C61" s="548"/>
      <c r="D61" s="548"/>
      <c r="E61" s="548"/>
      <c r="F61" s="548"/>
      <c r="G61" s="548"/>
      <c r="H61" s="548"/>
      <c r="I61" s="548"/>
    </row>
    <row r="62" spans="1:17" ht="16.899999999999999" customHeight="1">
      <c r="A62" s="543" t="s">
        <v>198</v>
      </c>
      <c r="B62" s="565" t="s">
        <v>293</v>
      </c>
      <c r="C62" s="565"/>
      <c r="D62" s="565"/>
      <c r="E62" s="565"/>
      <c r="F62" s="565"/>
      <c r="G62" s="565"/>
      <c r="H62" s="565"/>
      <c r="I62" s="565"/>
      <c r="J62" s="565"/>
      <c r="K62" s="565"/>
      <c r="L62" s="565"/>
      <c r="M62" s="565"/>
      <c r="N62" s="565"/>
      <c r="O62" s="565"/>
      <c r="P62" s="565"/>
      <c r="Q62" s="565"/>
    </row>
    <row r="63" spans="1:17" ht="16.149999999999999" customHeight="1">
      <c r="A63" s="503"/>
      <c r="B63" s="572"/>
      <c r="C63" s="573"/>
      <c r="D63" s="573"/>
      <c r="E63" s="573"/>
      <c r="F63" s="573"/>
      <c r="G63" s="573"/>
      <c r="H63" s="573"/>
      <c r="I63" s="573"/>
    </row>
    <row r="64" spans="1:17" ht="16.5" customHeight="1">
      <c r="A64" s="384" t="s">
        <v>133</v>
      </c>
      <c r="B64" s="541"/>
      <c r="C64" s="541"/>
      <c r="D64" s="541"/>
      <c r="E64" s="541"/>
      <c r="F64" s="541"/>
      <c r="G64" s="541"/>
      <c r="H64" s="541"/>
      <c r="I64" s="541"/>
    </row>
    <row r="65" spans="1:9" ht="16.5" customHeight="1">
      <c r="A65" s="541"/>
      <c r="B65" s="541"/>
      <c r="C65" s="541"/>
      <c r="D65" s="541"/>
      <c r="E65" s="541"/>
      <c r="F65" s="541"/>
      <c r="G65" s="541"/>
      <c r="H65" s="541"/>
      <c r="I65" s="541"/>
    </row>
    <row r="66" spans="1:9" s="539" customFormat="1" ht="13.5" customHeight="1">
      <c r="C66" s="521"/>
      <c r="D66" s="521"/>
      <c r="E66" s="533"/>
      <c r="F66" s="533"/>
      <c r="G66" s="533"/>
      <c r="H66" s="533"/>
      <c r="I66" s="108"/>
    </row>
    <row r="67" spans="1:9" s="539" customFormat="1" ht="15" customHeight="1">
      <c r="B67" s="521"/>
      <c r="C67" s="505"/>
      <c r="D67" s="505"/>
      <c r="E67" s="521"/>
      <c r="F67" s="521"/>
      <c r="G67" s="86"/>
      <c r="H67" s="86"/>
      <c r="I67" s="86"/>
    </row>
    <row r="68" spans="1:9" ht="15" customHeight="1">
      <c r="A68" s="320"/>
    </row>
    <row r="69" spans="1:9" s="539" customFormat="1" ht="14.25" customHeight="1">
      <c r="A69" s="502"/>
      <c r="B69" s="102"/>
      <c r="C69" s="102"/>
      <c r="D69" s="102"/>
      <c r="E69" s="102"/>
      <c r="F69" s="102"/>
      <c r="G69" s="102"/>
      <c r="H69" s="102"/>
      <c r="I69" s="102"/>
    </row>
  </sheetData>
  <mergeCells count="8">
    <mergeCell ref="A1:Q1"/>
    <mergeCell ref="A2:Q2"/>
    <mergeCell ref="A3:Q3"/>
    <mergeCell ref="B63:I63"/>
    <mergeCell ref="B60:Q60"/>
    <mergeCell ref="B62:Q62"/>
    <mergeCell ref="B56:Q56"/>
    <mergeCell ref="B58:Q58"/>
  </mergeCells>
  <printOptions horizontalCentered="1"/>
  <pageMargins left="0.75" right="0.75" top="0.5" bottom="0.5" header="0.5" footer="0.25"/>
  <pageSetup scale="59" firstPageNumber="2" orientation="portrait" r:id="rId1"/>
  <headerFooter scaleWithDoc="0" alignWithMargins="0">
    <oddFooter>&amp;L10 / Q2 FY21 Stat Book</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0F0DC1F86E5904C97B583EABF4C2D31" ma:contentTypeVersion="11" ma:contentTypeDescription="Create a new document." ma:contentTypeScope="" ma:versionID="424617f7552b68f330207e6b069a64e9">
  <xsd:schema xmlns:xsd="http://www.w3.org/2001/XMLSchema" xmlns:xs="http://www.w3.org/2001/XMLSchema" xmlns:p="http://schemas.microsoft.com/office/2006/metadata/properties" xmlns:ns2="02846ddc-a33b-4b4e-86f8-c02ff592a91d" xmlns:ns3="5ee6f11a-3ec5-4b82-8c52-2a79b056ac94" targetNamespace="http://schemas.microsoft.com/office/2006/metadata/properties" ma:root="true" ma:fieldsID="904eec45729e7a5c407c86dc530862bc" ns2:_="" ns3:_="">
    <xsd:import namespace="02846ddc-a33b-4b4e-86f8-c02ff592a91d"/>
    <xsd:import namespace="5ee6f11a-3ec5-4b82-8c52-2a79b056ac9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846ddc-a33b-4b4e-86f8-c02ff592a9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ee6f11a-3ec5-4b82-8c52-2a79b056ac9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A386BC1-8BCC-44B8-AC95-53CEC7308598}">
  <ds:schemaRefs>
    <ds:schemaRef ds:uri="http://schemas.microsoft.com/sharepoint/v3/contenttype/forms"/>
  </ds:schemaRefs>
</ds:datastoreItem>
</file>

<file path=customXml/itemProps2.xml><?xml version="1.0" encoding="utf-8"?>
<ds:datastoreItem xmlns:ds="http://schemas.openxmlformats.org/officeDocument/2006/customXml" ds:itemID="{249A4616-9B98-4E7E-B5C8-5EC954134C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846ddc-a33b-4b4e-86f8-c02ff592a91d"/>
    <ds:schemaRef ds:uri="5ee6f11a-3ec5-4b82-8c52-2a79b056ac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4F3BAA4-9AB3-485F-87AF-13FC7515B80D}">
  <ds:schemaRefs>
    <ds:schemaRef ds:uri="http://schemas.openxmlformats.org/package/2006/metadata/core-properties"/>
    <ds:schemaRef ds:uri="02846ddc-a33b-4b4e-86f8-c02ff592a91d"/>
    <ds:schemaRef ds:uri="http://purl.org/dc/terms/"/>
    <ds:schemaRef ds:uri="http://schemas.microsoft.com/office/2006/documentManagement/types"/>
    <ds:schemaRef ds:uri="http://schemas.microsoft.com/office/2006/metadata/properties"/>
    <ds:schemaRef ds:uri="5ee6f11a-3ec5-4b82-8c52-2a79b056ac94"/>
    <ds:schemaRef ds:uri="http://purl.org/dc/elements/1.1/"/>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31</vt:i4>
      </vt:variant>
    </vt:vector>
  </HeadingPairs>
  <TitlesOfParts>
    <vt:vector size="61" baseType="lpstr">
      <vt:lpstr>Corp balsht</vt:lpstr>
      <vt:lpstr>Corp cashflow</vt:lpstr>
      <vt:lpstr>Corp IncState</vt:lpstr>
      <vt:lpstr>Corp 18-19 qtr</vt:lpstr>
      <vt:lpstr>Corp 20-21 qtr</vt:lpstr>
      <vt:lpstr>Capital</vt:lpstr>
      <vt:lpstr>Express incstate</vt:lpstr>
      <vt:lpstr>Express18-19qtr</vt:lpstr>
      <vt:lpstr>Express 20-21qtr</vt:lpstr>
      <vt:lpstr>Express annopstats</vt:lpstr>
      <vt:lpstr>Express fuel surcharge</vt:lpstr>
      <vt:lpstr>Express 18-19opstats</vt:lpstr>
      <vt:lpstr>Express 20-21opstats</vt:lpstr>
      <vt:lpstr>Express 22 opstats</vt:lpstr>
      <vt:lpstr>Express 18-21 fuel surcharge</vt:lpstr>
      <vt:lpstr>Express 18-19 fuel surcharge</vt:lpstr>
      <vt:lpstr>Express 20-21 fuel surcharge</vt:lpstr>
      <vt:lpstr>jetfuel</vt:lpstr>
      <vt:lpstr>fleet </vt:lpstr>
      <vt:lpstr>Grd IncState</vt:lpstr>
      <vt:lpstr>Grd 18-19qtr</vt:lpstr>
      <vt:lpstr>Grd 20-21qtr</vt:lpstr>
      <vt:lpstr>Grd annopstats</vt:lpstr>
      <vt:lpstr>Grd 18-22opstats</vt:lpstr>
      <vt:lpstr>Frt IncState</vt:lpstr>
      <vt:lpstr>Frt 18-19qtr</vt:lpstr>
      <vt:lpstr>Frt 20-21qtr </vt:lpstr>
      <vt:lpstr>Frt annopstats</vt:lpstr>
      <vt:lpstr>Frt 18-21opstats</vt:lpstr>
      <vt:lpstr>Frt 22 opstats </vt:lpstr>
      <vt:lpstr>Corpbalsht</vt:lpstr>
      <vt:lpstr>Capital!Print_Area</vt:lpstr>
      <vt:lpstr>'Corp 18-19 qtr'!Print_Area</vt:lpstr>
      <vt:lpstr>'Corp 20-21 qtr'!Print_Area</vt:lpstr>
      <vt:lpstr>'Corp balsht'!Print_Area</vt:lpstr>
      <vt:lpstr>'Corp cashflow'!Print_Area</vt:lpstr>
      <vt:lpstr>'Corp IncState'!Print_Area</vt:lpstr>
      <vt:lpstr>'Express 18-19 fuel surcharge'!Print_Area</vt:lpstr>
      <vt:lpstr>'Express 18-19opstats'!Print_Area</vt:lpstr>
      <vt:lpstr>'Express 18-21 fuel surcharge'!Print_Area</vt:lpstr>
      <vt:lpstr>'Express 20-21 fuel surcharge'!Print_Area</vt:lpstr>
      <vt:lpstr>'Express 20-21opstats'!Print_Area</vt:lpstr>
      <vt:lpstr>'Express 20-21qtr'!Print_Area</vt:lpstr>
      <vt:lpstr>'Express 22 opstats'!Print_Area</vt:lpstr>
      <vt:lpstr>'Express annopstats'!Print_Area</vt:lpstr>
      <vt:lpstr>'Express fuel surcharge'!Print_Area</vt:lpstr>
      <vt:lpstr>'Express incstate'!Print_Area</vt:lpstr>
      <vt:lpstr>'Express18-19qtr'!Print_Area</vt:lpstr>
      <vt:lpstr>'fleet '!Print_Area</vt:lpstr>
      <vt:lpstr>'Frt 18-19qtr'!Print_Area</vt:lpstr>
      <vt:lpstr>'Frt 18-21opstats'!Print_Area</vt:lpstr>
      <vt:lpstr>'Frt 20-21qtr '!Print_Area</vt:lpstr>
      <vt:lpstr>'Frt 22 opstats '!Print_Area</vt:lpstr>
      <vt:lpstr>'Frt annopstats'!Print_Area</vt:lpstr>
      <vt:lpstr>'Frt IncState'!Print_Area</vt:lpstr>
      <vt:lpstr>'Grd 18-19qtr'!Print_Area</vt:lpstr>
      <vt:lpstr>'Grd 18-22opstats'!Print_Area</vt:lpstr>
      <vt:lpstr>'Grd 20-21qtr'!Print_Area</vt:lpstr>
      <vt:lpstr>'Grd annopstats'!Print_Area</vt:lpstr>
      <vt:lpstr>'Grd IncState'!Print_Area</vt:lpstr>
      <vt:lpstr>jetfuel!Print_Area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2014-06-17T14:59:07Z</dcterms:created>
  <dcterms:modified xsi:type="dcterms:W3CDTF">2020-12-17T02:27:04Z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0x010100A0F0DC1F86E5904C97B583EABF4C2D31</vt:lpwstr>
  </property>
  <property fmtid="{D5CDD505-2E9C-101B-9397-08002B2CF9AE}" pid="4" name="SV_HIDDEN_GRID_QUERY_LIST_4F35BF76-6C0D-4D9B-82B2-816C12CF3733">
    <vt:lpwstr>empty_477D106A-C0D6-4607-AEBD-E2C9D60EA279</vt:lpwstr>
  </property>
</Properties>
</file>