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isco.sharepoint.com/sites/SECReporting/Shared Documents/10-K &amp; 10-Q/FY2026/Q3/Earnings/Web Financials/For Eshita/For Tie Out/"/>
    </mc:Choice>
  </mc:AlternateContent>
  <xr:revisionPtr revIDLastSave="0" documentId="10_ncr:8000_{48BEB234-8F64-4918-8098-E6EA6FB1285C}" xr6:coauthVersionLast="47" xr6:coauthVersionMax="47" xr10:uidLastSave="{00000000-0000-0000-0000-000000000000}"/>
  <bookViews>
    <workbookView xWindow="57480" yWindow="-120" windowWidth="51840" windowHeight="21120" xr2:uid="{3C58B6C3-3017-4635-8CC1-1376FB04269B}"/>
  </bookViews>
  <sheets>
    <sheet name="Balance Sheet Details" sheetId="3" r:id="rId1"/>
    <sheet name="Summary of share-based comp" sheetId="2" r:id="rId2"/>
  </sheets>
  <definedNames>
    <definedName name="_xlnm.Print_Area" localSheetId="0">'Balance Sheet Details'!$A$1:$F$23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2" l="1"/>
  <c r="I15" i="2"/>
  <c r="I14" i="2"/>
  <c r="I13" i="2"/>
  <c r="I12" i="2"/>
  <c r="I10" i="2"/>
  <c r="I9" i="2"/>
  <c r="G16" i="2" l="1"/>
  <c r="G11" i="2"/>
  <c r="F12" i="3"/>
  <c r="D19" i="3"/>
  <c r="D17" i="3"/>
  <c r="I11" i="2"/>
  <c r="F20" i="3" l="1"/>
  <c r="F22" i="3" s="1"/>
  <c r="G17" i="2"/>
  <c r="I16" i="2"/>
  <c r="I17" i="2" s="1"/>
  <c r="E16" i="2"/>
  <c r="E11" i="2"/>
  <c r="D20" i="3"/>
  <c r="D22" i="3" s="1"/>
  <c r="D12" i="3"/>
  <c r="B12" i="3"/>
  <c r="C16" i="2"/>
  <c r="C11" i="2"/>
  <c r="C17" i="2" l="1"/>
  <c r="E17" i="2"/>
  <c r="B20" i="3"/>
  <c r="B22" i="3" s="1"/>
</calcChain>
</file>

<file path=xl/sharedStrings.xml><?xml version="1.0" encoding="utf-8"?>
<sst xmlns="http://schemas.openxmlformats.org/spreadsheetml/2006/main" count="44" uniqueCount="34">
  <si>
    <t xml:space="preserve">     ADDITIONAL BALANCE SHEET DETAILS</t>
  </si>
  <si>
    <t xml:space="preserve">     (in millions)</t>
  </si>
  <si>
    <t>October 25,
2025</t>
  </si>
  <si>
    <t>Inventories:</t>
  </si>
  <si>
    <t>Raw materials</t>
  </si>
  <si>
    <t>Work in process</t>
  </si>
  <si>
    <t>Finished goods</t>
  </si>
  <si>
    <t>Service-related spares</t>
  </si>
  <si>
    <t>Demonstration systems</t>
  </si>
  <si>
    <t>Total</t>
  </si>
  <si>
    <t>Property and equipment, net:</t>
  </si>
  <si>
    <t>Land, buildings, and building and leasehold improvements</t>
  </si>
  <si>
    <t>Production, engineering, computer and other equipment and related software</t>
  </si>
  <si>
    <t>Operating lease assets</t>
  </si>
  <si>
    <t xml:space="preserve">Furniture, fixtures and other </t>
  </si>
  <si>
    <t>Total gross property and equipment</t>
  </si>
  <si>
    <t>Less: accumulated depreciation and amortization</t>
  </si>
  <si>
    <t>SUMMARY OF SHARE-BASED COMPENSATION EXPENSE</t>
  </si>
  <si>
    <t>(in millions)</t>
  </si>
  <si>
    <t>FY 2026</t>
  </si>
  <si>
    <t>Quarter Ended</t>
  </si>
  <si>
    <t>Cost of sales - product</t>
  </si>
  <si>
    <t>Cost of sales - service</t>
  </si>
  <si>
    <t>Share-based compensation expense in cost of sales</t>
  </si>
  <si>
    <t>Research and development</t>
  </si>
  <si>
    <t>Sales and marketing</t>
  </si>
  <si>
    <t>General and administrative</t>
  </si>
  <si>
    <t>Restructuring and other charges</t>
  </si>
  <si>
    <t>Share-based compensation expense in operating expenses</t>
  </si>
  <si>
    <t>Total share-based compensation expense</t>
  </si>
  <si>
    <t>Income tax benefit for share-based compensation</t>
  </si>
  <si>
    <t>January 24,
2026</t>
  </si>
  <si>
    <t>April 25,
2026</t>
  </si>
  <si>
    <t>Nine Months 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</si>
</sst>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_);_(&quot;$&quot;* \(#,##0\);_(&quot;$&quot;* &quot;-&quot;??_);_(@_)"/>
    <numFmt numFmtId="165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b/>
      <sz val="11"/>
      <color indexed="9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0" xfId="0" applyFont="1"/>
    <xf numFmtId="15" fontId="4" fillId="0" borderId="1" xfId="0" quotePrefix="1" applyNumberFormat="1" applyFont="1" applyBorder="1" applyAlignment="1">
      <alignment horizontal="center" wrapText="1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left" indent="9"/>
    </xf>
    <xf numFmtId="164" fontId="3" fillId="0" borderId="2" xfId="0" applyNumberFormat="1" applyFont="1" applyBorder="1"/>
    <xf numFmtId="165" fontId="3" fillId="0" borderId="0" xfId="0" applyNumberFormat="1" applyFont="1"/>
    <xf numFmtId="0" fontId="3" fillId="2" borderId="0" xfId="0" applyFont="1" applyFill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3" fillId="0" borderId="4" xfId="0" applyFont="1" applyBorder="1"/>
    <xf numFmtId="164" fontId="3" fillId="0" borderId="7" xfId="0" applyNumberFormat="1" applyFont="1" applyBorder="1"/>
    <xf numFmtId="165" fontId="3" fillId="0" borderId="3" xfId="0" applyNumberFormat="1" applyFont="1" applyBorder="1"/>
    <xf numFmtId="1" fontId="1" fillId="2" borderId="0" xfId="1" applyNumberFormat="1" applyFont="1" applyFill="1" applyAlignment="1" applyProtection="1">
      <alignment horizontal="left" vertical="center" indent="17"/>
      <protection locked="0"/>
    </xf>
    <xf numFmtId="0" fontId="5" fillId="2" borderId="0" xfId="0" applyFont="1" applyFill="1" applyAlignment="1">
      <alignment horizontal="left" indent="14"/>
    </xf>
    <xf numFmtId="0" fontId="6" fillId="2" borderId="0" xfId="0" applyFont="1" applyFill="1" applyAlignment="1">
      <alignment horizontal="left" indent="3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6"/>
    </xf>
    <xf numFmtId="0" fontId="3" fillId="0" borderId="0" xfId="0" applyFont="1" applyAlignment="1">
      <alignment horizontal="left" indent="10"/>
    </xf>
    <xf numFmtId="0" fontId="3" fillId="0" borderId="0" xfId="0" applyFont="1" applyAlignment="1">
      <alignment horizontal="left" wrapText="1" indent="2"/>
    </xf>
    <xf numFmtId="0" fontId="1" fillId="2" borderId="0" xfId="0" applyFont="1" applyFill="1" applyAlignment="1">
      <alignment horizontal="left" indent="13"/>
    </xf>
    <xf numFmtId="164" fontId="3" fillId="0" borderId="5" xfId="0" applyNumberFormat="1" applyFont="1" applyBorder="1"/>
    <xf numFmtId="165" fontId="3" fillId="0" borderId="5" xfId="0" applyNumberFormat="1" applyFont="1" applyBorder="1"/>
    <xf numFmtId="165" fontId="3" fillId="0" borderId="4" xfId="0" applyNumberFormat="1" applyFont="1" applyBorder="1"/>
    <xf numFmtId="164" fontId="7" fillId="0" borderId="6" xfId="0" applyNumberFormat="1" applyFont="1" applyBorder="1"/>
    <xf numFmtId="164" fontId="3" fillId="0" borderId="0" xfId="0" applyNumberFormat="1" applyFont="1"/>
    <xf numFmtId="165" fontId="3" fillId="0" borderId="1" xfId="0" applyNumberFormat="1" applyFont="1" applyBorder="1"/>
    <xf numFmtId="164" fontId="7" fillId="0" borderId="5" xfId="0" applyNumberFormat="1" applyFont="1" applyBorder="1"/>
    <xf numFmtId="165" fontId="7" fillId="0" borderId="4" xfId="0" applyNumberFormat="1" applyFont="1" applyBorder="1"/>
    <xf numFmtId="165" fontId="7" fillId="0" borderId="3" xfId="0" applyNumberFormat="1" applyFont="1" applyBorder="1"/>
    <xf numFmtId="164" fontId="7" fillId="0" borderId="7" xfId="0" applyNumberFormat="1" applyFont="1" applyBorder="1"/>
    <xf numFmtId="164" fontId="7" fillId="0" borderId="8" xfId="0" applyNumberFormat="1" applyFont="1" applyBorder="1"/>
  </cellXfs>
  <cellStyles count="2">
    <cellStyle name="Normal" xfId="0" builtinId="0"/>
    <cellStyle name="Normal 32" xfId="1" xr:uid="{9B7A2A5E-2B28-45EB-955F-83DE403C37A9}"/>
  </cellStyles>
  <dxfs count="0"/>
  <tableStyles count="0" defaultTableStyle="TableStyleMedium2" defaultPivotStyle="PivotStyleLight16"/>
  <colors>
    <mruColors>
      <color rgb="FF0D27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0</xdr:col>
      <xdr:colOff>904871</xdr:colOff>
      <xdr:row>2</xdr:row>
      <xdr:rowOff>78102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6379679-D763-4118-B30E-E89A0E605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3820"/>
          <a:ext cx="773429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89535</xdr:rowOff>
    </xdr:from>
    <xdr:to>
      <xdr:col>0</xdr:col>
      <xdr:colOff>819150</xdr:colOff>
      <xdr:row>2</xdr:row>
      <xdr:rowOff>76197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9F8F7B8-3947-4CFA-B3E7-5B2B15C48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89535"/>
          <a:ext cx="71247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F412-39DC-41E9-9D00-AAD4962315C3}">
  <dimension ref="A1:G23"/>
  <sheetViews>
    <sheetView showGridLines="0" tabSelected="1" zoomScaleNormal="100" zoomScaleSheetLayoutView="100" workbookViewId="0"/>
  </sheetViews>
  <sheetFormatPr defaultRowHeight="14.4" x14ac:dyDescent="0.55000000000000004"/>
  <cols>
    <col min="1" max="1" width="58.5234375" customWidth="1"/>
    <col min="2" max="2" width="16.5234375" customWidth="1"/>
    <col min="3" max="3" width="1.89453125" customWidth="1"/>
    <col min="4" max="4" width="16.5234375" customWidth="1"/>
    <col min="5" max="5" width="1.89453125" customWidth="1"/>
    <col min="6" max="6" width="16.5234375" customWidth="1"/>
    <col min="7" max="7" width="2.41796875" customWidth="1"/>
  </cols>
  <sheetData>
    <row r="1" spans="1:7" x14ac:dyDescent="0.55000000000000004">
      <c r="A1" s="21" t="s">
        <v>0</v>
      </c>
      <c r="B1" s="21"/>
      <c r="C1" s="21"/>
      <c r="D1" s="21"/>
      <c r="E1" s="21"/>
      <c r="F1" s="21"/>
      <c r="G1" s="21"/>
    </row>
    <row r="2" spans="1:7" x14ac:dyDescent="0.55000000000000004">
      <c r="A2" s="21" t="s">
        <v>1</v>
      </c>
      <c r="B2" s="21"/>
      <c r="C2" s="21"/>
      <c r="D2" s="21"/>
      <c r="E2" s="21"/>
      <c r="F2" s="21"/>
      <c r="G2" s="21"/>
    </row>
    <row r="3" spans="1:7" x14ac:dyDescent="0.55000000000000004">
      <c r="A3" s="14"/>
      <c r="B3" s="14"/>
      <c r="C3" s="14"/>
      <c r="D3" s="14"/>
      <c r="E3" s="14"/>
      <c r="F3" s="14"/>
      <c r="G3" s="14"/>
    </row>
    <row r="5" spans="1:7" ht="28.35" customHeight="1" x14ac:dyDescent="0.55000000000000004">
      <c r="A5" s="1"/>
      <c r="B5" s="2" t="s">
        <v>2</v>
      </c>
      <c r="D5" s="2" t="s">
        <v>31</v>
      </c>
      <c r="F5" s="2" t="s">
        <v>32</v>
      </c>
    </row>
    <row r="6" spans="1:7" x14ac:dyDescent="0.55000000000000004">
      <c r="A6" s="1" t="s">
        <v>3</v>
      </c>
      <c r="B6" s="1"/>
      <c r="D6" s="1"/>
      <c r="F6" s="1"/>
    </row>
    <row r="7" spans="1:7" x14ac:dyDescent="0.55000000000000004">
      <c r="A7" s="17" t="s">
        <v>4</v>
      </c>
      <c r="B7" s="26">
        <v>1758</v>
      </c>
      <c r="D7" s="26">
        <v>2016</v>
      </c>
      <c r="F7" s="26">
        <v>2546</v>
      </c>
    </row>
    <row r="8" spans="1:7" x14ac:dyDescent="0.55000000000000004">
      <c r="A8" s="17" t="s">
        <v>5</v>
      </c>
      <c r="B8" s="6">
        <v>411</v>
      </c>
      <c r="D8" s="6">
        <v>684</v>
      </c>
      <c r="F8" s="6">
        <v>826</v>
      </c>
    </row>
    <row r="9" spans="1:7" x14ac:dyDescent="0.55000000000000004">
      <c r="A9" s="17" t="s">
        <v>6</v>
      </c>
      <c r="B9" s="6">
        <v>985</v>
      </c>
      <c r="D9" s="6">
        <v>987</v>
      </c>
      <c r="F9" s="6">
        <v>1107</v>
      </c>
    </row>
    <row r="10" spans="1:7" x14ac:dyDescent="0.55000000000000004">
      <c r="A10" s="17" t="s">
        <v>7</v>
      </c>
      <c r="B10" s="6">
        <v>236</v>
      </c>
      <c r="D10" s="6">
        <v>227</v>
      </c>
      <c r="F10" s="6">
        <v>222</v>
      </c>
    </row>
    <row r="11" spans="1:7" x14ac:dyDescent="0.55000000000000004">
      <c r="A11" s="17" t="s">
        <v>8</v>
      </c>
      <c r="B11" s="6">
        <v>5</v>
      </c>
      <c r="D11" s="6">
        <v>6</v>
      </c>
      <c r="F11" s="6">
        <v>7</v>
      </c>
    </row>
    <row r="12" spans="1:7" ht="14.7" thickBot="1" x14ac:dyDescent="0.6">
      <c r="A12" s="4" t="s">
        <v>9</v>
      </c>
      <c r="B12" s="5">
        <f>SUM(B7:B11)</f>
        <v>3395</v>
      </c>
      <c r="D12" s="5">
        <f>SUM(D7:D11)</f>
        <v>3920</v>
      </c>
      <c r="F12" s="5">
        <f>SUM(F7:F11)</f>
        <v>4708</v>
      </c>
    </row>
    <row r="13" spans="1:7" ht="14.7" thickTop="1" x14ac:dyDescent="0.55000000000000004">
      <c r="A13" s="1"/>
      <c r="B13" s="1"/>
      <c r="D13" s="1"/>
      <c r="F13" s="1"/>
    </row>
    <row r="14" spans="1:7" x14ac:dyDescent="0.55000000000000004">
      <c r="A14" s="1"/>
      <c r="B14" s="1"/>
      <c r="D14" s="1"/>
      <c r="F14" s="1"/>
    </row>
    <row r="15" spans="1:7" x14ac:dyDescent="0.55000000000000004">
      <c r="A15" s="1" t="s">
        <v>10</v>
      </c>
      <c r="B15" s="1"/>
      <c r="D15" s="1"/>
      <c r="F15" s="1"/>
    </row>
    <row r="16" spans="1:7" x14ac:dyDescent="0.55000000000000004">
      <c r="A16" s="17" t="s">
        <v>11</v>
      </c>
      <c r="B16" s="26">
        <v>4062</v>
      </c>
      <c r="D16" s="26">
        <v>4060</v>
      </c>
      <c r="F16" s="26">
        <v>4132</v>
      </c>
    </row>
    <row r="17" spans="1:6" ht="28.8" x14ac:dyDescent="0.55000000000000004">
      <c r="A17" s="20" t="s">
        <v>12</v>
      </c>
      <c r="B17" s="6">
        <v>5232</v>
      </c>
      <c r="D17" s="6">
        <f>654+4639</f>
        <v>5293</v>
      </c>
      <c r="F17" s="6">
        <v>5366</v>
      </c>
    </row>
    <row r="18" spans="1:6" x14ac:dyDescent="0.55000000000000004">
      <c r="A18" s="17" t="s">
        <v>13</v>
      </c>
      <c r="B18" s="6">
        <v>49</v>
      </c>
      <c r="D18" s="6">
        <v>51</v>
      </c>
      <c r="F18" s="6">
        <v>56</v>
      </c>
    </row>
    <row r="19" spans="1:6" x14ac:dyDescent="0.55000000000000004">
      <c r="A19" s="17" t="s">
        <v>14</v>
      </c>
      <c r="B19" s="27">
        <v>318</v>
      </c>
      <c r="D19" s="27">
        <f>275+26</f>
        <v>301</v>
      </c>
      <c r="F19" s="27">
        <v>304</v>
      </c>
    </row>
    <row r="20" spans="1:6" x14ac:dyDescent="0.55000000000000004">
      <c r="A20" s="18" t="s">
        <v>15</v>
      </c>
      <c r="B20" s="6">
        <f>SUM(B16:B19)</f>
        <v>9661</v>
      </c>
      <c r="D20" s="6">
        <f>SUM(D16:D19)</f>
        <v>9705</v>
      </c>
      <c r="F20" s="6">
        <f>SUM(F16:F19)</f>
        <v>9858</v>
      </c>
    </row>
    <row r="21" spans="1:6" x14ac:dyDescent="0.55000000000000004">
      <c r="A21" s="1" t="s">
        <v>16</v>
      </c>
      <c r="B21" s="27">
        <v>-7413</v>
      </c>
      <c r="D21" s="27">
        <v>-7354</v>
      </c>
      <c r="F21" s="27">
        <v>-7281</v>
      </c>
    </row>
    <row r="22" spans="1:6" ht="14.7" thickBot="1" x14ac:dyDescent="0.6">
      <c r="A22" s="19" t="s">
        <v>9</v>
      </c>
      <c r="B22" s="5">
        <f>B20+B21</f>
        <v>2248</v>
      </c>
      <c r="D22" s="5">
        <f>D20+D21</f>
        <v>2351</v>
      </c>
      <c r="F22" s="5">
        <f>F20+F21</f>
        <v>2577</v>
      </c>
    </row>
    <row r="23" spans="1:6" ht="14.7" thickTop="1" x14ac:dyDescent="0.55000000000000004"/>
  </sheetData>
  <pageMargins left="0.7" right="0.7" top="0.75" bottom="0.75" header="0.3" footer="0.3"/>
  <pageSetup scale="81" orientation="portrait" r:id="rId1"/>
  <headerFooter>
    <oddFooter>&amp;L_x000D_&amp;1#&amp;"Calibri"&amp;1&amp;K000000 -&amp;C&amp;"Arial,Regular"&amp;9Cisco Systems, Inc.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ED3B-AE32-4D98-BD1A-34E72CA77FE2}">
  <dimension ref="A1:I18"/>
  <sheetViews>
    <sheetView showGridLines="0" zoomScaleNormal="100" zoomScaleSheetLayoutView="118" workbookViewId="0">
      <selection activeCell="A23" sqref="A23"/>
    </sheetView>
  </sheetViews>
  <sheetFormatPr defaultColWidth="8.89453125" defaultRowHeight="14.4" x14ac:dyDescent="0.55000000000000004"/>
  <cols>
    <col min="1" max="1" width="64.5234375" style="1" customWidth="1"/>
    <col min="2" max="2" width="1.5234375" style="1" customWidth="1"/>
    <col min="3" max="3" width="17.1015625" style="1" customWidth="1"/>
    <col min="4" max="4" width="1.5234375" style="1" customWidth="1"/>
    <col min="5" max="5" width="17.1015625" style="1" customWidth="1"/>
    <col min="6" max="6" width="1.5234375" style="1" customWidth="1"/>
    <col min="7" max="7" width="17.1015625" style="1" customWidth="1"/>
    <col min="8" max="8" width="1.5234375" style="1" customWidth="1"/>
    <col min="9" max="9" width="17.1015625" style="1" customWidth="1"/>
    <col min="10" max="16384" width="8.89453125" style="1"/>
  </cols>
  <sheetData>
    <row r="1" spans="1:9" x14ac:dyDescent="0.55000000000000004">
      <c r="A1" s="15" t="s">
        <v>17</v>
      </c>
      <c r="B1" s="7"/>
      <c r="C1" s="7"/>
      <c r="D1" s="7"/>
      <c r="E1" s="7"/>
      <c r="F1" s="7"/>
      <c r="G1" s="7"/>
      <c r="H1" s="7"/>
      <c r="I1" s="7"/>
    </row>
    <row r="2" spans="1:9" x14ac:dyDescent="0.55000000000000004">
      <c r="A2" s="15" t="s">
        <v>18</v>
      </c>
      <c r="B2" s="7"/>
      <c r="C2" s="7"/>
      <c r="D2" s="7"/>
      <c r="E2" s="7"/>
      <c r="F2" s="7"/>
      <c r="G2" s="7"/>
      <c r="H2" s="7"/>
      <c r="I2" s="7"/>
    </row>
    <row r="3" spans="1:9" x14ac:dyDescent="0.55000000000000004">
      <c r="A3" s="16"/>
      <c r="B3" s="7"/>
      <c r="C3" s="7"/>
      <c r="D3" s="7"/>
      <c r="E3" s="7"/>
      <c r="F3" s="7"/>
      <c r="G3" s="7"/>
      <c r="H3" s="7"/>
      <c r="I3" s="7"/>
    </row>
    <row r="4" spans="1:9" ht="9" customHeight="1" x14ac:dyDescent="0.55000000000000004"/>
    <row r="5" spans="1:9" x14ac:dyDescent="0.55000000000000004">
      <c r="C5" s="8" t="s">
        <v>19</v>
      </c>
      <c r="E5" s="8" t="s">
        <v>19</v>
      </c>
      <c r="G5" s="8" t="s">
        <v>19</v>
      </c>
      <c r="I5" s="8" t="s">
        <v>19</v>
      </c>
    </row>
    <row r="6" spans="1:9" x14ac:dyDescent="0.55000000000000004">
      <c r="C6" s="9" t="s">
        <v>20</v>
      </c>
      <c r="E6" s="9" t="s">
        <v>20</v>
      </c>
      <c r="G6" s="9" t="s">
        <v>20</v>
      </c>
      <c r="I6" s="9" t="s">
        <v>33</v>
      </c>
    </row>
    <row r="7" spans="1:9" ht="30" customHeight="1" x14ac:dyDescent="0.55000000000000004">
      <c r="C7" s="10" t="s">
        <v>2</v>
      </c>
      <c r="E7" s="10" t="s">
        <v>31</v>
      </c>
      <c r="G7" s="10" t="s">
        <v>32</v>
      </c>
      <c r="I7" s="10" t="s">
        <v>32</v>
      </c>
    </row>
    <row r="8" spans="1:9" ht="13.5" customHeight="1" x14ac:dyDescent="0.55000000000000004">
      <c r="C8" s="11"/>
      <c r="E8" s="11"/>
      <c r="G8" s="11"/>
      <c r="I8" s="11"/>
    </row>
    <row r="9" spans="1:9" x14ac:dyDescent="0.55000000000000004">
      <c r="A9" s="1" t="s">
        <v>21</v>
      </c>
      <c r="C9" s="22">
        <v>68</v>
      </c>
      <c r="E9" s="22">
        <v>63</v>
      </c>
      <c r="G9" s="22">
        <v>64</v>
      </c>
      <c r="I9" s="28">
        <f>C9+E9+G9</f>
        <v>195</v>
      </c>
    </row>
    <row r="10" spans="1:9" x14ac:dyDescent="0.55000000000000004">
      <c r="A10" s="1" t="s">
        <v>22</v>
      </c>
      <c r="C10" s="23">
        <v>82</v>
      </c>
      <c r="E10" s="23">
        <v>88</v>
      </c>
      <c r="G10" s="23">
        <v>86</v>
      </c>
      <c r="I10" s="28">
        <f>C10+E10+G10</f>
        <v>256</v>
      </c>
    </row>
    <row r="11" spans="1:9" x14ac:dyDescent="0.55000000000000004">
      <c r="A11" s="17" t="s">
        <v>23</v>
      </c>
      <c r="C11" s="24">
        <f>SUM(C9:C10)</f>
        <v>150</v>
      </c>
      <c r="E11" s="24">
        <f>SUM(E9:E10)</f>
        <v>151</v>
      </c>
      <c r="G11" s="24">
        <f>SUM(G9:G10)</f>
        <v>150</v>
      </c>
      <c r="I11" s="29">
        <f>SUM(I9:I10)</f>
        <v>451</v>
      </c>
    </row>
    <row r="12" spans="1:9" x14ac:dyDescent="0.55000000000000004">
      <c r="A12" s="1" t="s">
        <v>24</v>
      </c>
      <c r="C12" s="23">
        <v>484</v>
      </c>
      <c r="E12" s="23">
        <v>420</v>
      </c>
      <c r="G12" s="23">
        <v>420</v>
      </c>
      <c r="I12" s="28">
        <f>C12+E12+G12</f>
        <v>1324</v>
      </c>
    </row>
    <row r="13" spans="1:9" x14ac:dyDescent="0.55000000000000004">
      <c r="A13" s="1" t="s">
        <v>25</v>
      </c>
      <c r="C13" s="23">
        <v>269</v>
      </c>
      <c r="E13" s="23">
        <v>244</v>
      </c>
      <c r="G13" s="23">
        <v>239</v>
      </c>
      <c r="I13" s="28">
        <f>C13+E13+G13</f>
        <v>752</v>
      </c>
    </row>
    <row r="14" spans="1:9" x14ac:dyDescent="0.55000000000000004">
      <c r="A14" s="1" t="s">
        <v>26</v>
      </c>
      <c r="C14" s="23">
        <v>131</v>
      </c>
      <c r="E14" s="23">
        <v>118</v>
      </c>
      <c r="G14" s="23">
        <v>105</v>
      </c>
      <c r="I14" s="28">
        <f>C14+E14+G14</f>
        <v>354</v>
      </c>
    </row>
    <row r="15" spans="1:9" x14ac:dyDescent="0.55000000000000004">
      <c r="A15" s="1" t="s">
        <v>27</v>
      </c>
      <c r="C15" s="23">
        <v>21</v>
      </c>
      <c r="E15" s="23">
        <v>1</v>
      </c>
      <c r="G15" s="23">
        <v>0</v>
      </c>
      <c r="I15" s="28">
        <f>C15+E15+G15</f>
        <v>22</v>
      </c>
    </row>
    <row r="16" spans="1:9" x14ac:dyDescent="0.55000000000000004">
      <c r="A16" s="17" t="s">
        <v>28</v>
      </c>
      <c r="C16" s="13">
        <f>SUM(C12:C15)</f>
        <v>905</v>
      </c>
      <c r="E16" s="13">
        <f>SUM(E12:E15)</f>
        <v>783</v>
      </c>
      <c r="G16" s="13">
        <f>SUM(G12:G15)</f>
        <v>764</v>
      </c>
      <c r="I16" s="30">
        <f>SUM(I12:I15)</f>
        <v>2452</v>
      </c>
    </row>
    <row r="17" spans="1:9" ht="14.7" thickBot="1" x14ac:dyDescent="0.6">
      <c r="A17" s="3" t="s">
        <v>29</v>
      </c>
      <c r="C17" s="12">
        <f>C16+C11</f>
        <v>1055</v>
      </c>
      <c r="E17" s="12">
        <f>E16+E11</f>
        <v>934</v>
      </c>
      <c r="G17" s="12">
        <f>G16+G11</f>
        <v>914</v>
      </c>
      <c r="I17" s="31">
        <f>I16+I11</f>
        <v>2903</v>
      </c>
    </row>
    <row r="18" spans="1:9" ht="14.7" thickTop="1" x14ac:dyDescent="0.55000000000000004">
      <c r="A18" s="1" t="s">
        <v>30</v>
      </c>
      <c r="C18" s="25">
        <v>241</v>
      </c>
      <c r="E18" s="25">
        <v>298</v>
      </c>
      <c r="G18" s="25">
        <v>275</v>
      </c>
      <c r="I18" s="32">
        <f>C18+E18+G18</f>
        <v>814</v>
      </c>
    </row>
  </sheetData>
  <pageMargins left="0.7" right="0.7" top="0.75" bottom="0.75" header="0.3" footer="0.3"/>
  <pageSetup scale="65" orientation="portrait" r:id="rId1"/>
  <headerFooter>
    <oddFooter>&amp;L_x000D_&amp;1#&amp;"Calibri"&amp;1&amp;K000000 -&amp;C&amp;"Arial,Regular"&amp;9Cisco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3" ma:contentTypeDescription="Create a new document." ma:contentTypeScope="" ma:versionID="84d61a619f73b90249f6648494f4c9c1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3af43001c51ac60a76f606283a2ca695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B8CDF0-A8F8-4C8C-9AE4-C62E47993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915a2-64a9-41c3-acc1-fc7357ef0126"/>
    <ds:schemaRef ds:uri="dbf609dd-6969-42a9-9668-0039d8bc8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36AD4B-3AEC-4E86-BB71-7FA32275B8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3887D-7F3E-46BD-BDF7-D45616A7E0F3}">
  <ds:schemaRefs>
    <ds:schemaRef ds:uri="http://purl.org/dc/dcmitype/"/>
    <ds:schemaRef ds:uri="dbf609dd-6969-42a9-9668-0039d8bc8fd9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dfa915a2-64a9-41c3-acc1-fc7357ef0126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a189e4fd-a2fa-47bf-9b21-17f706ee2968}" enabled="1" method="Privileged" siteId="{5ae1af62-9505-4097-a69a-c1553ef7840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Balance Sheet Details</vt:lpstr>
      <vt:lpstr>Summary of share-based comp</vt:lpstr>
      <vt:lpstr>'Balance Sheet Details'!Print_Area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Eshita Jain (eshijain)</cp:lastModifiedBy>
  <dcterms:modified xsi:type="dcterms:W3CDTF">2026-05-13T13:27:58Z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89e4fd-a2fa-47bf-9b21-17f706ee2968_Name">
    <vt:lpwstr>Cisco Public Label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MSIP_Label_a189e4fd-a2fa-47bf-9b21-17f706ee2968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0x010100CEAA6B5728E8894CA97EFD8749E33ED1</vt:lpwstr>
  </property>
  <property fmtid="{D5CDD505-2E9C-101B-9397-08002B2CF9AE}" pid="7" name="SV_HIDDEN_GRID_QUERY_LIST_4F35BF76-6C0D-4D9B-82B2-816C12CF3733">
    <vt:lpwstr>empty_477D106A-C0D6-4607-AEBD-E2C9D60EA279</vt:lpwstr>
  </property>
  <property fmtid="{D5CDD505-2E9C-101B-9397-08002B2CF9AE}" pid="8" name="MSIP_Label_a189e4fd-a2fa-47bf-9b21-17f706ee2968_SetDate">
    <vt:lpwstr>2025-02-12T18:03:25Z</vt:lpwstr>
  </property>
  <property fmtid="{D5CDD505-2E9C-101B-9397-08002B2CF9AE}" pid="9" name="MSIP_Label_a189e4fd-a2fa-47bf-9b21-17f706ee2968_SiteId">
    <vt:lpwstr>5ae1af62-9505-4097-a69a-c1553ef7840e</vt:lpwstr>
  </property>
  <property fmtid="{D5CDD505-2E9C-101B-9397-08002B2CF9AE}" pid="10" name="MSIP_Label_a189e4fd-a2fa-47bf-9b21-17f706ee2968_ActionId">
    <vt:lpwstr>20b038c3-a08c-4c7a-86cc-979c43fc7df4</vt:lpwstr>
  </property>
  <property fmtid="{D5CDD505-2E9C-101B-9397-08002B2CF9AE}" pid="11" name="MSIP_Label_a189e4fd-a2fa-47bf-9b21-17f706ee2968_Method">
    <vt:lpwstr>Privileged</vt:lpwstr>
  </property>
  <property fmtid="{D5CDD505-2E9C-101B-9397-08002B2CF9AE}" pid="12" name="MSIP_Label_a189e4fd-a2fa-47bf-9b21-17f706ee2968_ContentBits">
    <vt:lpwstr>2</vt:lpwstr>
  </property>
</Properties>
</file>