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ash Moradi Rad\Downloads\"/>
    </mc:Choice>
  </mc:AlternateContent>
  <xr:revisionPtr revIDLastSave="0" documentId="13_ncr:8001_{D5ECB4ED-53B5-422E-9A95-0C1C9884C098}" xr6:coauthVersionLast="47" xr6:coauthVersionMax="47" xr10:uidLastSave="{00000000-0000-0000-0000-000000000000}"/>
  <bookViews>
    <workbookView xWindow="-90" yWindow="-90" windowWidth="19380" windowHeight="10380" xr2:uid="{A2B852A6-FF28-4102-B5AA-4E00238BF717}"/>
  </bookViews>
  <sheets>
    <sheet name="Income Statements" sheetId="1" r:id="rId1"/>
    <sheet name="GAAP Recon Note 1" sheetId="2" r:id="rId2"/>
    <sheet name="GAAP Recon Note 2" sheetId="3" r:id="rId3"/>
  </sheets>
  <definedNames>
    <definedName name="__st2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_st2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1">'GAAP Recon Note 1'!$A$1:$D$22</definedName>
    <definedName name="_xlnm.Print_Area" localSheetId="2">'GAAP Recon Note 2'!$A$1:$N$17</definedName>
    <definedName name="_xlnm.Print_Area" localSheetId="0">'Income Statements'!$A$1:$E$59</definedName>
    <definedName name="sheet5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heet5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localSheetId="1" hidden="1">{#N/A,#N/A,FALSE,"S1 Theatre Sum";#N/A,#N/A,FALSE,"S2 U.S. B.S.POS";#N/A,#N/A,FALSE,"S3 US POS";#N/A,#N/A,FALSE,"S4 Family POS";#N/A,#N/A,FALSE,"S5 Ship vs POS";#N/A,#N/A,FALSE,"S6 Top VAR"}</definedName>
    <definedName name="stupid" localSheetId="2" hidden="1">{#N/A,#N/A,FALSE,"S1 Theatre Sum";#N/A,#N/A,FALSE,"S2 U.S. B.S.POS";#N/A,#N/A,FALSE,"S3 US POS";#N/A,#N/A,FALSE,"S4 Family POS";#N/A,#N/A,FALSE,"S5 Ship vs POS";#N/A,#N/A,FALSE,"S6 Top VAR"}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2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localSheetId="1" hidden="1">{#N/A,#N/A,FALSE,"S1 Theatre Sum";#N/A,#N/A,FALSE,"S2 U.S. B.S.POS";#N/A,#N/A,FALSE,"S3 US POS";#N/A,#N/A,FALSE,"S4 Family POS";#N/A,#N/A,FALSE,"S5 Ship vs POS";#N/A,#N/A,FALSE,"S6 Top VAR"}</definedName>
    <definedName name="stupidwho" localSheetId="2" hidden="1">{#N/A,#N/A,FALSE,"S1 Theatre Sum";#N/A,#N/A,FALSE,"S2 U.S. B.S.POS";#N/A,#N/A,FALSE,"S3 US POS";#N/A,#N/A,FALSE,"S4 Family POS";#N/A,#N/A,FALSE,"S5 Ship vs POS";#N/A,#N/A,FALSE,"S6 Top VAR"}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2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localSheetId="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localSheetId="2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localSheetId="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localSheetId="2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localSheetId="1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1." localSheetId="2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localSheetId="1" hidden="1">{#N/A,#N/A,FALSE,"s12 Access Fam BSP";#N/A,#N/A,FALSE,"s13 WG";#N/A,#N/A,FALSE,"s14 Azlan BSP";#N/A,#N/A,FALSE,"s15 Access Stk Rotate";#N/A,#N/A,FALSE,"s16 WG Stk Rotate";#N/A,#N/A,FALSE,"s17.Avg Days POS"}</definedName>
    <definedName name="wrn.Slides._.Part2." localSheetId="2" hidden="1">{#N/A,#N/A,FALSE,"s12 Access Fam BSP";#N/A,#N/A,FALSE,"s13 WG";#N/A,#N/A,FALSE,"s14 Azlan BSP";#N/A,#N/A,FALSE,"s15 Access Stk Rotate";#N/A,#N/A,FALSE,"s16 WG Stk Rotate";#N/A,#N/A,FALSE,"s17.Avg Days POS"}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localSheetId="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xsxz" localSheetId="2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localSheetId="1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ayaya" localSheetId="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localSheetId="1" hidden="1">{#N/A,#N/A,FALSE,"S1 Theatre Sum";#N/A,#N/A,FALSE,"S2 U.S. B.S.POS";#N/A,#N/A,FALSE,"S3 US POS";#N/A,#N/A,FALSE,"S4 Family POS";#N/A,#N/A,FALSE,"S5 Ship vs POS";#N/A,#N/A,FALSE,"S6 Top VAR"}</definedName>
    <definedName name="you" localSheetId="2" hidden="1">{#N/A,#N/A,FALSE,"S1 Theatre Sum";#N/A,#N/A,FALSE,"S2 U.S. B.S.POS";#N/A,#N/A,FALSE,"S3 US POS";#N/A,#N/A,FALSE,"S4 Family POS";#N/A,#N/A,FALSE,"S5 Ship vs POS";#N/A,#N/A,FALSE,"S6 Top VAR"}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localSheetId="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zdfdzfa" localSheetId="2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1" l="1"/>
  <c r="C42" i="1"/>
  <c r="C46" i="1" s="1"/>
  <c r="C51" i="1" s="1"/>
  <c r="E20" i="1"/>
  <c r="C20" i="1"/>
  <c r="E7" i="1"/>
  <c r="D6" i="2"/>
  <c r="N13" i="3"/>
  <c r="D13" i="2" s="1"/>
  <c r="N12" i="3"/>
  <c r="D12" i="2" s="1"/>
  <c r="N11" i="3"/>
  <c r="D11" i="2" s="1"/>
  <c r="D7" i="2"/>
  <c r="D5" i="2"/>
  <c r="M17" i="3"/>
  <c r="L17" i="3"/>
  <c r="K17" i="3"/>
  <c r="J17" i="3"/>
  <c r="I17" i="3"/>
  <c r="H17" i="3"/>
  <c r="F17" i="3"/>
  <c r="E17" i="3"/>
  <c r="N16" i="3"/>
  <c r="D16" i="2" s="1"/>
  <c r="N15" i="3"/>
  <c r="D15" i="2" s="1"/>
  <c r="N14" i="3"/>
  <c r="D14" i="2" s="1"/>
  <c r="D20" i="2"/>
  <c r="E56" i="1"/>
  <c r="E40" i="1"/>
  <c r="C40" i="1"/>
  <c r="E31" i="1"/>
  <c r="C31" i="1"/>
  <c r="C22" i="1"/>
  <c r="C21" i="1"/>
  <c r="C18" i="1"/>
  <c r="E22" i="1"/>
  <c r="C13" i="1"/>
  <c r="E13" i="1"/>
  <c r="E8" i="1"/>
  <c r="E18" i="1"/>
  <c r="E21" i="1"/>
  <c r="E46" i="1"/>
  <c r="E49" i="1" s="1"/>
  <c r="D10" i="2" l="1"/>
  <c r="E51" i="1"/>
  <c r="C49" i="1"/>
  <c r="E34" i="1"/>
  <c r="E35" i="1" s="1"/>
  <c r="C23" i="1"/>
  <c r="E23" i="1"/>
  <c r="E32" i="1"/>
  <c r="C32" i="1"/>
  <c r="C34" i="1"/>
  <c r="C35" i="1" s="1"/>
  <c r="D17" i="2"/>
  <c r="N17" i="3"/>
  <c r="D22" i="2" l="1"/>
</calcChain>
</file>

<file path=xl/sharedStrings.xml><?xml version="1.0" encoding="utf-8"?>
<sst xmlns="http://schemas.openxmlformats.org/spreadsheetml/2006/main" count="103" uniqueCount="83">
  <si>
    <t>HISTORICAL FINANCIALS</t>
  </si>
  <si>
    <t>INCOME STATEMENTS</t>
  </si>
  <si>
    <t>(in millions, except per-share amounts)</t>
  </si>
  <si>
    <t>Notes (1) (2)</t>
  </si>
  <si>
    <t>GAAP</t>
  </si>
  <si>
    <t>NON-GAAP</t>
  </si>
  <si>
    <t>Quarter Ended</t>
  </si>
  <si>
    <t>REVENUE:</t>
  </si>
  <si>
    <t>Product</t>
  </si>
  <si>
    <t>Service</t>
  </si>
  <si>
    <t xml:space="preserve">   Total revenue</t>
  </si>
  <si>
    <t>COST OF SALES:</t>
  </si>
  <si>
    <t>Product gross margin percentage</t>
  </si>
  <si>
    <t>Service gross margin percentage</t>
  </si>
  <si>
    <t>Total gross margin percentage</t>
  </si>
  <si>
    <t>OPERATING EXPENSES:</t>
  </si>
  <si>
    <t>Amortization of purchased intangible assets (b)</t>
  </si>
  <si>
    <t>Operating expense as a percentage of revenue</t>
  </si>
  <si>
    <t>Operating income as a percentage of revenue</t>
  </si>
  <si>
    <t>Interest income</t>
  </si>
  <si>
    <t>Interest expense</t>
  </si>
  <si>
    <t xml:space="preserve">   Interest and other income (loss), net</t>
  </si>
  <si>
    <t>Net income per share:</t>
  </si>
  <si>
    <t>Shares used in per-share calculation:</t>
  </si>
  <si>
    <t>Basic</t>
  </si>
  <si>
    <t xml:space="preserve">Diluted </t>
  </si>
  <si>
    <t>Cash dividends declared per common share</t>
  </si>
  <si>
    <t xml:space="preserve">Cisco's non-GAAP measures are not in accordance with, or an alternative for, generally accepted accounting principles and may be different from non-GAAP measures used by other companies. In addition, the above non-GAAP Consolidated Statements of Operations are not based on a comprehensive set of accounting rules or principles.  </t>
  </si>
  <si>
    <t>Note 1</t>
  </si>
  <si>
    <t>(in millions)</t>
  </si>
  <si>
    <t>GAAP net income</t>
  </si>
  <si>
    <t xml:space="preserve"> (a) </t>
  </si>
  <si>
    <t>(b)</t>
  </si>
  <si>
    <t>(c)</t>
  </si>
  <si>
    <t>(d)</t>
  </si>
  <si>
    <t>(e)</t>
  </si>
  <si>
    <t>(f)</t>
  </si>
  <si>
    <t>(g)</t>
  </si>
  <si>
    <t>Total adjustments to GAAP income before provision for income taxes</t>
  </si>
  <si>
    <t>(h)</t>
  </si>
  <si>
    <t xml:space="preserve">Income tax effect </t>
  </si>
  <si>
    <t>Significant tax matters</t>
  </si>
  <si>
    <t>Total adjustments to GAAP provision for income taxes</t>
  </si>
  <si>
    <t>Non-GAAP net income</t>
  </si>
  <si>
    <t>Note 2</t>
  </si>
  <si>
    <t>COGS</t>
  </si>
  <si>
    <t>Operating Expense</t>
  </si>
  <si>
    <t>OI&amp;E</t>
  </si>
  <si>
    <t>Research and Development</t>
  </si>
  <si>
    <t>Sales and Marketing</t>
  </si>
  <si>
    <t>General and Administrative</t>
  </si>
  <si>
    <t>Amortization of Purchased Intangible Assets</t>
  </si>
  <si>
    <t>Restructuring and Other Charges</t>
  </si>
  <si>
    <t>Other Income (Expense)</t>
  </si>
  <si>
    <t>Total</t>
  </si>
  <si>
    <t>Items</t>
  </si>
  <si>
    <t>Share-based compensation expense</t>
  </si>
  <si>
    <t>Amortization of acquisition-related intangible assets</t>
  </si>
  <si>
    <t>Other acquisition-related/divestiture costs</t>
  </si>
  <si>
    <t>Significant asset impairments and restructurings</t>
  </si>
  <si>
    <t>Gains and losses on equity investments</t>
  </si>
  <si>
    <t xml:space="preserve">Product (a) - (c) &amp; (e) </t>
  </si>
  <si>
    <t>Service (a) &amp; (c)</t>
  </si>
  <si>
    <t xml:space="preserve">   Total cost of sales (a) - (c) &amp; (e) </t>
  </si>
  <si>
    <r>
      <t xml:space="preserve">GROSS MARGIN </t>
    </r>
    <r>
      <rPr>
        <sz val="10"/>
        <rFont val="Arial"/>
        <family val="2"/>
      </rPr>
      <t xml:space="preserve">(a) - (c) &amp; (e) </t>
    </r>
  </si>
  <si>
    <t>Research and development (a) &amp; (c)</t>
  </si>
  <si>
    <t>Sales and marketing (a) &amp; (c)</t>
  </si>
  <si>
    <t>General and administrative (a), (c) &amp; (e)</t>
  </si>
  <si>
    <t>Restructuring and other charges (d)</t>
  </si>
  <si>
    <t xml:space="preserve">   Total operating expenses (a) - (e)</t>
  </si>
  <si>
    <r>
      <t xml:space="preserve">OPERATING INCOME </t>
    </r>
    <r>
      <rPr>
        <sz val="10"/>
        <rFont val="Arial"/>
        <family val="2"/>
      </rPr>
      <t>(a) - (e)</t>
    </r>
  </si>
  <si>
    <t>Other income (loss), net (f)</t>
  </si>
  <si>
    <r>
      <t xml:space="preserve">INCOME BEFORE PROVISION FOR INCOME TAXES </t>
    </r>
    <r>
      <rPr>
        <sz val="10"/>
        <rFont val="Arial"/>
        <family val="2"/>
      </rPr>
      <t>(a) - (f)</t>
    </r>
  </si>
  <si>
    <t>Provision for income taxes (g) - (h)</t>
  </si>
  <si>
    <r>
      <t xml:space="preserve">NET INCOME </t>
    </r>
    <r>
      <rPr>
        <sz val="10"/>
        <rFont val="Arial"/>
        <family val="2"/>
      </rPr>
      <t>(a) - (h)</t>
    </r>
  </si>
  <si>
    <t>Basic (a) - (h)</t>
  </si>
  <si>
    <t>Diluted (a) - (h)</t>
  </si>
  <si>
    <t>Items (a) to (f) in note 1 are allocated as follows:</t>
  </si>
  <si>
    <t>A reconciliation between net income on a GAAP basis and non-GAAP net income including items (a) to (h) is as follows:</t>
  </si>
  <si>
    <t>Legal and indemnification settlements/charges</t>
  </si>
  <si>
    <t>FY 2022</t>
  </si>
  <si>
    <t>October 30, 
2021</t>
  </si>
  <si>
    <t>Q1'22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</si>
</sst>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name val="Geneva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0"/>
      <name val="Genev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4" applyFont="1" applyFill="1" applyAlignment="1" applyProtection="1">
      <alignment horizontal="left" vertical="center" indent="12"/>
      <protection locked="0"/>
    </xf>
    <xf numFmtId="0" fontId="2" fillId="2" borderId="0" xfId="4" applyFill="1"/>
    <xf numFmtId="0" fontId="3" fillId="0" borderId="0" xfId="4" applyFont="1" applyAlignment="1" applyProtection="1">
      <alignment horizontal="left" vertical="center" indent="12"/>
      <protection locked="0"/>
    </xf>
    <xf numFmtId="0" fontId="3" fillId="3" borderId="0" xfId="4" applyFont="1" applyFill="1" applyAlignment="1" applyProtection="1">
      <alignment horizontal="left" vertical="center" indent="12"/>
      <protection locked="0"/>
    </xf>
    <xf numFmtId="0" fontId="2" fillId="3" borderId="0" xfId="4" applyFill="1"/>
    <xf numFmtId="0" fontId="2" fillId="0" borderId="0" xfId="4"/>
    <xf numFmtId="1" fontId="3" fillId="2" borderId="0" xfId="4" applyNumberFormat="1" applyFont="1" applyFill="1" applyAlignment="1" applyProtection="1">
      <alignment horizontal="left" vertical="center" indent="12"/>
      <protection locked="0"/>
    </xf>
    <xf numFmtId="1" fontId="3" fillId="3" borderId="0" xfId="4" applyNumberFormat="1" applyFont="1" applyFill="1" applyAlignment="1" applyProtection="1">
      <alignment horizontal="left" vertical="center" indent="12"/>
      <protection locked="0"/>
    </xf>
    <xf numFmtId="0" fontId="4" fillId="0" borderId="0" xfId="4" applyFont="1"/>
    <xf numFmtId="37" fontId="5" fillId="2" borderId="0" xfId="4" applyNumberFormat="1" applyFont="1" applyFill="1" applyAlignment="1">
      <alignment horizontal="center"/>
    </xf>
    <xf numFmtId="37" fontId="5" fillId="3" borderId="0" xfId="4" applyNumberFormat="1" applyFont="1" applyFill="1" applyAlignment="1">
      <alignment horizontal="center"/>
    </xf>
    <xf numFmtId="0" fontId="6" fillId="2" borderId="0" xfId="4" applyFont="1" applyFill="1" applyAlignment="1">
      <alignment horizontal="center" wrapText="1"/>
    </xf>
    <xf numFmtId="0" fontId="2" fillId="0" borderId="0" xfId="4" applyAlignment="1">
      <alignment horizontal="center" wrapText="1"/>
    </xf>
    <xf numFmtId="0" fontId="6" fillId="3" borderId="0" xfId="4" applyFont="1" applyFill="1" applyAlignment="1">
      <alignment horizontal="center" wrapText="1"/>
    </xf>
    <xf numFmtId="0" fontId="2" fillId="3" borderId="0" xfId="4" applyFill="1" applyAlignment="1">
      <alignment horizontal="center" wrapText="1"/>
    </xf>
    <xf numFmtId="0" fontId="6" fillId="2" borderId="0" xfId="4" applyFont="1" applyFill="1" applyAlignment="1">
      <alignment horizontal="center"/>
    </xf>
    <xf numFmtId="0" fontId="8" fillId="0" borderId="0" xfId="4" applyFont="1"/>
    <xf numFmtId="0" fontId="6" fillId="3" borderId="0" xfId="4" applyFont="1" applyFill="1" applyAlignment="1">
      <alignment horizontal="center"/>
    </xf>
    <xf numFmtId="0" fontId="8" fillId="3" borderId="0" xfId="4" applyFont="1" applyFill="1"/>
    <xf numFmtId="164" fontId="6" fillId="2" borderId="1" xfId="4" applyNumberFormat="1" applyFont="1" applyFill="1" applyBorder="1" applyAlignment="1">
      <alignment horizontal="center"/>
    </xf>
    <xf numFmtId="164" fontId="6" fillId="3" borderId="0" xfId="4" applyNumberFormat="1" applyFont="1" applyFill="1" applyAlignment="1">
      <alignment horizontal="center"/>
    </xf>
    <xf numFmtId="165" fontId="4" fillId="3" borderId="1" xfId="4" quotePrefix="1" applyNumberFormat="1" applyFont="1" applyFill="1" applyBorder="1" applyAlignment="1">
      <alignment horizontal="center" wrapText="1"/>
    </xf>
    <xf numFmtId="165" fontId="4" fillId="3" borderId="0" xfId="4" quotePrefix="1" applyNumberFormat="1" applyFont="1" applyFill="1" applyAlignment="1">
      <alignment horizontal="center" wrapText="1"/>
    </xf>
    <xf numFmtId="0" fontId="4" fillId="3" borderId="0" xfId="4" applyFont="1" applyFill="1" applyAlignment="1">
      <alignment horizontal="left"/>
    </xf>
    <xf numFmtId="6" fontId="2" fillId="3" borderId="0" xfId="2" applyNumberFormat="1" applyFont="1" applyFill="1" applyBorder="1" applyAlignment="1">
      <alignment horizontal="right"/>
    </xf>
    <xf numFmtId="166" fontId="2" fillId="3" borderId="0" xfId="2" applyNumberFormat="1" applyFont="1" applyFill="1" applyBorder="1" applyAlignment="1">
      <alignment horizontal="right"/>
    </xf>
    <xf numFmtId="0" fontId="9" fillId="0" borderId="0" xfId="4" applyFont="1"/>
    <xf numFmtId="41" fontId="2" fillId="3" borderId="0" xfId="2" applyNumberFormat="1" applyFont="1" applyFill="1" applyBorder="1" applyAlignment="1">
      <alignment horizontal="right"/>
    </xf>
    <xf numFmtId="41" fontId="10" fillId="3" borderId="0" xfId="2" applyNumberFormat="1" applyFont="1" applyFill="1" applyBorder="1" applyAlignment="1">
      <alignment horizontal="right"/>
    </xf>
    <xf numFmtId="41" fontId="2" fillId="0" borderId="0" xfId="4" applyNumberFormat="1"/>
    <xf numFmtId="41" fontId="2" fillId="3" borderId="0" xfId="1" applyNumberFormat="1" applyFont="1" applyFill="1" applyBorder="1" applyAlignment="1">
      <alignment horizontal="right"/>
    </xf>
    <xf numFmtId="0" fontId="11" fillId="3" borderId="0" xfId="4" applyFont="1" applyFill="1" applyAlignment="1">
      <alignment horizontal="left" indent="3"/>
    </xf>
    <xf numFmtId="167" fontId="11" fillId="3" borderId="0" xfId="3" applyNumberFormat="1" applyFont="1" applyFill="1" applyBorder="1" applyAlignment="1">
      <alignment horizontal="right"/>
    </xf>
    <xf numFmtId="0" fontId="12" fillId="0" borderId="0" xfId="4" applyFont="1"/>
    <xf numFmtId="0" fontId="13" fillId="3" borderId="0" xfId="4" applyFont="1" applyFill="1"/>
    <xf numFmtId="0" fontId="11" fillId="3" borderId="0" xfId="4" applyFont="1" applyFill="1" applyAlignment="1">
      <alignment horizontal="left" indent="4"/>
    </xf>
    <xf numFmtId="0" fontId="14" fillId="3" borderId="0" xfId="4" applyFont="1" applyFill="1" applyAlignment="1">
      <alignment horizontal="left" indent="3"/>
    </xf>
    <xf numFmtId="0" fontId="2" fillId="3" borderId="0" xfId="4" applyFill="1" applyAlignment="1">
      <alignment horizontal="left"/>
    </xf>
    <xf numFmtId="41" fontId="10" fillId="3" borderId="0" xfId="1" applyNumberFormat="1" applyFont="1" applyFill="1" applyBorder="1" applyAlignment="1">
      <alignment horizontal="right"/>
    </xf>
    <xf numFmtId="0" fontId="2" fillId="3" borderId="0" xfId="4" applyFill="1" applyAlignment="1">
      <alignment horizontal="left" indent="3"/>
    </xf>
    <xf numFmtId="0" fontId="4" fillId="3" borderId="0" xfId="4" applyFont="1" applyFill="1"/>
    <xf numFmtId="41" fontId="15" fillId="3" borderId="0" xfId="1" applyNumberFormat="1" applyFont="1" applyFill="1" applyBorder="1" applyAlignment="1">
      <alignment horizontal="right"/>
    </xf>
    <xf numFmtId="41" fontId="15" fillId="3" borderId="0" xfId="2" applyNumberFormat="1" applyFont="1" applyFill="1" applyBorder="1" applyAlignment="1">
      <alignment horizontal="right"/>
    </xf>
    <xf numFmtId="49" fontId="2" fillId="3" borderId="0" xfId="4" applyNumberFormat="1" applyFill="1" applyAlignment="1">
      <alignment horizontal="left"/>
    </xf>
    <xf numFmtId="6" fontId="9" fillId="3" borderId="0" xfId="2" applyNumberFormat="1" applyFont="1" applyFill="1" applyBorder="1" applyAlignment="1">
      <alignment horizontal="right"/>
    </xf>
    <xf numFmtId="166" fontId="15" fillId="3" borderId="0" xfId="2" applyNumberFormat="1" applyFont="1" applyFill="1" applyBorder="1" applyAlignment="1">
      <alignment horizontal="right"/>
    </xf>
    <xf numFmtId="6" fontId="9" fillId="0" borderId="0" xfId="2" applyNumberFormat="1" applyFont="1" applyFill="1" applyBorder="1" applyAlignment="1">
      <alignment horizontal="right"/>
    </xf>
    <xf numFmtId="6" fontId="15" fillId="3" borderId="0" xfId="2" applyNumberFormat="1" applyFont="1" applyFill="1" applyBorder="1" applyAlignment="1">
      <alignment horizontal="right"/>
    </xf>
    <xf numFmtId="0" fontId="2" fillId="0" borderId="0" xfId="4" applyAlignment="1">
      <alignment horizontal="left"/>
    </xf>
    <xf numFmtId="38" fontId="9" fillId="0" borderId="0" xfId="1" applyNumberFormat="1" applyFont="1" applyFill="1" applyBorder="1" applyAlignment="1">
      <alignment horizontal="right"/>
    </xf>
    <xf numFmtId="38" fontId="15" fillId="3" borderId="0" xfId="1" applyNumberFormat="1" applyFont="1" applyFill="1" applyBorder="1" applyAlignment="1">
      <alignment horizontal="right"/>
    </xf>
    <xf numFmtId="38" fontId="2" fillId="3" borderId="0" xfId="1" applyNumberFormat="1" applyFont="1" applyFill="1" applyBorder="1" applyAlignment="1">
      <alignment horizontal="right"/>
    </xf>
    <xf numFmtId="44" fontId="9" fillId="4" borderId="0" xfId="2" applyFont="1" applyFill="1" applyBorder="1" applyAlignment="1">
      <alignment horizontal="right"/>
    </xf>
    <xf numFmtId="44" fontId="10" fillId="3" borderId="0" xfId="2" applyFont="1" applyFill="1" applyBorder="1" applyAlignment="1">
      <alignment horizontal="right"/>
    </xf>
    <xf numFmtId="44" fontId="2" fillId="3" borderId="0" xfId="2" applyFont="1" applyFill="1" applyBorder="1" applyAlignment="1">
      <alignment horizontal="right"/>
    </xf>
    <xf numFmtId="44" fontId="9" fillId="3" borderId="0" xfId="2" applyFont="1" applyFill="1" applyBorder="1" applyAlignment="1">
      <alignment horizontal="right"/>
    </xf>
    <xf numFmtId="44" fontId="2" fillId="3" borderId="0" xfId="4" applyNumberFormat="1" applyFill="1"/>
    <xf numFmtId="6" fontId="10" fillId="3" borderId="0" xfId="2" applyNumberFormat="1" applyFont="1" applyFill="1" applyBorder="1" applyAlignment="1">
      <alignment horizontal="right"/>
    </xf>
    <xf numFmtId="38" fontId="10" fillId="3" borderId="0" xfId="1" applyNumberFormat="1" applyFont="1" applyFill="1" applyBorder="1" applyAlignment="1">
      <alignment horizontal="right"/>
    </xf>
    <xf numFmtId="0" fontId="9" fillId="3" borderId="0" xfId="4" applyFont="1" applyFill="1"/>
    <xf numFmtId="0" fontId="2" fillId="0" borderId="0" xfId="4" applyProtection="1">
      <protection locked="0"/>
    </xf>
    <xf numFmtId="0" fontId="10" fillId="0" borderId="0" xfId="4" applyFont="1"/>
    <xf numFmtId="38" fontId="0" fillId="0" borderId="0" xfId="1" applyNumberFormat="1" applyFont="1" applyFill="1" applyBorder="1" applyAlignment="1">
      <alignment horizontal="right"/>
    </xf>
    <xf numFmtId="38" fontId="0" fillId="0" borderId="0" xfId="1" applyNumberFormat="1" applyFont="1" applyFill="1" applyBorder="1"/>
    <xf numFmtId="0" fontId="2" fillId="0" borderId="0" xfId="4" applyAlignment="1">
      <alignment vertical="top" wrapText="1"/>
    </xf>
    <xf numFmtId="0" fontId="2" fillId="0" borderId="0" xfId="4" applyAlignment="1">
      <alignment wrapText="1"/>
    </xf>
    <xf numFmtId="0" fontId="2" fillId="0" borderId="0" xfId="4" applyAlignment="1">
      <alignment horizontal="left" vertical="top"/>
    </xf>
    <xf numFmtId="0" fontId="2" fillId="0" borderId="0" xfId="4" applyAlignment="1">
      <alignment horizontal="left" vertical="center"/>
    </xf>
    <xf numFmtId="1" fontId="7" fillId="0" borderId="0" xfId="4" applyNumberFormat="1" applyFont="1" applyAlignment="1">
      <alignment horizontal="center" wrapText="1"/>
    </xf>
    <xf numFmtId="1" fontId="4" fillId="0" borderId="0" xfId="4" applyNumberFormat="1" applyFont="1" applyAlignment="1">
      <alignment horizontal="center" wrapText="1"/>
    </xf>
    <xf numFmtId="0" fontId="6" fillId="2" borderId="1" xfId="4" applyFont="1" applyFill="1" applyBorder="1" applyAlignment="1">
      <alignment horizontal="center"/>
    </xf>
    <xf numFmtId="1" fontId="4" fillId="0" borderId="0" xfId="4" applyNumberFormat="1" applyFont="1" applyAlignment="1">
      <alignment horizontal="left" wrapText="1"/>
    </xf>
    <xf numFmtId="14" fontId="4" fillId="0" borderId="3" xfId="4" applyNumberFormat="1" applyFont="1" applyBorder="1" applyAlignment="1">
      <alignment horizontal="center" wrapText="1"/>
    </xf>
    <xf numFmtId="14" fontId="4" fillId="3" borderId="0" xfId="4" applyNumberFormat="1" applyFont="1" applyFill="1" applyAlignment="1">
      <alignment horizontal="center" wrapText="1"/>
    </xf>
    <xf numFmtId="0" fontId="13" fillId="0" borderId="0" xfId="4" applyFont="1" applyAlignment="1">
      <alignment horizontal="left" wrapText="1"/>
    </xf>
    <xf numFmtId="38" fontId="9" fillId="0" borderId="0" xfId="1" applyNumberFormat="1" applyFont="1" applyFill="1" applyBorder="1" applyAlignment="1">
      <alignment horizontal="center"/>
    </xf>
    <xf numFmtId="38" fontId="2" fillId="3" borderId="0" xfId="1" applyNumberFormat="1" applyFont="1" applyFill="1" applyBorder="1" applyAlignment="1">
      <alignment horizontal="center"/>
    </xf>
    <xf numFmtId="0" fontId="16" fillId="0" borderId="0" xfId="4" applyFont="1"/>
    <xf numFmtId="38" fontId="13" fillId="0" borderId="0" xfId="1" applyNumberFormat="1" applyFont="1" applyBorder="1" applyAlignment="1">
      <alignment horizontal="center"/>
    </xf>
    <xf numFmtId="0" fontId="13" fillId="0" borderId="0" xfId="4" applyFont="1"/>
    <xf numFmtId="164" fontId="2" fillId="0" borderId="0" xfId="1" applyNumberFormat="1" applyFont="1" applyFill="1" applyBorder="1" applyAlignment="1"/>
    <xf numFmtId="164" fontId="2" fillId="3" borderId="0" xfId="1" applyNumberFormat="1" applyFont="1" applyFill="1" applyBorder="1" applyAlignment="1"/>
    <xf numFmtId="0" fontId="17" fillId="3" borderId="0" xfId="4" applyFont="1" applyFill="1"/>
    <xf numFmtId="0" fontId="17" fillId="0" borderId="0" xfId="4" applyFont="1"/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 vertical="center"/>
    </xf>
    <xf numFmtId="0" fontId="2" fillId="3" borderId="0" xfId="4" applyFill="1" applyAlignment="1">
      <alignment vertical="center"/>
    </xf>
    <xf numFmtId="0" fontId="2" fillId="0" borderId="0" xfId="4" applyAlignment="1">
      <alignment vertical="center"/>
    </xf>
    <xf numFmtId="164" fontId="2" fillId="3" borderId="0" xfId="1" applyNumberFormat="1" applyFont="1" applyFill="1" applyBorder="1" applyAlignment="1">
      <alignment horizontal="center" vertical="center"/>
    </xf>
    <xf numFmtId="0" fontId="13" fillId="3" borderId="0" xfId="4" applyFont="1" applyFill="1" applyAlignment="1">
      <alignment horizontal="left" wrapText="1"/>
    </xf>
    <xf numFmtId="38" fontId="13" fillId="3" borderId="0" xfId="1" applyNumberFormat="1" applyFont="1" applyFill="1" applyBorder="1" applyAlignment="1">
      <alignment horizontal="left" indent="7"/>
    </xf>
    <xf numFmtId="0" fontId="12" fillId="3" borderId="0" xfId="4" applyFont="1" applyFill="1"/>
    <xf numFmtId="38" fontId="13" fillId="3" borderId="0" xfId="1" applyNumberFormat="1" applyFont="1" applyFill="1" applyBorder="1" applyAlignment="1">
      <alignment horizontal="center"/>
    </xf>
    <xf numFmtId="38" fontId="17" fillId="3" borderId="0" xfId="1" applyNumberFormat="1" applyFont="1" applyFill="1" applyBorder="1"/>
    <xf numFmtId="164" fontId="10" fillId="3" borderId="0" xfId="1" applyNumberFormat="1" applyFont="1" applyFill="1" applyBorder="1" applyAlignment="1"/>
    <xf numFmtId="38" fontId="17" fillId="0" borderId="0" xfId="1" applyNumberFormat="1" applyFont="1"/>
    <xf numFmtId="38" fontId="13" fillId="3" borderId="0" xfId="1" applyNumberFormat="1" applyFont="1" applyFill="1" applyBorder="1" applyAlignment="1">
      <alignment horizontal="left"/>
    </xf>
    <xf numFmtId="0" fontId="16" fillId="3" borderId="0" xfId="4" applyFont="1" applyFill="1" applyAlignment="1">
      <alignment horizontal="left"/>
    </xf>
    <xf numFmtId="0" fontId="13" fillId="3" borderId="0" xfId="4" applyFont="1" applyFill="1" applyAlignment="1">
      <alignment horizontal="left"/>
    </xf>
    <xf numFmtId="164" fontId="9" fillId="0" borderId="0" xfId="1" applyNumberFormat="1" applyFont="1" applyFill="1" applyBorder="1" applyAlignment="1"/>
    <xf numFmtId="0" fontId="3" fillId="2" borderId="0" xfId="4" applyFont="1" applyFill="1" applyAlignment="1" applyProtection="1">
      <alignment horizontal="left" indent="12"/>
      <protection locked="0"/>
    </xf>
    <xf numFmtId="1" fontId="3" fillId="2" borderId="0" xfId="4" applyNumberFormat="1" applyFont="1" applyFill="1" applyAlignment="1" applyProtection="1">
      <alignment horizontal="left" indent="12"/>
      <protection locked="0"/>
    </xf>
    <xf numFmtId="0" fontId="4" fillId="3" borderId="0" xfId="4" applyFont="1" applyFill="1" applyAlignment="1">
      <alignment horizontal="center"/>
    </xf>
    <xf numFmtId="164" fontId="4" fillId="3" borderId="0" xfId="1" applyNumberFormat="1" applyFont="1" applyFill="1" applyBorder="1" applyAlignment="1">
      <alignment horizontal="center" vertical="center"/>
    </xf>
    <xf numFmtId="37" fontId="6" fillId="0" borderId="0" xfId="4" applyNumberFormat="1" applyFont="1" applyAlignment="1">
      <alignment horizontal="center"/>
    </xf>
    <xf numFmtId="164" fontId="2" fillId="3" borderId="0" xfId="1" applyNumberFormat="1" applyFont="1" applyFill="1" applyBorder="1" applyAlignment="1">
      <alignment wrapText="1"/>
    </xf>
    <xf numFmtId="37" fontId="6" fillId="2" borderId="0" xfId="4" applyNumberFormat="1" applyFont="1" applyFill="1" applyAlignment="1">
      <alignment horizontal="center"/>
    </xf>
    <xf numFmtId="164" fontId="2" fillId="3" borderId="0" xfId="1" applyNumberFormat="1" applyFont="1" applyFill="1"/>
    <xf numFmtId="164" fontId="2" fillId="0" borderId="0" xfId="1" applyNumberFormat="1" applyFont="1" applyFill="1"/>
    <xf numFmtId="164" fontId="2" fillId="3" borderId="0" xfId="1" applyNumberFormat="1" applyFont="1" applyFill="1" applyBorder="1" applyAlignment="1">
      <alignment horizontal="center" vertical="top"/>
    </xf>
    <xf numFmtId="0" fontId="6" fillId="0" borderId="0" xfId="4" applyFont="1" applyAlignment="1">
      <alignment horizontal="center" wrapText="1"/>
    </xf>
    <xf numFmtId="164" fontId="2" fillId="3" borderId="0" xfId="1" applyNumberFormat="1" applyFont="1" applyFill="1" applyBorder="1" applyAlignment="1">
      <alignment vertical="top" wrapText="1"/>
    </xf>
    <xf numFmtId="0" fontId="6" fillId="2" borderId="0" xfId="4" applyFont="1" applyFill="1"/>
    <xf numFmtId="0" fontId="6" fillId="3" borderId="0" xfId="4" applyFont="1" applyFill="1"/>
    <xf numFmtId="164" fontId="2" fillId="3" borderId="0" xfId="1" applyNumberFormat="1" applyFont="1" applyFill="1" applyAlignment="1">
      <alignment vertical="top"/>
    </xf>
    <xf numFmtId="164" fontId="2" fillId="0" borderId="0" xfId="1" applyNumberFormat="1" applyFont="1" applyFill="1" applyAlignment="1">
      <alignment vertical="top"/>
    </xf>
    <xf numFmtId="164" fontId="4" fillId="3" borderId="0" xfId="1" applyNumberFormat="1" applyFont="1" applyFill="1" applyBorder="1" applyAlignment="1">
      <alignment horizontal="center" vertical="top"/>
    </xf>
    <xf numFmtId="164" fontId="7" fillId="3" borderId="0" xfId="1" applyNumberFormat="1" applyFont="1" applyFill="1" applyBorder="1" applyAlignment="1">
      <alignment vertical="top" wrapText="1"/>
    </xf>
    <xf numFmtId="164" fontId="2" fillId="3" borderId="0" xfId="1" applyNumberFormat="1" applyFont="1" applyFill="1" applyBorder="1" applyAlignment="1">
      <alignment vertical="top"/>
    </xf>
    <xf numFmtId="164" fontId="2" fillId="0" borderId="0" xfId="1" applyNumberFormat="1" applyFont="1" applyFill="1" applyBorder="1" applyAlignment="1">
      <alignment vertical="top"/>
    </xf>
    <xf numFmtId="164" fontId="4" fillId="3" borderId="0" xfId="1" applyNumberFormat="1" applyFont="1" applyFill="1" applyBorder="1" applyAlignment="1">
      <alignment horizontal="center"/>
    </xf>
    <xf numFmtId="41" fontId="2" fillId="3" borderId="0" xfId="1" applyNumberFormat="1" applyFont="1" applyFill="1" applyBorder="1" applyAlignment="1">
      <alignment horizontal="center"/>
    </xf>
    <xf numFmtId="41" fontId="2" fillId="3" borderId="4" xfId="1" applyNumberFormat="1" applyFont="1" applyFill="1" applyBorder="1" applyAlignment="1">
      <alignment horizontal="center"/>
    </xf>
    <xf numFmtId="164" fontId="2" fillId="0" borderId="0" xfId="1" applyNumberFormat="1" applyFont="1" applyFill="1" applyAlignment="1">
      <alignment horizontal="center" vertical="center"/>
    </xf>
    <xf numFmtId="41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wrapText="1"/>
    </xf>
    <xf numFmtId="164" fontId="2" fillId="0" borderId="0" xfId="1" applyNumberFormat="1" applyFont="1" applyFill="1" applyBorder="1" applyAlignment="1">
      <alignment wrapText="1"/>
    </xf>
    <xf numFmtId="41" fontId="2" fillId="0" borderId="0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1" fontId="2" fillId="0" borderId="0" xfId="1" applyNumberFormat="1" applyFont="1" applyFill="1" applyBorder="1" applyAlignment="1"/>
    <xf numFmtId="0" fontId="6" fillId="2" borderId="1" xfId="1" applyNumberFormat="1" applyFont="1" applyFill="1" applyBorder="1" applyAlignment="1">
      <alignment horizontal="center" wrapText="1"/>
    </xf>
    <xf numFmtId="42" fontId="2" fillId="0" borderId="0" xfId="2" applyNumberFormat="1" applyFont="1" applyFill="1" applyBorder="1" applyAlignment="1"/>
    <xf numFmtId="41" fontId="2" fillId="0" borderId="0" xfId="2" applyNumberFormat="1" applyFont="1" applyFill="1" applyBorder="1" applyAlignment="1"/>
    <xf numFmtId="41" fontId="2" fillId="3" borderId="0" xfId="1" applyNumberFormat="1" applyFont="1" applyFill="1" applyBorder="1" applyAlignment="1"/>
    <xf numFmtId="0" fontId="6" fillId="3" borderId="0" xfId="1" applyNumberFormat="1" applyFont="1" applyFill="1" applyBorder="1" applyAlignment="1">
      <alignment horizontal="center" wrapText="1"/>
    </xf>
    <xf numFmtId="164" fontId="2" fillId="3" borderId="0" xfId="1" applyNumberFormat="1" applyFont="1" applyFill="1" applyBorder="1" applyAlignment="1">
      <alignment horizontal="center"/>
    </xf>
    <xf numFmtId="42" fontId="2" fillId="3" borderId="0" xfId="2" applyNumberFormat="1" applyFont="1" applyFill="1" applyBorder="1" applyAlignment="1"/>
    <xf numFmtId="0" fontId="2" fillId="3" borderId="0" xfId="4" applyFill="1" applyAlignment="1">
      <alignment horizontal="left" wrapText="1"/>
    </xf>
    <xf numFmtId="42" fontId="10" fillId="3" borderId="0" xfId="2" applyNumberFormat="1" applyFont="1" applyFill="1" applyBorder="1" applyAlignment="1"/>
    <xf numFmtId="41" fontId="2" fillId="3" borderId="0" xfId="2" applyNumberFormat="1" applyFont="1" applyFill="1" applyBorder="1" applyAlignment="1"/>
    <xf numFmtId="41" fontId="10" fillId="3" borderId="0" xfId="2" applyNumberFormat="1" applyFont="1" applyFill="1" applyBorder="1" applyAlignment="1"/>
    <xf numFmtId="0" fontId="2" fillId="3" borderId="0" xfId="4" applyFill="1" applyAlignment="1">
      <alignment horizontal="left" wrapText="1" indent="2"/>
    </xf>
    <xf numFmtId="164" fontId="13" fillId="0" borderId="0" xfId="1" applyNumberFormat="1" applyFont="1" applyFill="1" applyBorder="1" applyAlignment="1">
      <alignment horizontal="center" vertical="center"/>
    </xf>
    <xf numFmtId="164" fontId="13" fillId="3" borderId="0" xfId="1" applyNumberFormat="1" applyFont="1" applyFill="1" applyBorder="1" applyAlignment="1">
      <alignment horizontal="center" vertical="center"/>
    </xf>
    <xf numFmtId="0" fontId="2" fillId="0" borderId="0" xfId="4" applyFo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 wrapText="1" indent="2"/>
    </xf>
    <xf numFmtId="0" fontId="4" fillId="3" borderId="0" xfId="1" applyNumberFormat="1" applyFont="1" applyFill="1" applyBorder="1" applyAlignment="1">
      <alignment horizontal="center" wrapText="1"/>
    </xf>
    <xf numFmtId="44" fontId="9" fillId="0" borderId="0" xfId="2" applyFont="1" applyFill="1" applyBorder="1" applyAlignment="1">
      <alignment horizontal="right"/>
    </xf>
    <xf numFmtId="166" fontId="9" fillId="0" borderId="0" xfId="2" applyNumberFormat="1" applyFont="1" applyFill="1" applyBorder="1" applyAlignment="1">
      <alignment horizontal="right"/>
    </xf>
    <xf numFmtId="164" fontId="9" fillId="3" borderId="0" xfId="1" applyNumberFormat="1" applyFont="1" applyFill="1" applyBorder="1" applyAlignment="1"/>
    <xf numFmtId="166" fontId="2" fillId="0" borderId="0" xfId="2" applyNumberFormat="1" applyFont="1" applyFill="1" applyBorder="1" applyAlignment="1">
      <alignment horizontal="right"/>
    </xf>
    <xf numFmtId="164" fontId="2" fillId="3" borderId="3" xfId="1" applyNumberFormat="1" applyFont="1" applyFill="1" applyBorder="1" applyAlignment="1"/>
    <xf numFmtId="166" fontId="2" fillId="3" borderId="2" xfId="2" applyNumberFormat="1" applyFont="1" applyFill="1" applyBorder="1" applyAlignment="1">
      <alignment horizontal="right"/>
    </xf>
    <xf numFmtId="42" fontId="2" fillId="0" borderId="5" xfId="2" applyNumberFormat="1" applyFont="1" applyFill="1" applyBorder="1" applyAlignment="1"/>
    <xf numFmtId="44" fontId="2" fillId="0" borderId="1" xfId="2" applyFont="1" applyFill="1" applyBorder="1" applyAlignment="1">
      <alignment horizontal="right"/>
    </xf>
    <xf numFmtId="44" fontId="2" fillId="0" borderId="0" xfId="2" applyFont="1" applyFill="1" applyBorder="1" applyAlignment="1">
      <alignment horizontal="right"/>
    </xf>
    <xf numFmtId="38" fontId="2" fillId="0" borderId="1" xfId="1" applyNumberFormat="1" applyFont="1" applyFill="1" applyBorder="1" applyAlignment="1">
      <alignment horizontal="right"/>
    </xf>
    <xf numFmtId="41" fontId="2" fillId="3" borderId="1" xfId="2" applyNumberFormat="1" applyFont="1" applyFill="1" applyBorder="1" applyAlignment="1">
      <alignment horizontal="right"/>
    </xf>
    <xf numFmtId="41" fontId="2" fillId="3" borderId="1" xfId="1" applyNumberFormat="1" applyFont="1" applyFill="1" applyBorder="1" applyAlignment="1">
      <alignment horizontal="right"/>
    </xf>
    <xf numFmtId="0" fontId="2" fillId="0" borderId="0" xfId="4" applyAlignment="1">
      <alignment horizontal="left" vertical="top" wrapText="1"/>
    </xf>
    <xf numFmtId="1" fontId="4" fillId="0" borderId="0" xfId="4" applyNumberFormat="1" applyFont="1" applyAlignment="1">
      <alignment horizontal="center" wrapText="1"/>
    </xf>
    <xf numFmtId="1" fontId="7" fillId="0" borderId="0" xfId="4" applyNumberFormat="1" applyFont="1" applyAlignment="1">
      <alignment horizontal="center" wrapText="1"/>
    </xf>
    <xf numFmtId="1" fontId="4" fillId="3" borderId="0" xfId="4" applyNumberFormat="1" applyFont="1" applyFill="1" applyAlignment="1">
      <alignment horizontal="left" wrapText="1"/>
    </xf>
    <xf numFmtId="0" fontId="4" fillId="3" borderId="0" xfId="4" applyFont="1" applyFill="1" applyAlignment="1">
      <alignment horizontal="left" wrapText="1"/>
    </xf>
    <xf numFmtId="1" fontId="4" fillId="0" borderId="0" xfId="4" applyNumberFormat="1" applyFont="1" applyAlignment="1">
      <alignment horizontal="left" wrapText="1"/>
    </xf>
    <xf numFmtId="0" fontId="13" fillId="0" borderId="0" xfId="4" applyFont="1" applyAlignment="1">
      <alignment horizontal="left" wrapText="1"/>
    </xf>
    <xf numFmtId="0" fontId="6" fillId="2" borderId="0" xfId="4" applyFont="1" applyFill="1" applyAlignment="1">
      <alignment horizontal="center" wrapText="1"/>
    </xf>
    <xf numFmtId="0" fontId="6" fillId="2" borderId="1" xfId="4" applyFont="1" applyFill="1" applyBorder="1" applyAlignment="1">
      <alignment horizontal="center" wrapText="1"/>
    </xf>
    <xf numFmtId="0" fontId="6" fillId="2" borderId="0" xfId="4" applyFont="1" applyFill="1" applyAlignment="1">
      <alignment horizontal="center" vertical="top" wrapText="1"/>
    </xf>
    <xf numFmtId="0" fontId="6" fillId="2" borderId="1" xfId="4" applyFont="1" applyFill="1" applyBorder="1" applyAlignment="1">
      <alignment horizontal="center" vertical="top" wrapText="1"/>
    </xf>
    <xf numFmtId="37" fontId="6" fillId="2" borderId="0" xfId="4" applyNumberFormat="1" applyFont="1" applyFill="1" applyAlignment="1">
      <alignment horizontal="center"/>
    </xf>
  </cellXfs>
  <cellStyles count="7">
    <cellStyle name="Comma" xfId="1" builtinId="3"/>
    <cellStyle name="Currency" xfId="2" builtinId="4"/>
    <cellStyle name="Currency 2 2" xfId="5" xr:uid="{B4F2610A-6704-4BE6-99E9-F22C1222E7D6}"/>
    <cellStyle name="Normal" xfId="0" builtinId="0"/>
    <cellStyle name="Normal 32" xfId="4" xr:uid="{E98FF5FE-2AE3-4657-A758-D0744DEADA5F}"/>
    <cellStyle name="Percent" xfId="3" builtinId="5"/>
    <cellStyle name="Percent 2 2" xfId="6" xr:uid="{D1774362-199D-475C-B471-EC170CA81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270192</xdr:colOff>
      <xdr:row>2</xdr:row>
      <xdr:rowOff>33656</xdr:rowOff>
    </xdr:to>
    <xdr:pic>
      <xdr:nvPicPr>
        <xdr:cNvPr id="2" name="Image - Image1.jpeg">
          <a:extLst>
            <a:ext uri="{FF2B5EF4-FFF2-40B4-BE49-F238E27FC236}">
              <a16:creationId xmlns:a16="http://schemas.microsoft.com/office/drawing/2014/main" id="{B02D1B9F-955F-4902-9F99-81BAD9D4996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2292" cy="323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224472</xdr:colOff>
      <xdr:row>2</xdr:row>
      <xdr:rowOff>79376</xdr:rowOff>
    </xdr:to>
    <xdr:pic>
      <xdr:nvPicPr>
        <xdr:cNvPr id="2" name="Image - Image1.jpeg">
          <a:extLst>
            <a:ext uri="{FF2B5EF4-FFF2-40B4-BE49-F238E27FC236}">
              <a16:creationId xmlns:a16="http://schemas.microsoft.com/office/drawing/2014/main" id="{3B72426C-C47D-4C39-BF2D-B92751C9905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6102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77787</xdr:colOff>
      <xdr:row>2</xdr:row>
      <xdr:rowOff>79376</xdr:rowOff>
    </xdr:to>
    <xdr:pic>
      <xdr:nvPicPr>
        <xdr:cNvPr id="2" name="Image - Image1.jpeg">
          <a:extLst>
            <a:ext uri="{FF2B5EF4-FFF2-40B4-BE49-F238E27FC236}">
              <a16:creationId xmlns:a16="http://schemas.microsoft.com/office/drawing/2014/main" id="{260702DC-F085-4E8D-B7FB-7144111DB56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6592-07DD-4580-B936-99E4DE8FC550}">
  <sheetPr>
    <pageSetUpPr fitToPage="1"/>
  </sheetPr>
  <dimension ref="A1:AI75"/>
  <sheetViews>
    <sheetView showGridLines="0" tabSelected="1" zoomScale="90" zoomScaleNormal="90" workbookViewId="0">
      <selection activeCell="I5" sqref="I5"/>
    </sheetView>
  </sheetViews>
  <sheetFormatPr defaultColWidth="11.40625" defaultRowHeight="14.75"/>
  <cols>
    <col min="1" max="1" width="5.40625" customWidth="1"/>
    <col min="2" max="2" width="49.26953125" customWidth="1"/>
    <col min="3" max="3" width="18.26953125" customWidth="1"/>
    <col min="4" max="4" width="1.54296875" customWidth="1"/>
    <col min="5" max="5" width="18.26953125" customWidth="1"/>
    <col min="6" max="6" width="1.54296875" customWidth="1"/>
    <col min="7" max="7" width="18.26953125" customWidth="1"/>
    <col min="8" max="8" width="1.54296875" customWidth="1"/>
    <col min="9" max="9" width="18.26953125" customWidth="1"/>
    <col min="10" max="10" width="1.54296875" customWidth="1"/>
    <col min="11" max="11" width="18.26953125" customWidth="1"/>
    <col min="12" max="12" width="1.54296875" customWidth="1"/>
    <col min="13" max="13" width="18.26953125" customWidth="1"/>
    <col min="14" max="14" width="1.54296875" customWidth="1"/>
    <col min="15" max="15" width="18.26953125" customWidth="1"/>
    <col min="16" max="16" width="1.54296875" customWidth="1"/>
    <col min="17" max="17" width="18.26953125" customWidth="1"/>
    <col min="18" max="18" width="1.54296875" customWidth="1"/>
    <col min="19" max="19" width="18.26953125" customWidth="1"/>
    <col min="20" max="20" width="1.54296875" customWidth="1"/>
    <col min="21" max="22" width="18.26953125" customWidth="1"/>
    <col min="23" max="23" width="1.54296875" customWidth="1"/>
    <col min="24" max="25" width="18.26953125" customWidth="1"/>
    <col min="26" max="35" width="11.40625" customWidth="1"/>
  </cols>
  <sheetData>
    <row r="1" spans="1:35">
      <c r="A1" s="1" t="s">
        <v>0</v>
      </c>
      <c r="B1" s="1"/>
      <c r="C1" s="1"/>
      <c r="D1" s="2"/>
      <c r="E1" s="1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4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>
      <c r="A2" s="1" t="s">
        <v>1</v>
      </c>
      <c r="B2" s="1"/>
      <c r="C2" s="1"/>
      <c r="D2" s="2"/>
      <c r="E2" s="1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>
      <c r="A3" s="7" t="s">
        <v>2</v>
      </c>
      <c r="B3" s="7"/>
      <c r="C3" s="7"/>
      <c r="D3" s="2"/>
      <c r="E3" s="7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8"/>
      <c r="T3" s="5"/>
      <c r="U3" s="8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>
      <c r="A4" s="9"/>
      <c r="B4" s="9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>
      <c r="A5" s="162"/>
      <c r="B5" s="162"/>
      <c r="C5" s="10" t="s">
        <v>3</v>
      </c>
      <c r="D5" s="6"/>
      <c r="E5" s="10" t="s">
        <v>3</v>
      </c>
      <c r="F5" s="6"/>
      <c r="G5" s="11"/>
      <c r="H5" s="5"/>
      <c r="I5" s="11"/>
      <c r="J5" s="6"/>
      <c r="K5" s="11"/>
      <c r="L5" s="5"/>
      <c r="M5" s="11"/>
      <c r="N5" s="6"/>
      <c r="O5" s="11"/>
      <c r="P5" s="5"/>
      <c r="Q5" s="11"/>
      <c r="R5" s="5"/>
      <c r="S5" s="11"/>
      <c r="T5" s="5"/>
      <c r="U5" s="11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>
      <c r="A6" s="162"/>
      <c r="B6" s="162"/>
      <c r="C6" s="12" t="s">
        <v>4</v>
      </c>
      <c r="D6" s="6"/>
      <c r="E6" s="12" t="s">
        <v>5</v>
      </c>
      <c r="F6" s="13"/>
      <c r="G6" s="14"/>
      <c r="H6" s="5"/>
      <c r="I6" s="14"/>
      <c r="J6" s="13"/>
      <c r="K6" s="14"/>
      <c r="L6" s="5"/>
      <c r="M6" s="14"/>
      <c r="N6" s="13"/>
      <c r="O6" s="14"/>
      <c r="P6" s="5"/>
      <c r="Q6" s="14"/>
      <c r="R6" s="15"/>
      <c r="S6" s="14"/>
      <c r="T6" s="5"/>
      <c r="U6" s="14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0.149999999999999" customHeight="1">
      <c r="A7" s="163"/>
      <c r="B7" s="163"/>
      <c r="C7" s="16" t="s">
        <v>80</v>
      </c>
      <c r="D7" s="6"/>
      <c r="E7" s="16" t="str">
        <f>$C7</f>
        <v>FY 2022</v>
      </c>
      <c r="F7" s="17"/>
      <c r="G7" s="18"/>
      <c r="H7" s="5"/>
      <c r="I7" s="18"/>
      <c r="J7" s="17"/>
      <c r="K7" s="18"/>
      <c r="L7" s="5"/>
      <c r="M7" s="18"/>
      <c r="N7" s="17"/>
      <c r="O7" s="18"/>
      <c r="P7" s="5"/>
      <c r="Q7" s="18"/>
      <c r="R7" s="19"/>
      <c r="S7" s="18"/>
      <c r="T7" s="5"/>
      <c r="U7" s="18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>
      <c r="A8" s="162"/>
      <c r="B8" s="162"/>
      <c r="C8" s="20" t="s">
        <v>6</v>
      </c>
      <c r="D8" s="6"/>
      <c r="E8" s="20" t="str">
        <f>C8</f>
        <v>Quarter Ended</v>
      </c>
      <c r="F8" s="17"/>
      <c r="G8" s="21"/>
      <c r="H8" s="5"/>
      <c r="I8" s="21"/>
      <c r="J8" s="17"/>
      <c r="K8" s="21"/>
      <c r="L8" s="5"/>
      <c r="M8" s="21"/>
      <c r="N8" s="17"/>
      <c r="O8" s="21"/>
      <c r="P8" s="5"/>
      <c r="Q8" s="21"/>
      <c r="R8" s="19"/>
      <c r="S8" s="21"/>
      <c r="T8" s="5"/>
      <c r="U8" s="21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s="6" customFormat="1" ht="26">
      <c r="A9" s="164"/>
      <c r="B9" s="164"/>
      <c r="C9" s="22" t="s">
        <v>81</v>
      </c>
      <c r="D9" s="17"/>
      <c r="E9" s="22" t="s">
        <v>81</v>
      </c>
      <c r="F9" s="17"/>
      <c r="G9" s="23"/>
      <c r="H9" s="19"/>
      <c r="I9" s="23"/>
      <c r="J9" s="17"/>
      <c r="K9" s="23"/>
      <c r="L9" s="19"/>
      <c r="M9" s="23"/>
      <c r="N9" s="17"/>
      <c r="O9" s="23"/>
      <c r="P9" s="19"/>
      <c r="Q9" s="23"/>
      <c r="R9" s="19"/>
      <c r="S9" s="23"/>
      <c r="T9" s="19"/>
      <c r="U9" s="23"/>
    </row>
    <row r="10" spans="1:35">
      <c r="A10" s="24" t="s">
        <v>7</v>
      </c>
      <c r="B10" s="5"/>
      <c r="C10" s="45"/>
      <c r="D10" s="27"/>
      <c r="E10" s="45"/>
      <c r="F10" s="6"/>
      <c r="G10" s="25"/>
      <c r="H10" s="5"/>
      <c r="I10" s="25"/>
      <c r="J10" s="6"/>
      <c r="K10" s="25"/>
      <c r="L10" s="5"/>
      <c r="M10" s="25"/>
      <c r="N10" s="6"/>
      <c r="O10" s="25"/>
      <c r="P10" s="5"/>
      <c r="Q10" s="25"/>
      <c r="R10" s="5"/>
      <c r="S10" s="25"/>
      <c r="T10" s="5"/>
      <c r="U10" s="25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>
      <c r="A11" s="5"/>
      <c r="B11" s="5" t="s">
        <v>8</v>
      </c>
      <c r="C11" s="26">
        <v>9529</v>
      </c>
      <c r="D11" s="145"/>
      <c r="E11" s="26">
        <v>9529</v>
      </c>
      <c r="F11" s="6"/>
      <c r="G11" s="26"/>
      <c r="H11" s="5"/>
      <c r="I11" s="26"/>
      <c r="J11" s="6"/>
      <c r="K11" s="26"/>
      <c r="L11" s="5"/>
      <c r="M11" s="26"/>
      <c r="N11" s="6"/>
      <c r="O11" s="26"/>
      <c r="P11" s="5"/>
      <c r="Q11" s="26"/>
      <c r="R11" s="5"/>
      <c r="S11" s="26"/>
      <c r="T11" s="5"/>
      <c r="U11" s="2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>
      <c r="A12" s="5"/>
      <c r="B12" s="5" t="s">
        <v>9</v>
      </c>
      <c r="C12" s="159">
        <v>3371</v>
      </c>
      <c r="D12" s="145"/>
      <c r="E12" s="159">
        <v>3371</v>
      </c>
      <c r="F12" s="6"/>
      <c r="G12" s="28"/>
      <c r="H12" s="5"/>
      <c r="I12" s="28"/>
      <c r="J12" s="6"/>
      <c r="K12" s="28"/>
      <c r="L12" s="5"/>
      <c r="M12" s="28"/>
      <c r="N12" s="6"/>
      <c r="O12" s="28"/>
      <c r="P12" s="5"/>
      <c r="Q12" s="28"/>
      <c r="R12" s="5"/>
      <c r="S12" s="28"/>
      <c r="T12" s="5"/>
      <c r="U12" s="28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>
      <c r="A13" s="5"/>
      <c r="B13" s="5" t="s">
        <v>10</v>
      </c>
      <c r="C13" s="28">
        <f>SUM(C11:C12)</f>
        <v>12900</v>
      </c>
      <c r="D13" s="145"/>
      <c r="E13" s="28">
        <f>SUM(E11:E12)</f>
        <v>12900</v>
      </c>
      <c r="F13" s="6"/>
      <c r="G13" s="28"/>
      <c r="H13" s="5"/>
      <c r="I13" s="28"/>
      <c r="J13" s="6"/>
      <c r="K13" s="28"/>
      <c r="L13" s="5"/>
      <c r="M13" s="28"/>
      <c r="N13" s="6"/>
      <c r="O13" s="28"/>
      <c r="P13" s="5"/>
      <c r="Q13" s="28"/>
      <c r="R13" s="5"/>
      <c r="S13" s="28"/>
      <c r="T13" s="5"/>
      <c r="U13" s="28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6" customHeight="1">
      <c r="A14" s="5"/>
      <c r="B14" s="5"/>
      <c r="C14" s="28"/>
      <c r="D14" s="145"/>
      <c r="E14" s="28"/>
      <c r="F14" s="6"/>
      <c r="G14" s="28"/>
      <c r="H14" s="5"/>
      <c r="I14" s="28"/>
      <c r="J14" s="6"/>
      <c r="K14" s="28"/>
      <c r="L14" s="5"/>
      <c r="M14" s="28"/>
      <c r="N14" s="6"/>
      <c r="O14" s="28"/>
      <c r="P14" s="5"/>
      <c r="Q14" s="28"/>
      <c r="R14" s="5"/>
      <c r="S14" s="28"/>
      <c r="T14" s="5"/>
      <c r="U14" s="28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>
      <c r="A15" s="24" t="s">
        <v>11</v>
      </c>
      <c r="B15" s="5"/>
      <c r="C15" s="28"/>
      <c r="D15" s="145"/>
      <c r="E15" s="28"/>
      <c r="F15" s="6"/>
      <c r="G15" s="28"/>
      <c r="H15" s="5"/>
      <c r="I15" s="28"/>
      <c r="J15" s="6"/>
      <c r="K15" s="28"/>
      <c r="L15" s="5"/>
      <c r="M15" s="28"/>
      <c r="N15" s="6"/>
      <c r="O15" s="28"/>
      <c r="P15" s="5"/>
      <c r="Q15" s="28"/>
      <c r="R15" s="5"/>
      <c r="S15" s="28"/>
      <c r="T15" s="5"/>
      <c r="U15" s="28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>
      <c r="A16" s="5"/>
      <c r="B16" s="5" t="s">
        <v>61</v>
      </c>
      <c r="C16" s="28">
        <v>3673</v>
      </c>
      <c r="D16" s="145"/>
      <c r="E16" s="28">
        <v>3449</v>
      </c>
      <c r="F16" s="6"/>
      <c r="G16" s="28"/>
      <c r="H16" s="5"/>
      <c r="I16" s="29"/>
      <c r="J16" s="6"/>
      <c r="K16" s="28"/>
      <c r="L16" s="5"/>
      <c r="M16" s="29"/>
      <c r="N16" s="6"/>
      <c r="O16" s="28"/>
      <c r="P16" s="5"/>
      <c r="Q16" s="29"/>
      <c r="R16" s="5"/>
      <c r="S16" s="28"/>
      <c r="T16" s="5"/>
      <c r="U16" s="28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35">
      <c r="A17" s="5"/>
      <c r="B17" s="5" t="s">
        <v>62</v>
      </c>
      <c r="C17" s="159">
        <v>1174</v>
      </c>
      <c r="D17" s="145"/>
      <c r="E17" s="159">
        <v>1130</v>
      </c>
      <c r="F17" s="6"/>
      <c r="G17" s="28"/>
      <c r="H17" s="5"/>
      <c r="I17" s="29"/>
      <c r="J17" s="6"/>
      <c r="K17" s="28"/>
      <c r="L17" s="5"/>
      <c r="M17" s="29"/>
      <c r="N17" s="6"/>
      <c r="O17" s="28"/>
      <c r="P17" s="5"/>
      <c r="Q17" s="29"/>
      <c r="R17" s="5"/>
      <c r="S17" s="28"/>
      <c r="T17" s="5"/>
      <c r="U17" s="28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1:35">
      <c r="A18" s="5"/>
      <c r="B18" s="5" t="s">
        <v>63</v>
      </c>
      <c r="C18" s="28">
        <f>SUM(C16:C17)</f>
        <v>4847</v>
      </c>
      <c r="D18" s="145"/>
      <c r="E18" s="28">
        <f>SUM(E16:E17)</f>
        <v>4579</v>
      </c>
      <c r="F18" s="6"/>
      <c r="G18" s="28"/>
      <c r="H18" s="5"/>
      <c r="I18" s="28"/>
      <c r="J18" s="6"/>
      <c r="K18" s="28"/>
      <c r="L18" s="5"/>
      <c r="M18" s="28"/>
      <c r="N18" s="6"/>
      <c r="O18" s="28"/>
      <c r="P18" s="5"/>
      <c r="Q18" s="28"/>
      <c r="R18" s="5"/>
      <c r="S18" s="28"/>
      <c r="T18" s="5"/>
      <c r="U18" s="28"/>
      <c r="V18" s="30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0.5" customHeight="1">
      <c r="A19" s="5"/>
      <c r="B19" s="5"/>
      <c r="C19" s="28"/>
      <c r="D19" s="145"/>
      <c r="E19" s="28"/>
      <c r="F19" s="6"/>
      <c r="G19" s="28"/>
      <c r="H19" s="5"/>
      <c r="I19" s="28"/>
      <c r="J19" s="6"/>
      <c r="K19" s="28"/>
      <c r="L19" s="5"/>
      <c r="M19" s="28"/>
      <c r="N19" s="6"/>
      <c r="O19" s="28"/>
      <c r="P19" s="5"/>
      <c r="Q19" s="28"/>
      <c r="R19" s="5"/>
      <c r="S19" s="28"/>
      <c r="T19" s="5"/>
      <c r="U19" s="28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>
      <c r="A20" s="24" t="s">
        <v>64</v>
      </c>
      <c r="B20" s="5"/>
      <c r="C20" s="31">
        <f>C13-C18</f>
        <v>8053</v>
      </c>
      <c r="D20" s="145"/>
      <c r="E20" s="31">
        <f>E13-E18</f>
        <v>8321</v>
      </c>
      <c r="F20" s="6"/>
      <c r="G20" s="31"/>
      <c r="H20" s="5"/>
      <c r="I20" s="31"/>
      <c r="J20" s="6"/>
      <c r="K20" s="31"/>
      <c r="L20" s="5"/>
      <c r="M20" s="31"/>
      <c r="N20" s="6"/>
      <c r="O20" s="31"/>
      <c r="P20" s="5"/>
      <c r="Q20" s="31"/>
      <c r="R20" s="5"/>
      <c r="S20" s="31"/>
      <c r="T20" s="5"/>
      <c r="U20" s="31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1:35">
      <c r="A21" s="5"/>
      <c r="B21" s="32" t="s">
        <v>12</v>
      </c>
      <c r="C21" s="33">
        <f>(C11-C16)/C11</f>
        <v>0.61454507293525029</v>
      </c>
      <c r="D21" s="80"/>
      <c r="E21" s="33">
        <f>(E11-E16)/E11</f>
        <v>0.63805226151747296</v>
      </c>
      <c r="F21" s="6"/>
      <c r="G21" s="33"/>
      <c r="H21" s="35"/>
      <c r="I21" s="33"/>
      <c r="J21" s="6"/>
      <c r="K21" s="33"/>
      <c r="L21" s="35"/>
      <c r="M21" s="33"/>
      <c r="N21" s="6"/>
      <c r="O21" s="33"/>
      <c r="P21" s="35"/>
      <c r="Q21" s="33"/>
      <c r="R21" s="5"/>
      <c r="S21" s="33"/>
      <c r="T21" s="35"/>
      <c r="U21" s="33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>
      <c r="A22" s="5"/>
      <c r="B22" s="32" t="s">
        <v>13</v>
      </c>
      <c r="C22" s="33">
        <f>(C12-C17)/C12</f>
        <v>0.6517353900919608</v>
      </c>
      <c r="D22" s="80"/>
      <c r="E22" s="33">
        <f>(E12-E17)/E12</f>
        <v>0.66478789676653816</v>
      </c>
      <c r="F22" s="6"/>
      <c r="G22" s="33"/>
      <c r="H22" s="35"/>
      <c r="I22" s="33"/>
      <c r="J22" s="6"/>
      <c r="K22" s="33"/>
      <c r="L22" s="35"/>
      <c r="M22" s="33"/>
      <c r="N22" s="6"/>
      <c r="O22" s="33"/>
      <c r="P22" s="35"/>
      <c r="Q22" s="33"/>
      <c r="R22" s="5"/>
      <c r="S22" s="33"/>
      <c r="T22" s="35"/>
      <c r="U22" s="33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>
      <c r="A23" s="5"/>
      <c r="B23" s="36" t="s">
        <v>14</v>
      </c>
      <c r="C23" s="33">
        <f>(C13-C18)/C13</f>
        <v>0.62426356589147292</v>
      </c>
      <c r="D23" s="80"/>
      <c r="E23" s="33">
        <f>(E13-E18)/E13</f>
        <v>0.64503875968992253</v>
      </c>
      <c r="F23" s="6"/>
      <c r="G23" s="33"/>
      <c r="H23" s="35"/>
      <c r="I23" s="33"/>
      <c r="J23" s="6"/>
      <c r="K23" s="33"/>
      <c r="L23" s="35"/>
      <c r="M23" s="33"/>
      <c r="N23" s="6"/>
      <c r="O23" s="33"/>
      <c r="P23" s="35"/>
      <c r="Q23" s="33"/>
      <c r="R23" s="5"/>
      <c r="S23" s="33"/>
      <c r="T23" s="35"/>
      <c r="U23" s="33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6.65" customHeight="1">
      <c r="A24" s="5"/>
      <c r="B24" s="37"/>
      <c r="C24" s="33"/>
      <c r="D24" s="145"/>
      <c r="E24" s="33"/>
      <c r="F24" s="6"/>
      <c r="G24" s="33"/>
      <c r="H24" s="5"/>
      <c r="I24" s="33"/>
      <c r="J24" s="6"/>
      <c r="K24" s="33"/>
      <c r="L24" s="5"/>
      <c r="M24" s="33"/>
      <c r="N24" s="6"/>
      <c r="O24" s="33"/>
      <c r="P24" s="5"/>
      <c r="Q24" s="33"/>
      <c r="R24" s="5"/>
      <c r="S24" s="33"/>
      <c r="T24" s="5"/>
      <c r="U24" s="33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>
      <c r="A25" s="24" t="s">
        <v>15</v>
      </c>
      <c r="B25" s="5"/>
      <c r="C25" s="31"/>
      <c r="D25" s="145"/>
      <c r="E25" s="31"/>
      <c r="F25" s="6"/>
      <c r="G25" s="31"/>
      <c r="H25" s="5"/>
      <c r="I25" s="31"/>
      <c r="J25" s="6"/>
      <c r="K25" s="31"/>
      <c r="L25" s="5"/>
      <c r="M25" s="31"/>
      <c r="N25" s="6"/>
      <c r="O25" s="31"/>
      <c r="P25" s="5"/>
      <c r="Q25" s="31"/>
      <c r="R25" s="5"/>
      <c r="S25" s="31"/>
      <c r="T25" s="5"/>
      <c r="U25" s="31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>
      <c r="A26" s="5"/>
      <c r="B26" s="38" t="s">
        <v>65</v>
      </c>
      <c r="C26" s="31">
        <v>1714</v>
      </c>
      <c r="D26" s="145"/>
      <c r="E26" s="31">
        <v>1452</v>
      </c>
      <c r="F26" s="6"/>
      <c r="G26" s="31"/>
      <c r="H26" s="5"/>
      <c r="I26" s="39"/>
      <c r="J26" s="6"/>
      <c r="K26" s="31"/>
      <c r="L26" s="5"/>
      <c r="M26" s="39"/>
      <c r="N26" s="6"/>
      <c r="O26" s="31"/>
      <c r="P26" s="5"/>
      <c r="Q26" s="39"/>
      <c r="R26" s="5"/>
      <c r="S26" s="28"/>
      <c r="T26" s="5"/>
      <c r="U26" s="31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>
      <c r="A27" s="5"/>
      <c r="B27" s="38" t="s">
        <v>66</v>
      </c>
      <c r="C27" s="31">
        <v>2261</v>
      </c>
      <c r="D27" s="145"/>
      <c r="E27" s="31">
        <v>2118</v>
      </c>
      <c r="F27" s="6"/>
      <c r="G27" s="31"/>
      <c r="H27" s="5"/>
      <c r="I27" s="39"/>
      <c r="J27" s="6"/>
      <c r="K27" s="31"/>
      <c r="L27" s="5"/>
      <c r="M27" s="39"/>
      <c r="N27" s="6"/>
      <c r="O27" s="31"/>
      <c r="P27" s="5"/>
      <c r="Q27" s="39"/>
      <c r="R27" s="5"/>
      <c r="S27" s="31"/>
      <c r="T27" s="5"/>
      <c r="U27" s="31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>
      <c r="A28" s="5"/>
      <c r="B28" s="38" t="s">
        <v>67</v>
      </c>
      <c r="C28" s="31">
        <v>551</v>
      </c>
      <c r="D28" s="145"/>
      <c r="E28" s="31">
        <v>461</v>
      </c>
      <c r="F28" s="6"/>
      <c r="G28" s="31"/>
      <c r="H28" s="5"/>
      <c r="I28" s="39"/>
      <c r="J28" s="6"/>
      <c r="K28" s="31"/>
      <c r="L28" s="5"/>
      <c r="M28" s="39"/>
      <c r="N28" s="6"/>
      <c r="O28" s="31"/>
      <c r="P28" s="5"/>
      <c r="Q28" s="39"/>
      <c r="R28" s="5"/>
      <c r="S28" s="31"/>
      <c r="T28" s="5"/>
      <c r="U28" s="31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>
      <c r="A29" s="5"/>
      <c r="B29" s="38" t="s">
        <v>16</v>
      </c>
      <c r="C29" s="31">
        <v>84</v>
      </c>
      <c r="D29" s="145"/>
      <c r="E29" s="28">
        <v>0</v>
      </c>
      <c r="F29" s="6"/>
      <c r="G29" s="31"/>
      <c r="H29" s="5"/>
      <c r="I29" s="29"/>
      <c r="J29" s="6"/>
      <c r="K29" s="31"/>
      <c r="L29" s="5"/>
      <c r="M29" s="29"/>
      <c r="N29" s="6"/>
      <c r="O29" s="31"/>
      <c r="P29" s="5"/>
      <c r="Q29" s="29"/>
      <c r="R29" s="5"/>
      <c r="S29" s="31"/>
      <c r="T29" s="5"/>
      <c r="U29" s="28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>
      <c r="A30" s="5"/>
      <c r="B30" s="38" t="s">
        <v>68</v>
      </c>
      <c r="C30" s="160">
        <v>5</v>
      </c>
      <c r="D30" s="145"/>
      <c r="E30" s="159">
        <v>0</v>
      </c>
      <c r="F30" s="6"/>
      <c r="G30" s="31"/>
      <c r="H30" s="5"/>
      <c r="I30" s="29"/>
      <c r="J30" s="6"/>
      <c r="K30" s="31"/>
      <c r="L30" s="5"/>
      <c r="M30" s="29"/>
      <c r="N30" s="6"/>
      <c r="O30" s="31"/>
      <c r="P30" s="5"/>
      <c r="Q30" s="29"/>
      <c r="R30" s="5"/>
      <c r="S30" s="31"/>
      <c r="T30" s="5"/>
      <c r="U30" s="28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>
      <c r="A31" s="5"/>
      <c r="B31" s="40" t="s">
        <v>69</v>
      </c>
      <c r="C31" s="31">
        <f>SUM(C26:C30)</f>
        <v>4615</v>
      </c>
      <c r="D31" s="145"/>
      <c r="E31" s="31">
        <f>SUM(E26:E30)</f>
        <v>4031</v>
      </c>
      <c r="F31" s="6"/>
      <c r="G31" s="31"/>
      <c r="H31" s="5"/>
      <c r="I31" s="31"/>
      <c r="J31" s="6"/>
      <c r="K31" s="31"/>
      <c r="L31" s="5"/>
      <c r="M31" s="31"/>
      <c r="N31" s="6"/>
      <c r="O31" s="31"/>
      <c r="P31" s="5"/>
      <c r="Q31" s="31"/>
      <c r="R31" s="5"/>
      <c r="S31" s="31"/>
      <c r="T31" s="5"/>
      <c r="U31" s="31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>
      <c r="A32" s="5"/>
      <c r="B32" s="32" t="s">
        <v>17</v>
      </c>
      <c r="C32" s="33">
        <f>C31/C13</f>
        <v>0.35775193798449612</v>
      </c>
      <c r="D32" s="80"/>
      <c r="E32" s="33">
        <f>E31/E13</f>
        <v>0.31248062015503875</v>
      </c>
      <c r="F32" s="6"/>
      <c r="G32" s="33"/>
      <c r="H32" s="35"/>
      <c r="I32" s="33"/>
      <c r="J32" s="6"/>
      <c r="K32" s="33"/>
      <c r="L32" s="35"/>
      <c r="M32" s="33"/>
      <c r="N32" s="6"/>
      <c r="O32" s="33"/>
      <c r="P32" s="35"/>
      <c r="Q32" s="33"/>
      <c r="R32" s="5"/>
      <c r="S32" s="33"/>
      <c r="T32" s="35"/>
      <c r="U32" s="33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5.65" customHeight="1">
      <c r="A33" s="5"/>
      <c r="B33" s="5"/>
      <c r="C33" s="28"/>
      <c r="D33" s="145"/>
      <c r="E33" s="31"/>
      <c r="F33" s="6"/>
      <c r="G33" s="28"/>
      <c r="H33" s="5"/>
      <c r="I33" s="31"/>
      <c r="J33" s="6"/>
      <c r="K33" s="28"/>
      <c r="L33" s="5"/>
      <c r="M33" s="31"/>
      <c r="N33" s="6"/>
      <c r="O33" s="28"/>
      <c r="P33" s="5"/>
      <c r="Q33" s="31"/>
      <c r="R33" s="5"/>
      <c r="S33" s="28"/>
      <c r="T33" s="5"/>
      <c r="U33" s="31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>
      <c r="A34" s="9" t="s">
        <v>70</v>
      </c>
      <c r="B34" s="5"/>
      <c r="C34" s="31">
        <f>C20-C31</f>
        <v>3438</v>
      </c>
      <c r="D34" s="145"/>
      <c r="E34" s="31">
        <f>E20-E31</f>
        <v>4290</v>
      </c>
      <c r="F34" s="6"/>
      <c r="G34" s="31"/>
      <c r="H34" s="5"/>
      <c r="I34" s="31"/>
      <c r="J34" s="6"/>
      <c r="K34" s="31"/>
      <c r="L34" s="5"/>
      <c r="M34" s="31"/>
      <c r="N34" s="6"/>
      <c r="O34" s="31"/>
      <c r="P34" s="5"/>
      <c r="Q34" s="31"/>
      <c r="R34" s="5"/>
      <c r="S34" s="31"/>
      <c r="T34" s="5"/>
      <c r="U34" s="31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>
      <c r="A35" s="41"/>
      <c r="B35" s="32" t="s">
        <v>18</v>
      </c>
      <c r="C35" s="33">
        <f>C34/C13</f>
        <v>0.26651162790697674</v>
      </c>
      <c r="D35" s="80"/>
      <c r="E35" s="33">
        <f>E34/E13</f>
        <v>0.33255813953488372</v>
      </c>
      <c r="F35" s="6"/>
      <c r="G35" s="33"/>
      <c r="H35" s="35"/>
      <c r="I35" s="33"/>
      <c r="J35" s="6"/>
      <c r="K35" s="33"/>
      <c r="L35" s="35"/>
      <c r="M35" s="33"/>
      <c r="N35" s="6"/>
      <c r="O35" s="33"/>
      <c r="P35" s="35"/>
      <c r="Q35" s="33"/>
      <c r="R35" s="5"/>
      <c r="S35" s="33"/>
      <c r="T35" s="35"/>
      <c r="U35" s="33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6" customHeight="1">
      <c r="A36" s="5"/>
      <c r="B36" s="5"/>
      <c r="C36" s="31"/>
      <c r="D36" s="145"/>
      <c r="E36" s="31"/>
      <c r="F36" s="6"/>
      <c r="G36" s="31"/>
      <c r="H36" s="5"/>
      <c r="I36" s="31"/>
      <c r="J36" s="6"/>
      <c r="K36" s="31"/>
      <c r="L36" s="5"/>
      <c r="M36" s="31"/>
      <c r="N36" s="6"/>
      <c r="O36" s="31"/>
      <c r="P36" s="5"/>
      <c r="Q36" s="31"/>
      <c r="R36" s="5"/>
      <c r="S36" s="31"/>
      <c r="T36" s="5"/>
      <c r="U36" s="31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>
      <c r="A37" s="38" t="s">
        <v>19</v>
      </c>
      <c r="B37" s="5"/>
      <c r="C37" s="31">
        <v>121</v>
      </c>
      <c r="D37" s="145"/>
      <c r="E37" s="31">
        <v>121</v>
      </c>
      <c r="F37" s="145"/>
      <c r="G37" s="31"/>
      <c r="H37" s="5"/>
      <c r="I37" s="31"/>
      <c r="J37" s="6"/>
      <c r="K37" s="31"/>
      <c r="L37" s="5"/>
      <c r="M37" s="31"/>
      <c r="N37" s="6"/>
      <c r="O37" s="31"/>
      <c r="P37" s="5"/>
      <c r="Q37" s="31"/>
      <c r="R37" s="5"/>
      <c r="S37" s="31"/>
      <c r="T37" s="5"/>
      <c r="U37" s="31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>
      <c r="A38" s="38" t="s">
        <v>20</v>
      </c>
      <c r="B38" s="5"/>
      <c r="C38" s="31">
        <v>-89</v>
      </c>
      <c r="D38" s="145"/>
      <c r="E38" s="31">
        <v>-89</v>
      </c>
      <c r="F38" s="145"/>
      <c r="G38" s="31"/>
      <c r="H38" s="5"/>
      <c r="I38" s="31"/>
      <c r="J38" s="6"/>
      <c r="K38" s="31"/>
      <c r="L38" s="5"/>
      <c r="M38" s="31"/>
      <c r="N38" s="6"/>
      <c r="O38" s="31"/>
      <c r="P38" s="5"/>
      <c r="Q38" s="31"/>
      <c r="R38" s="5"/>
      <c r="S38" s="31"/>
      <c r="T38" s="5"/>
      <c r="U38" s="31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>
      <c r="A39" s="5" t="s">
        <v>71</v>
      </c>
      <c r="B39" s="5"/>
      <c r="C39" s="160">
        <v>187</v>
      </c>
      <c r="D39" s="145"/>
      <c r="E39" s="160">
        <v>-32</v>
      </c>
      <c r="F39" s="145"/>
      <c r="G39" s="31"/>
      <c r="H39" s="5"/>
      <c r="I39" s="39"/>
      <c r="J39" s="6"/>
      <c r="K39" s="31"/>
      <c r="L39" s="5"/>
      <c r="M39" s="31"/>
      <c r="N39" s="6"/>
      <c r="O39" s="31"/>
      <c r="P39" s="5"/>
      <c r="Q39" s="31"/>
      <c r="R39" s="5"/>
      <c r="S39" s="31"/>
      <c r="T39" s="5"/>
      <c r="U39" s="31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>
      <c r="A40" s="5"/>
      <c r="B40" s="5" t="s">
        <v>21</v>
      </c>
      <c r="C40" s="31">
        <f>SUM(C37:C39)</f>
        <v>219</v>
      </c>
      <c r="D40" s="145"/>
      <c r="E40" s="31">
        <f>SUM(E37:E39)</f>
        <v>0</v>
      </c>
      <c r="F40" s="145"/>
      <c r="G40" s="31"/>
      <c r="H40" s="5"/>
      <c r="I40" s="31"/>
      <c r="J40" s="6"/>
      <c r="K40" s="31"/>
      <c r="L40" s="5"/>
      <c r="M40" s="39"/>
      <c r="N40" s="6"/>
      <c r="O40" s="31"/>
      <c r="P40" s="5"/>
      <c r="Q40" s="39"/>
      <c r="R40" s="5"/>
      <c r="S40" s="31"/>
      <c r="T40" s="5"/>
      <c r="U40" s="31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0.5" customHeight="1">
      <c r="A41" s="5"/>
      <c r="B41" s="5"/>
      <c r="C41" s="28"/>
      <c r="D41" s="145"/>
      <c r="E41" s="28"/>
      <c r="F41" s="145"/>
      <c r="G41" s="28"/>
      <c r="H41" s="5"/>
      <c r="I41" s="28"/>
      <c r="J41" s="6"/>
      <c r="K41" s="28"/>
      <c r="L41" s="5"/>
      <c r="M41" s="28"/>
      <c r="N41" s="6"/>
      <c r="O41" s="28"/>
      <c r="P41" s="5"/>
      <c r="Q41" s="28"/>
      <c r="R41" s="5"/>
      <c r="S41" s="28"/>
      <c r="T41" s="5"/>
      <c r="U41" s="28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26.65" customHeight="1">
      <c r="A42" s="165" t="s">
        <v>72</v>
      </c>
      <c r="B42" s="165"/>
      <c r="C42" s="31">
        <f>C34+C40</f>
        <v>3657</v>
      </c>
      <c r="D42" s="145"/>
      <c r="E42" s="31">
        <f>E34+E40</f>
        <v>4290</v>
      </c>
      <c r="F42" s="145"/>
      <c r="G42" s="31"/>
      <c r="H42" s="5"/>
      <c r="I42" s="31"/>
      <c r="J42" s="6"/>
      <c r="K42" s="42"/>
      <c r="L42" s="5"/>
      <c r="M42" s="31"/>
      <c r="N42" s="6"/>
      <c r="O42" s="42"/>
      <c r="P42" s="5"/>
      <c r="Q42" s="31"/>
      <c r="R42" s="5"/>
      <c r="S42" s="31"/>
      <c r="T42" s="5"/>
      <c r="U42" s="31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0.5" customHeight="1">
      <c r="A43" s="5"/>
      <c r="B43" s="5"/>
      <c r="C43" s="28"/>
      <c r="D43" s="145"/>
      <c r="E43" s="28"/>
      <c r="F43" s="6"/>
      <c r="G43" s="43"/>
      <c r="H43" s="5"/>
      <c r="I43" s="28"/>
      <c r="J43" s="6"/>
      <c r="K43" s="43"/>
      <c r="L43" s="5"/>
      <c r="M43" s="28"/>
      <c r="N43" s="6"/>
      <c r="O43" s="43"/>
      <c r="P43" s="5"/>
      <c r="Q43" s="28"/>
      <c r="R43" s="5"/>
      <c r="S43" s="28"/>
      <c r="T43" s="5"/>
      <c r="U43" s="28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>
      <c r="A44" s="44" t="s">
        <v>73</v>
      </c>
      <c r="B44" s="5"/>
      <c r="C44" s="160">
        <v>677</v>
      </c>
      <c r="D44" s="145"/>
      <c r="E44" s="160">
        <v>815</v>
      </c>
      <c r="F44" s="6"/>
      <c r="G44" s="31"/>
      <c r="H44" s="5"/>
      <c r="I44" s="31"/>
      <c r="J44" s="6"/>
      <c r="K44" s="31"/>
      <c r="L44" s="5"/>
      <c r="M44" s="31"/>
      <c r="N44" s="6"/>
      <c r="O44" s="31"/>
      <c r="P44" s="5"/>
      <c r="Q44" s="31"/>
      <c r="R44" s="5"/>
      <c r="S44" s="31"/>
      <c r="T44" s="5"/>
      <c r="U44" s="31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0.5" customHeight="1">
      <c r="A45" s="5"/>
      <c r="B45" s="5"/>
      <c r="C45" s="45"/>
      <c r="D45" s="27"/>
      <c r="E45" s="45"/>
      <c r="F45" s="6"/>
      <c r="G45" s="45"/>
      <c r="H45" s="5"/>
      <c r="I45" s="25"/>
      <c r="J45" s="6"/>
      <c r="K45" s="45"/>
      <c r="L45" s="5"/>
      <c r="M45" s="25"/>
      <c r="N45" s="6"/>
      <c r="O45" s="45"/>
      <c r="P45" s="5"/>
      <c r="Q45" s="25"/>
      <c r="R45" s="5"/>
      <c r="S45" s="25"/>
      <c r="T45" s="5"/>
      <c r="U45" s="25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5" customHeight="1" thickBot="1">
      <c r="A46" s="41" t="s">
        <v>74</v>
      </c>
      <c r="B46" s="5"/>
      <c r="C46" s="154">
        <f>C42-C44</f>
        <v>2980</v>
      </c>
      <c r="D46" s="145"/>
      <c r="E46" s="154">
        <f>E42-E44</f>
        <v>3475</v>
      </c>
      <c r="F46" s="6"/>
      <c r="G46" s="46"/>
      <c r="H46" s="5"/>
      <c r="I46" s="26"/>
      <c r="J46" s="6"/>
      <c r="K46" s="46"/>
      <c r="L46" s="5"/>
      <c r="M46" s="26"/>
      <c r="N46" s="6"/>
      <c r="O46" s="46"/>
      <c r="P46" s="5"/>
      <c r="Q46" s="26"/>
      <c r="R46" s="5"/>
      <c r="S46" s="26"/>
      <c r="T46" s="5"/>
      <c r="U46" s="2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0.5" customHeight="1" thickTop="1">
      <c r="A47" s="6"/>
      <c r="B47" s="6"/>
      <c r="C47" s="47"/>
      <c r="D47" s="145"/>
      <c r="E47" s="150"/>
      <c r="F47" s="6"/>
      <c r="G47" s="48"/>
      <c r="H47" s="5"/>
      <c r="I47" s="26"/>
      <c r="J47" s="6"/>
      <c r="K47" s="48"/>
      <c r="L47" s="5"/>
      <c r="M47" s="26"/>
      <c r="N47" s="6"/>
      <c r="O47" s="48"/>
      <c r="P47" s="5"/>
      <c r="Q47" s="26"/>
      <c r="R47" s="5"/>
      <c r="S47" s="25"/>
      <c r="T47" s="5"/>
      <c r="U47" s="2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spans="1:35">
      <c r="A48" s="49" t="s">
        <v>22</v>
      </c>
      <c r="B48" s="6"/>
      <c r="C48" s="50"/>
      <c r="D48" s="27"/>
      <c r="E48" s="50"/>
      <c r="F48" s="6"/>
      <c r="G48" s="51"/>
      <c r="H48" s="5"/>
      <c r="I48" s="52"/>
      <c r="J48" s="6"/>
      <c r="K48" s="51"/>
      <c r="L48" s="5"/>
      <c r="M48" s="52"/>
      <c r="N48" s="6"/>
      <c r="O48" s="51"/>
      <c r="P48" s="5"/>
      <c r="Q48" s="52"/>
      <c r="R48" s="5"/>
      <c r="S48" s="52"/>
      <c r="T48" s="5"/>
      <c r="U48" s="52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1:35">
      <c r="A49" s="49" t="s">
        <v>75</v>
      </c>
      <c r="B49" s="6"/>
      <c r="C49" s="156">
        <f>IFERROR(C46/C54," ")</f>
        <v>0.70649596965386441</v>
      </c>
      <c r="D49" s="145"/>
      <c r="E49" s="53" t="str">
        <f>IFERROR(E46/E54," ")</f>
        <v xml:space="preserve"> </v>
      </c>
      <c r="F49" s="6"/>
      <c r="G49" s="54"/>
      <c r="H49" s="5"/>
      <c r="I49" s="55"/>
      <c r="J49" s="6"/>
      <c r="K49" s="54"/>
      <c r="L49" s="5"/>
      <c r="M49" s="55"/>
      <c r="N49" s="6"/>
      <c r="O49" s="54"/>
      <c r="P49" s="5"/>
      <c r="Q49" s="55"/>
      <c r="R49" s="5"/>
      <c r="S49" s="55"/>
      <c r="T49" s="5"/>
      <c r="U49" s="55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5.25" customHeight="1">
      <c r="A50" s="6"/>
      <c r="B50" s="6"/>
      <c r="C50" s="157"/>
      <c r="D50" s="145"/>
      <c r="E50" s="149"/>
      <c r="F50" s="6"/>
      <c r="G50" s="56"/>
      <c r="H50" s="5"/>
      <c r="I50" s="55"/>
      <c r="J50" s="6"/>
      <c r="K50" s="56"/>
      <c r="L50" s="5"/>
      <c r="M50" s="55"/>
      <c r="N50" s="6"/>
      <c r="O50" s="56"/>
      <c r="P50" s="5"/>
      <c r="Q50" s="55"/>
      <c r="R50" s="5"/>
      <c r="S50" s="55"/>
      <c r="T50" s="5"/>
      <c r="U50" s="55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>
      <c r="A51" s="49" t="s">
        <v>76</v>
      </c>
      <c r="B51" s="6"/>
      <c r="C51" s="156">
        <f>IFERROR(C46/C56," ")</f>
        <v>0.70233325477256658</v>
      </c>
      <c r="D51" s="145"/>
      <c r="E51" s="156">
        <f>IFERROR(E46/E56," ")</f>
        <v>0.81899599340089557</v>
      </c>
      <c r="F51" s="6"/>
      <c r="G51" s="55"/>
      <c r="H51" s="57"/>
      <c r="I51" s="55"/>
      <c r="J51" s="6"/>
      <c r="K51" s="55"/>
      <c r="L51" s="5"/>
      <c r="M51" s="55"/>
      <c r="N51" s="6"/>
      <c r="O51" s="55"/>
      <c r="P51" s="5"/>
      <c r="Q51" s="55"/>
      <c r="R51" s="5"/>
      <c r="S51" s="55"/>
      <c r="T51" s="5"/>
      <c r="U51" s="55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>
      <c r="A52" s="6"/>
      <c r="B52" s="6"/>
      <c r="C52" s="47"/>
      <c r="D52" s="27"/>
      <c r="E52" s="47"/>
      <c r="F52" s="6"/>
      <c r="G52" s="58"/>
      <c r="H52" s="5"/>
      <c r="I52" s="25"/>
      <c r="J52" s="6"/>
      <c r="K52" s="58"/>
      <c r="L52" s="5"/>
      <c r="M52" s="25"/>
      <c r="N52" s="6"/>
      <c r="O52" s="58"/>
      <c r="P52" s="5"/>
      <c r="Q52" s="25"/>
      <c r="R52" s="5"/>
      <c r="S52" s="25"/>
      <c r="T52" s="5"/>
      <c r="U52" s="25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>
      <c r="A53" s="49" t="s">
        <v>23</v>
      </c>
      <c r="B53" s="6"/>
      <c r="C53" s="50"/>
      <c r="D53" s="27"/>
      <c r="E53" s="50"/>
      <c r="F53" s="6"/>
      <c r="G53" s="59"/>
      <c r="H53" s="5"/>
      <c r="I53" s="52"/>
      <c r="J53" s="6"/>
      <c r="K53" s="59"/>
      <c r="L53" s="5"/>
      <c r="M53" s="52"/>
      <c r="N53" s="6"/>
      <c r="O53" s="59"/>
      <c r="P53" s="5"/>
      <c r="Q53" s="52"/>
      <c r="R53" s="5"/>
      <c r="S53" s="52"/>
      <c r="T53" s="5"/>
      <c r="U53" s="52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>
      <c r="A54" s="49" t="s">
        <v>24</v>
      </c>
      <c r="B54" s="6"/>
      <c r="C54" s="158">
        <v>4218</v>
      </c>
      <c r="D54" s="145"/>
      <c r="E54" s="53"/>
      <c r="F54" s="6"/>
      <c r="G54" s="59"/>
      <c r="H54" s="5"/>
      <c r="I54" s="55"/>
      <c r="J54" s="6"/>
      <c r="K54" s="59"/>
      <c r="L54" s="5"/>
      <c r="M54" s="55"/>
      <c r="N54" s="6"/>
      <c r="O54" s="59"/>
      <c r="P54" s="5"/>
      <c r="Q54" s="55"/>
      <c r="R54" s="5"/>
      <c r="S54" s="52"/>
      <c r="T54" s="5"/>
      <c r="U54" s="55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5.25" customHeight="1">
      <c r="A55" s="6"/>
      <c r="B55" s="6"/>
      <c r="C55" s="47"/>
      <c r="D55" s="145"/>
      <c r="E55" s="47"/>
      <c r="F55" s="6"/>
      <c r="G55" s="58"/>
      <c r="H55" s="5"/>
      <c r="I55" s="25"/>
      <c r="J55" s="6"/>
      <c r="K55" s="58"/>
      <c r="L55" s="5"/>
      <c r="M55" s="25"/>
      <c r="N55" s="6"/>
      <c r="O55" s="58"/>
      <c r="P55" s="5"/>
      <c r="Q55" s="25"/>
      <c r="R55" s="5"/>
      <c r="S55" s="25"/>
      <c r="T55" s="5"/>
      <c r="U55" s="25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>
      <c r="A56" s="49" t="s">
        <v>25</v>
      </c>
      <c r="B56" s="6"/>
      <c r="C56" s="158">
        <v>4243</v>
      </c>
      <c r="D56" s="145"/>
      <c r="E56" s="158">
        <f>C56</f>
        <v>4243</v>
      </c>
      <c r="F56" s="6"/>
      <c r="G56" s="52"/>
      <c r="H56" s="5"/>
      <c r="I56" s="52"/>
      <c r="J56" s="6"/>
      <c r="K56" s="52"/>
      <c r="L56" s="5"/>
      <c r="M56" s="52"/>
      <c r="N56" s="6"/>
      <c r="O56" s="52"/>
      <c r="P56" s="5"/>
      <c r="Q56" s="52"/>
      <c r="R56" s="5"/>
      <c r="S56" s="52"/>
      <c r="T56" s="5"/>
      <c r="U56" s="52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ht="17.25" customHeight="1">
      <c r="A57" s="38" t="s">
        <v>26</v>
      </c>
      <c r="B57" s="5"/>
      <c r="C57" s="55">
        <v>0.37</v>
      </c>
      <c r="D57" s="27"/>
      <c r="E57" s="53"/>
      <c r="F57" s="6"/>
      <c r="G57" s="54"/>
      <c r="H57" s="5"/>
      <c r="I57" s="55"/>
      <c r="J57" s="6"/>
      <c r="K57" s="54"/>
      <c r="L57" s="5"/>
      <c r="M57" s="55"/>
      <c r="N57" s="6"/>
      <c r="O57" s="54"/>
      <c r="P57" s="5"/>
      <c r="Q57" s="55"/>
      <c r="R57" s="5"/>
      <c r="S57" s="55"/>
      <c r="T57" s="60"/>
      <c r="U57" s="5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>
      <c r="A58" s="61"/>
      <c r="B58" s="6"/>
      <c r="C58" s="62"/>
      <c r="D58" s="63"/>
      <c r="E58" s="6"/>
      <c r="F58" s="63"/>
      <c r="G58" s="6"/>
      <c r="H58" s="63"/>
      <c r="I58" s="6"/>
      <c r="J58" s="63"/>
      <c r="K58" s="6"/>
      <c r="L58" s="63"/>
      <c r="M58" s="6"/>
      <c r="N58" s="63"/>
      <c r="O58" s="6"/>
      <c r="P58" s="63"/>
      <c r="Q58" s="6"/>
      <c r="R58" s="63"/>
      <c r="S58" s="6"/>
      <c r="T58" s="63"/>
      <c r="U58" s="6"/>
      <c r="V58" s="6"/>
      <c r="W58" s="64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ht="52.9" customHeight="1">
      <c r="A59" s="161" t="s">
        <v>27</v>
      </c>
      <c r="B59" s="161"/>
      <c r="C59" s="161"/>
      <c r="D59" s="161"/>
      <c r="E59" s="161"/>
      <c r="F59" s="65"/>
      <c r="G59" s="65"/>
      <c r="H59" s="65"/>
      <c r="I59" s="65"/>
      <c r="J59" s="65"/>
      <c r="K59" s="65"/>
      <c r="L59" s="65"/>
      <c r="M59" s="65"/>
      <c r="N59" s="66"/>
      <c r="O59" s="66"/>
      <c r="P59" s="66"/>
      <c r="Q59" s="66"/>
      <c r="R59" s="66"/>
      <c r="S59" s="66"/>
      <c r="T59" s="66"/>
      <c r="U59" s="66"/>
      <c r="V59" s="67"/>
      <c r="W59" s="67"/>
      <c r="X59" s="67"/>
      <c r="Y59" s="67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ht="24.75" customHeight="1">
      <c r="A60" s="161"/>
      <c r="B60" s="161"/>
      <c r="C60" s="161"/>
      <c r="D60" s="161"/>
      <c r="E60" s="161"/>
      <c r="F60" s="65"/>
      <c r="G60" s="65"/>
      <c r="H60" s="65"/>
      <c r="I60" s="65"/>
      <c r="J60" s="65"/>
      <c r="K60" s="65"/>
      <c r="L60" s="65"/>
      <c r="M60" s="65"/>
      <c r="N60" s="66"/>
      <c r="O60" s="66"/>
      <c r="P60" s="66"/>
      <c r="Q60" s="66"/>
      <c r="R60" s="66"/>
      <c r="S60" s="66"/>
      <c r="T60" s="66"/>
      <c r="U60" s="66"/>
      <c r="V60" s="67"/>
      <c r="W60" s="67"/>
      <c r="X60" s="67"/>
      <c r="Y60" s="67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8"/>
      <c r="W61" s="6"/>
      <c r="X61" s="68"/>
      <c r="Y61" s="68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4" spans="1:35">
      <c r="A64" s="6"/>
      <c r="B64" s="6"/>
      <c r="C64" s="6"/>
      <c r="D64" s="6"/>
      <c r="E64" s="30"/>
      <c r="F64" s="6"/>
      <c r="G64" s="6"/>
      <c r="H64" s="6"/>
      <c r="I64" s="30"/>
      <c r="J64" s="6"/>
      <c r="K64" s="6"/>
      <c r="L64" s="6"/>
      <c r="M64" s="30"/>
      <c r="N64" s="6"/>
      <c r="O64" s="6"/>
      <c r="P64" s="6"/>
      <c r="Q64" s="30"/>
      <c r="R64" s="6"/>
      <c r="S64" s="6"/>
      <c r="T64" s="6"/>
      <c r="U64" s="30"/>
      <c r="V64" s="30"/>
      <c r="W64" s="6"/>
      <c r="X64" s="6"/>
      <c r="Y64" s="30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70" ht="12" customHeight="1"/>
    <row r="71" ht="3" hidden="1" customHeight="1"/>
    <row r="72" hidden="1"/>
    <row r="73" hidden="1"/>
    <row r="74" hidden="1"/>
    <row r="75" hidden="1"/>
  </sheetData>
  <protectedRanges>
    <protectedRange sqref="A58" name="Range2"/>
  </protectedRanges>
  <mergeCells count="8">
    <mergeCell ref="A59:E59"/>
    <mergeCell ref="A60:E60"/>
    <mergeCell ref="A5:B5"/>
    <mergeCell ref="A6:B6"/>
    <mergeCell ref="A7:B7"/>
    <mergeCell ref="A8:B8"/>
    <mergeCell ref="A9:B9"/>
    <mergeCell ref="A42:B42"/>
  </mergeCells>
  <pageMargins left="0.7" right="0.7" top="0.75" bottom="0.75" header="0.3" footer="0.3"/>
  <pageSetup scale="90" orientation="portrait" r:id="rId1"/>
  <headerFooter alignWithMargins="0">
    <oddFooter>&amp;L&amp;9Income Statements and GAAP Reconciliation&amp;C&amp;9Cisco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480A-AEBC-44CA-8A4A-983ACC5B4667}">
  <sheetPr>
    <pageSetUpPr fitToPage="1"/>
  </sheetPr>
  <dimension ref="A1:L31"/>
  <sheetViews>
    <sheetView showGridLines="0" zoomScaleNormal="100" workbookViewId="0">
      <selection activeCell="D22" sqref="D22"/>
    </sheetView>
  </sheetViews>
  <sheetFormatPr defaultColWidth="11.40625" defaultRowHeight="13"/>
  <cols>
    <col min="1" max="1" width="6.54296875" style="6" customWidth="1"/>
    <col min="2" max="2" width="78.26953125" style="80" customWidth="1"/>
    <col min="3" max="3" width="1.54296875" style="80" customWidth="1"/>
    <col min="4" max="4" width="18" style="6" customWidth="1"/>
    <col min="5" max="5" width="1.54296875" style="80" customWidth="1"/>
    <col min="6" max="6" width="18" style="6" customWidth="1"/>
    <col min="7" max="7" width="1.54296875" style="6" customWidth="1"/>
    <col min="8" max="8" width="18" style="6" customWidth="1"/>
    <col min="9" max="9" width="1.54296875" style="6" customWidth="1"/>
    <col min="10" max="10" width="18" style="6" customWidth="1"/>
    <col min="11" max="11" width="1.54296875" style="6" customWidth="1"/>
    <col min="12" max="12" width="18" style="6" customWidth="1"/>
    <col min="13" max="13" width="11.40625" style="6" customWidth="1"/>
    <col min="14" max="16384" width="11.40625" style="6"/>
  </cols>
  <sheetData>
    <row r="1" spans="1:12">
      <c r="A1" s="1" t="s">
        <v>1</v>
      </c>
      <c r="B1" s="1"/>
      <c r="C1" s="1"/>
      <c r="D1" s="1"/>
      <c r="E1" s="4"/>
      <c r="F1" s="4"/>
      <c r="G1" s="4"/>
      <c r="H1" s="4"/>
      <c r="I1" s="4"/>
      <c r="J1" s="4"/>
      <c r="K1" s="4"/>
      <c r="L1" s="4"/>
    </row>
    <row r="2" spans="1:12">
      <c r="A2" s="1" t="s">
        <v>28</v>
      </c>
      <c r="B2" s="1"/>
      <c r="C2" s="1"/>
      <c r="D2" s="1"/>
      <c r="E2" s="4"/>
      <c r="F2" s="4"/>
      <c r="G2" s="4"/>
      <c r="H2" s="4"/>
      <c r="I2" s="4"/>
      <c r="J2" s="4"/>
      <c r="K2" s="4"/>
      <c r="L2" s="4"/>
    </row>
    <row r="3" spans="1:12">
      <c r="A3" s="7" t="s">
        <v>29</v>
      </c>
      <c r="B3" s="7"/>
      <c r="C3" s="7"/>
      <c r="D3" s="7"/>
      <c r="E3" s="8"/>
      <c r="F3" s="8"/>
      <c r="G3" s="4"/>
      <c r="H3" s="8"/>
      <c r="I3" s="8"/>
      <c r="J3" s="8"/>
      <c r="K3" s="8"/>
      <c r="L3" s="8"/>
    </row>
    <row r="4" spans="1:12">
      <c r="A4" s="9"/>
      <c r="B4" s="9"/>
      <c r="C4" s="9"/>
      <c r="E4" s="9"/>
      <c r="F4" s="5"/>
      <c r="G4" s="5"/>
      <c r="H4" s="5"/>
      <c r="I4" s="5"/>
      <c r="J4" s="5"/>
      <c r="K4" s="5"/>
      <c r="L4" s="5"/>
    </row>
    <row r="5" spans="1:12">
      <c r="A5" s="163"/>
      <c r="B5" s="163"/>
      <c r="C5" s="69"/>
      <c r="D5" s="16" t="str">
        <f>'Income Statements'!C7</f>
        <v>FY 2022</v>
      </c>
      <c r="E5" s="69"/>
      <c r="F5" s="18"/>
      <c r="G5" s="5"/>
      <c r="H5" s="18"/>
      <c r="I5" s="5"/>
      <c r="J5" s="18"/>
      <c r="K5" s="5"/>
      <c r="L5" s="18"/>
    </row>
    <row r="6" spans="1:12" ht="14.25" customHeight="1">
      <c r="A6" s="162"/>
      <c r="B6" s="162"/>
      <c r="C6" s="70"/>
      <c r="D6" s="71" t="str">
        <f>'Income Statements'!C8</f>
        <v>Quarter Ended</v>
      </c>
      <c r="E6" s="70"/>
      <c r="F6" s="18"/>
      <c r="G6" s="5"/>
      <c r="H6" s="18"/>
      <c r="I6" s="5"/>
      <c r="J6" s="18"/>
      <c r="K6" s="5"/>
      <c r="L6" s="18"/>
    </row>
    <row r="7" spans="1:12" ht="26">
      <c r="A7" s="166"/>
      <c r="B7" s="166"/>
      <c r="C7" s="72"/>
      <c r="D7" s="73" t="str">
        <f>'Income Statements'!C9</f>
        <v>October 30, 
2021</v>
      </c>
      <c r="E7" s="72"/>
      <c r="F7" s="74"/>
      <c r="G7" s="5"/>
      <c r="H7" s="74"/>
      <c r="I7" s="5"/>
      <c r="J7" s="74"/>
      <c r="K7" s="5"/>
      <c r="L7" s="74"/>
    </row>
    <row r="8" spans="1:12" ht="12.75" customHeight="1">
      <c r="A8" s="167" t="s">
        <v>78</v>
      </c>
      <c r="B8" s="167"/>
      <c r="C8" s="75"/>
      <c r="D8" s="76"/>
      <c r="E8" s="75"/>
      <c r="F8" s="77"/>
      <c r="G8" s="5"/>
      <c r="H8" s="77"/>
      <c r="I8" s="5"/>
      <c r="J8" s="77"/>
      <c r="K8" s="5"/>
      <c r="L8" s="77"/>
    </row>
    <row r="9" spans="1:12">
      <c r="A9" s="167"/>
      <c r="B9" s="167"/>
      <c r="C9" s="75"/>
      <c r="D9" s="76"/>
      <c r="E9" s="75"/>
      <c r="F9" s="77"/>
      <c r="G9" s="5"/>
      <c r="H9" s="77"/>
      <c r="I9" s="5"/>
      <c r="J9" s="77"/>
      <c r="K9" s="5"/>
      <c r="L9" s="77"/>
    </row>
    <row r="10" spans="1:12" ht="20.25" customHeight="1">
      <c r="A10" s="78" t="s">
        <v>30</v>
      </c>
      <c r="B10" s="78"/>
      <c r="C10" s="78"/>
      <c r="D10" s="152">
        <f>'Income Statements'!C46</f>
        <v>2980</v>
      </c>
      <c r="E10" s="78"/>
      <c r="F10" s="26"/>
      <c r="G10" s="5"/>
      <c r="H10" s="26"/>
      <c r="I10" s="5"/>
      <c r="J10" s="26"/>
      <c r="K10" s="5"/>
      <c r="L10" s="26"/>
    </row>
    <row r="11" spans="1:12" ht="20.25" customHeight="1">
      <c r="A11" s="79" t="s">
        <v>31</v>
      </c>
      <c r="B11" s="80" t="s">
        <v>56</v>
      </c>
      <c r="D11" s="81">
        <f>'GAAP Recon Note 2'!N11</f>
        <v>452</v>
      </c>
      <c r="F11" s="82"/>
      <c r="G11" s="5"/>
      <c r="H11" s="82"/>
      <c r="I11" s="5"/>
      <c r="J11" s="82"/>
      <c r="K11" s="5"/>
      <c r="L11" s="82"/>
    </row>
    <row r="12" spans="1:12" s="84" customFormat="1" ht="15" customHeight="1">
      <c r="A12" s="79" t="s">
        <v>32</v>
      </c>
      <c r="B12" s="80" t="s">
        <v>57</v>
      </c>
      <c r="C12" s="80"/>
      <c r="D12" s="81">
        <f>'GAAP Recon Note 2'!N12</f>
        <v>282</v>
      </c>
      <c r="E12" s="80"/>
      <c r="F12" s="82"/>
      <c r="G12" s="83"/>
      <c r="H12" s="82"/>
      <c r="I12" s="83"/>
      <c r="J12" s="82"/>
      <c r="K12" s="83"/>
      <c r="L12" s="82"/>
    </row>
    <row r="13" spans="1:12" s="88" customFormat="1" ht="15" customHeight="1">
      <c r="A13" s="143" t="s">
        <v>33</v>
      </c>
      <c r="B13" s="80" t="s">
        <v>58</v>
      </c>
      <c r="C13" s="75"/>
      <c r="D13" s="81">
        <f>'GAAP Recon Note 2'!N13</f>
        <v>113</v>
      </c>
      <c r="E13" s="75"/>
      <c r="F13" s="82"/>
      <c r="G13" s="87"/>
      <c r="H13" s="82"/>
      <c r="I13" s="87"/>
      <c r="J13" s="82"/>
      <c r="K13" s="87"/>
      <c r="L13" s="82"/>
    </row>
    <row r="14" spans="1:12" s="88" customFormat="1" ht="15" customHeight="1">
      <c r="A14" s="143" t="s">
        <v>34</v>
      </c>
      <c r="B14" s="80" t="s">
        <v>59</v>
      </c>
      <c r="C14" s="75"/>
      <c r="D14" s="81">
        <f>'GAAP Recon Note 2'!N14</f>
        <v>5</v>
      </c>
      <c r="E14" s="75"/>
      <c r="F14" s="82"/>
      <c r="G14" s="87"/>
      <c r="H14" s="82"/>
      <c r="I14" s="87"/>
      <c r="J14" s="82"/>
      <c r="K14" s="87"/>
      <c r="L14" s="82"/>
    </row>
    <row r="15" spans="1:12" s="88" customFormat="1" ht="15" customHeight="1">
      <c r="A15" s="144" t="s">
        <v>35</v>
      </c>
      <c r="B15" s="80" t="s">
        <v>79</v>
      </c>
      <c r="C15" s="90"/>
      <c r="D15" s="81">
        <f>'GAAP Recon Note 2'!N15</f>
        <v>0</v>
      </c>
      <c r="E15" s="90"/>
      <c r="F15" s="82"/>
      <c r="G15" s="87"/>
      <c r="H15" s="82"/>
      <c r="I15" s="87"/>
      <c r="J15" s="82"/>
      <c r="K15" s="87"/>
      <c r="L15" s="82"/>
    </row>
    <row r="16" spans="1:12" s="88" customFormat="1" ht="15" customHeight="1">
      <c r="A16" s="144" t="s">
        <v>36</v>
      </c>
      <c r="B16" s="80" t="s">
        <v>60</v>
      </c>
      <c r="C16" s="90"/>
      <c r="D16" s="81">
        <f>'GAAP Recon Note 2'!N16</f>
        <v>-219</v>
      </c>
      <c r="E16" s="90"/>
      <c r="F16" s="82"/>
      <c r="G16" s="87"/>
      <c r="H16" s="82"/>
      <c r="I16" s="87"/>
      <c r="J16" s="82"/>
      <c r="K16" s="87"/>
      <c r="L16" s="82"/>
    </row>
    <row r="17" spans="1:12" s="84" customFormat="1" ht="15" customHeight="1">
      <c r="A17" s="91" t="s">
        <v>38</v>
      </c>
      <c r="B17" s="92"/>
      <c r="C17" s="35"/>
      <c r="D17" s="153">
        <f>SUM(D11:D16)</f>
        <v>633</v>
      </c>
      <c r="E17" s="35"/>
      <c r="F17" s="82"/>
      <c r="G17" s="83"/>
      <c r="H17" s="82"/>
      <c r="I17" s="83"/>
      <c r="J17" s="82"/>
      <c r="K17" s="83"/>
      <c r="L17" s="82"/>
    </row>
    <row r="18" spans="1:12" s="96" customFormat="1" ht="15" customHeight="1">
      <c r="A18" s="93" t="s">
        <v>37</v>
      </c>
      <c r="B18" s="35" t="s">
        <v>40</v>
      </c>
      <c r="C18" s="35"/>
      <c r="D18" s="82">
        <v>-138</v>
      </c>
      <c r="E18" s="35"/>
      <c r="F18" s="82"/>
      <c r="G18" s="94"/>
      <c r="H18" s="95"/>
      <c r="I18" s="94"/>
      <c r="J18" s="95"/>
      <c r="K18" s="94"/>
      <c r="L18" s="95"/>
    </row>
    <row r="19" spans="1:12" s="96" customFormat="1" ht="15" customHeight="1">
      <c r="A19" s="93" t="s">
        <v>39</v>
      </c>
      <c r="B19" s="35" t="s">
        <v>41</v>
      </c>
      <c r="C19" s="35"/>
      <c r="D19" s="82">
        <v>0</v>
      </c>
      <c r="E19" s="35"/>
      <c r="F19" s="82"/>
      <c r="G19" s="94"/>
      <c r="H19" s="95"/>
      <c r="I19" s="94"/>
      <c r="J19" s="95"/>
      <c r="K19" s="94"/>
      <c r="L19" s="95"/>
    </row>
    <row r="20" spans="1:12" s="96" customFormat="1">
      <c r="A20" s="91" t="s">
        <v>42</v>
      </c>
      <c r="B20" s="35"/>
      <c r="C20" s="35"/>
      <c r="D20" s="153">
        <f>SUM(D18:D19)</f>
        <v>-138</v>
      </c>
      <c r="E20" s="35"/>
      <c r="F20" s="82"/>
      <c r="G20" s="94"/>
      <c r="H20" s="82"/>
      <c r="I20" s="94"/>
      <c r="J20" s="82"/>
      <c r="K20" s="94"/>
      <c r="L20" s="82"/>
    </row>
    <row r="21" spans="1:12" s="96" customFormat="1">
      <c r="A21" s="97"/>
      <c r="B21" s="35"/>
      <c r="C21" s="35"/>
      <c r="D21" s="151"/>
      <c r="E21" s="35"/>
      <c r="F21" s="82"/>
      <c r="G21" s="94"/>
      <c r="H21" s="82"/>
      <c r="I21" s="94"/>
      <c r="J21" s="82"/>
      <c r="K21" s="94"/>
      <c r="L21" s="82"/>
    </row>
    <row r="22" spans="1:12" ht="15.75" customHeight="1" thickBot="1">
      <c r="A22" s="98" t="s">
        <v>43</v>
      </c>
      <c r="B22" s="99"/>
      <c r="C22" s="35"/>
      <c r="D22" s="154">
        <f>D10+D17+D20</f>
        <v>3475</v>
      </c>
      <c r="E22" s="35"/>
      <c r="F22" s="26"/>
      <c r="G22" s="5"/>
      <c r="H22" s="26"/>
      <c r="I22" s="5"/>
      <c r="J22" s="26"/>
      <c r="K22" s="5"/>
      <c r="L22" s="26"/>
    </row>
    <row r="23" spans="1:12" ht="13.75" thickTop="1">
      <c r="D23" s="81"/>
      <c r="F23" s="82"/>
      <c r="G23" s="5"/>
    </row>
    <row r="24" spans="1:12" ht="10.5" customHeight="1">
      <c r="A24" s="34"/>
      <c r="D24" s="81"/>
      <c r="F24" s="100"/>
      <c r="I24" s="81"/>
      <c r="K24" s="81"/>
    </row>
    <row r="25" spans="1:12" ht="10.5" customHeight="1">
      <c r="A25" s="34"/>
      <c r="D25" s="81"/>
      <c r="F25" s="81"/>
      <c r="I25" s="81"/>
      <c r="K25" s="81"/>
    </row>
    <row r="26" spans="1:12" ht="10.5" customHeight="1">
      <c r="A26" s="34"/>
      <c r="D26" s="81"/>
      <c r="F26" s="81"/>
      <c r="I26" s="81"/>
      <c r="K26" s="81"/>
    </row>
    <row r="27" spans="1:12" ht="10.5" customHeight="1">
      <c r="A27" s="34"/>
      <c r="D27" s="81"/>
      <c r="F27" s="81"/>
      <c r="I27" s="81"/>
      <c r="K27" s="81"/>
    </row>
    <row r="28" spans="1:12" ht="10.5" customHeight="1">
      <c r="A28" s="34"/>
      <c r="D28" s="81"/>
      <c r="F28" s="81"/>
      <c r="I28" s="81"/>
      <c r="K28" s="81"/>
    </row>
    <row r="29" spans="1:12" ht="10.5" customHeight="1">
      <c r="A29" s="34"/>
      <c r="D29" s="81"/>
      <c r="F29" s="81"/>
      <c r="I29" s="81"/>
      <c r="K29" s="81"/>
    </row>
    <row r="30" spans="1:12" ht="10.5" customHeight="1">
      <c r="A30" s="34"/>
      <c r="D30" s="81"/>
      <c r="F30" s="81"/>
      <c r="I30" s="81"/>
      <c r="K30" s="81"/>
    </row>
    <row r="31" spans="1:12" ht="10.5" customHeight="1">
      <c r="A31" s="34"/>
      <c r="D31" s="81"/>
      <c r="F31" s="81"/>
      <c r="I31" s="81"/>
      <c r="K31" s="81"/>
    </row>
  </sheetData>
  <mergeCells count="4">
    <mergeCell ref="A5:B5"/>
    <mergeCell ref="A6:B6"/>
    <mergeCell ref="A7:B7"/>
    <mergeCell ref="A8:B9"/>
  </mergeCells>
  <pageMargins left="0.25" right="0.25" top="0.75" bottom="0.75" header="0.3" footer="0.3"/>
  <pageSetup scale="97" orientation="portrait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8417C-7CD5-4522-80E4-192421E023BD}">
  <sheetPr>
    <pageSetUpPr fitToPage="1"/>
  </sheetPr>
  <dimension ref="A1:AE71"/>
  <sheetViews>
    <sheetView showGridLines="0" zoomScale="90" zoomScaleNormal="90" workbookViewId="0">
      <selection activeCell="N13" sqref="N13"/>
    </sheetView>
  </sheetViews>
  <sheetFormatPr defaultColWidth="10.54296875" defaultRowHeight="13"/>
  <cols>
    <col min="1" max="1" width="8.40625" style="124" bestFit="1" customWidth="1"/>
    <col min="2" max="2" width="1.40625" style="125" customWidth="1"/>
    <col min="3" max="3" width="47.40625" style="126" customWidth="1"/>
    <col min="4" max="4" width="1.7265625" style="127" customWidth="1"/>
    <col min="5" max="5" width="15.54296875" style="125" customWidth="1"/>
    <col min="6" max="6" width="15" style="125" customWidth="1"/>
    <col min="7" max="7" width="1.54296875" style="125" customWidth="1"/>
    <col min="8" max="8" width="17" style="125" customWidth="1"/>
    <col min="9" max="9" width="16" style="125" customWidth="1"/>
    <col min="10" max="10" width="15.54296875" style="125" customWidth="1"/>
    <col min="11" max="11" width="21.40625" style="125" customWidth="1"/>
    <col min="12" max="13" width="15" style="125" customWidth="1"/>
    <col min="14" max="14" width="12.40625" style="125" customWidth="1"/>
    <col min="15" max="15" width="10.54296875" style="109"/>
    <col min="16" max="16" width="13.54296875" style="109" customWidth="1"/>
    <col min="17" max="16384" width="10.54296875" style="109"/>
  </cols>
  <sheetData>
    <row r="1" spans="1:31" s="6" customForma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s="6" customFormat="1">
      <c r="A2" s="1" t="s">
        <v>44</v>
      </c>
      <c r="B2" s="101"/>
      <c r="C2" s="1"/>
      <c r="D2" s="1"/>
      <c r="E2" s="1"/>
      <c r="F2" s="101"/>
      <c r="G2" s="101"/>
      <c r="H2" s="101"/>
      <c r="I2" s="101"/>
      <c r="J2" s="101"/>
      <c r="K2" s="101"/>
      <c r="L2" s="101"/>
      <c r="M2" s="101"/>
      <c r="N2" s="101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s="6" customFormat="1">
      <c r="A3" s="7" t="s">
        <v>29</v>
      </c>
      <c r="B3" s="102"/>
      <c r="C3" s="7"/>
      <c r="D3" s="7"/>
      <c r="E3" s="7"/>
      <c r="F3" s="102"/>
      <c r="G3" s="102"/>
      <c r="H3" s="102"/>
      <c r="I3" s="102"/>
      <c r="J3" s="102"/>
      <c r="K3" s="102"/>
      <c r="L3" s="102"/>
      <c r="M3" s="102"/>
      <c r="N3" s="10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6" customFormat="1">
      <c r="A4" s="103"/>
      <c r="B4" s="5"/>
      <c r="C4" s="41"/>
      <c r="D4" s="4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24" customHeight="1">
      <c r="A5" s="104"/>
      <c r="B5" s="105"/>
      <c r="C5" s="106"/>
      <c r="D5" s="106"/>
      <c r="E5" s="172" t="s">
        <v>45</v>
      </c>
      <c r="F5" s="172"/>
      <c r="G5" s="18"/>
      <c r="H5" s="172" t="s">
        <v>46</v>
      </c>
      <c r="I5" s="172"/>
      <c r="J5" s="172"/>
      <c r="K5" s="172"/>
      <c r="L5" s="172"/>
      <c r="M5" s="107" t="s">
        <v>47</v>
      </c>
      <c r="N5" s="16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</row>
    <row r="6" spans="1:31" s="116" customFormat="1" ht="15" customHeight="1">
      <c r="A6" s="110"/>
      <c r="B6" s="111"/>
      <c r="C6" s="112"/>
      <c r="D6" s="112"/>
      <c r="E6" s="113"/>
      <c r="F6" s="113"/>
      <c r="G6" s="114"/>
      <c r="H6" s="168" t="s">
        <v>48</v>
      </c>
      <c r="I6" s="168" t="s">
        <v>49</v>
      </c>
      <c r="J6" s="168" t="s">
        <v>50</v>
      </c>
      <c r="K6" s="168" t="s">
        <v>51</v>
      </c>
      <c r="L6" s="168" t="s">
        <v>52</v>
      </c>
      <c r="M6" s="168" t="s">
        <v>53</v>
      </c>
      <c r="N6" s="170" t="s">
        <v>54</v>
      </c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</row>
    <row r="7" spans="1:31" s="120" customFormat="1" ht="27" customHeight="1">
      <c r="A7" s="117"/>
      <c r="B7" s="111"/>
      <c r="C7" s="118"/>
      <c r="D7" s="112"/>
      <c r="E7" s="71" t="s">
        <v>8</v>
      </c>
      <c r="F7" s="71" t="s">
        <v>9</v>
      </c>
      <c r="G7" s="18"/>
      <c r="H7" s="169"/>
      <c r="I7" s="169"/>
      <c r="J7" s="169"/>
      <c r="K7" s="169"/>
      <c r="L7" s="169"/>
      <c r="M7" s="169"/>
      <c r="N7" s="171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</row>
    <row r="8" spans="1:31" ht="16.5" customHeight="1">
      <c r="A8" s="121"/>
      <c r="B8" s="122"/>
      <c r="C8" s="112" t="s">
        <v>77</v>
      </c>
      <c r="D8" s="106"/>
      <c r="E8" s="123"/>
      <c r="F8" s="123"/>
      <c r="G8" s="122"/>
      <c r="H8" s="123"/>
      <c r="I8" s="123"/>
      <c r="J8" s="123"/>
      <c r="K8" s="123"/>
      <c r="L8" s="123"/>
      <c r="M8" s="123"/>
      <c r="N8" s="123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</row>
    <row r="9" spans="1:31">
      <c r="E9" s="128"/>
      <c r="F9" s="128"/>
      <c r="G9" s="128"/>
      <c r="H9" s="128"/>
      <c r="I9" s="128"/>
      <c r="J9" s="128"/>
      <c r="K9" s="128"/>
      <c r="L9" s="128"/>
      <c r="M9" s="128"/>
      <c r="N9" s="128"/>
    </row>
    <row r="10" spans="1:31" ht="20.25" customHeight="1">
      <c r="A10" s="129" t="s">
        <v>55</v>
      </c>
      <c r="B10" s="130"/>
      <c r="C10" s="131" t="s">
        <v>82</v>
      </c>
      <c r="E10" s="128"/>
      <c r="F10" s="128"/>
      <c r="G10" s="128"/>
      <c r="H10" s="128"/>
      <c r="I10" s="128"/>
      <c r="J10" s="128"/>
      <c r="K10" s="128"/>
      <c r="L10" s="128"/>
      <c r="M10" s="128"/>
      <c r="N10" s="128"/>
    </row>
    <row r="11" spans="1:31">
      <c r="A11" s="85" t="s">
        <v>31</v>
      </c>
      <c r="B11" s="132"/>
      <c r="C11" s="146" t="s">
        <v>56</v>
      </c>
      <c r="E11" s="132">
        <v>25</v>
      </c>
      <c r="F11" s="132">
        <v>44</v>
      </c>
      <c r="G11" s="132"/>
      <c r="H11" s="132">
        <v>181</v>
      </c>
      <c r="I11" s="132">
        <v>140</v>
      </c>
      <c r="J11" s="132">
        <v>62</v>
      </c>
      <c r="K11" s="132">
        <v>0</v>
      </c>
      <c r="L11" s="132">
        <v>0</v>
      </c>
      <c r="M11" s="132">
        <v>0</v>
      </c>
      <c r="N11" s="132">
        <f t="shared" ref="N11:N16" si="0">SUM(E11:M11)</f>
        <v>452</v>
      </c>
    </row>
    <row r="12" spans="1:31" ht="12.75" customHeight="1">
      <c r="A12" s="85" t="s">
        <v>32</v>
      </c>
      <c r="B12" s="133"/>
      <c r="C12" s="146" t="s">
        <v>57</v>
      </c>
      <c r="E12" s="133">
        <v>198</v>
      </c>
      <c r="F12" s="133">
        <v>0</v>
      </c>
      <c r="G12" s="133"/>
      <c r="H12" s="133">
        <v>0</v>
      </c>
      <c r="I12" s="133">
        <v>0</v>
      </c>
      <c r="J12" s="133">
        <v>0</v>
      </c>
      <c r="K12" s="133">
        <v>84</v>
      </c>
      <c r="L12" s="133">
        <v>0</v>
      </c>
      <c r="M12" s="133">
        <v>0</v>
      </c>
      <c r="N12" s="133">
        <f t="shared" si="0"/>
        <v>282</v>
      </c>
    </row>
    <row r="13" spans="1:31">
      <c r="A13" s="86" t="s">
        <v>33</v>
      </c>
      <c r="B13" s="133"/>
      <c r="C13" s="146" t="s">
        <v>58</v>
      </c>
      <c r="E13" s="133">
        <v>1</v>
      </c>
      <c r="F13" s="133">
        <v>0</v>
      </c>
      <c r="G13" s="133"/>
      <c r="H13" s="133">
        <v>81</v>
      </c>
      <c r="I13" s="133">
        <v>3</v>
      </c>
      <c r="J13" s="133">
        <v>28</v>
      </c>
      <c r="K13" s="133">
        <v>0</v>
      </c>
      <c r="L13" s="133">
        <v>0</v>
      </c>
      <c r="M13" s="133">
        <v>0</v>
      </c>
      <c r="N13" s="133">
        <f t="shared" si="0"/>
        <v>113</v>
      </c>
    </row>
    <row r="14" spans="1:31">
      <c r="A14" s="86" t="s">
        <v>34</v>
      </c>
      <c r="B14" s="133"/>
      <c r="C14" s="146" t="s">
        <v>59</v>
      </c>
      <c r="E14" s="133">
        <v>0</v>
      </c>
      <c r="F14" s="133">
        <v>0</v>
      </c>
      <c r="G14" s="133"/>
      <c r="H14" s="133">
        <v>0</v>
      </c>
      <c r="I14" s="133">
        <v>0</v>
      </c>
      <c r="J14" s="133">
        <v>0</v>
      </c>
      <c r="K14" s="133">
        <v>0</v>
      </c>
      <c r="L14" s="133">
        <v>5</v>
      </c>
      <c r="M14" s="133">
        <v>0</v>
      </c>
      <c r="N14" s="133">
        <f t="shared" si="0"/>
        <v>5</v>
      </c>
    </row>
    <row r="15" spans="1:31">
      <c r="A15" s="86" t="s">
        <v>35</v>
      </c>
      <c r="B15" s="133"/>
      <c r="C15" s="146" t="s">
        <v>79</v>
      </c>
      <c r="E15" s="133">
        <v>0</v>
      </c>
      <c r="F15" s="133">
        <v>0</v>
      </c>
      <c r="G15" s="133"/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f t="shared" si="0"/>
        <v>0</v>
      </c>
    </row>
    <row r="16" spans="1:31">
      <c r="A16" s="86" t="s">
        <v>36</v>
      </c>
      <c r="B16" s="133"/>
      <c r="C16" s="146" t="s">
        <v>60</v>
      </c>
      <c r="E16" s="133">
        <v>0</v>
      </c>
      <c r="F16" s="133">
        <v>0</v>
      </c>
      <c r="G16" s="133"/>
      <c r="H16" s="133">
        <v>0</v>
      </c>
      <c r="I16" s="133">
        <v>0</v>
      </c>
      <c r="J16" s="133">
        <v>0</v>
      </c>
      <c r="K16" s="133">
        <v>0</v>
      </c>
      <c r="L16" s="133">
        <v>0</v>
      </c>
      <c r="M16" s="133">
        <v>-219</v>
      </c>
      <c r="N16" s="133">
        <f t="shared" si="0"/>
        <v>-219</v>
      </c>
    </row>
    <row r="17" spans="1:14" ht="13.75" thickBot="1">
      <c r="A17" s="86"/>
      <c r="B17" s="132"/>
      <c r="C17" s="147" t="s">
        <v>54</v>
      </c>
      <c r="E17" s="155">
        <f>SUM(E11:E16)</f>
        <v>224</v>
      </c>
      <c r="F17" s="155">
        <f>SUM(F11:F16)</f>
        <v>44</v>
      </c>
      <c r="G17" s="132"/>
      <c r="H17" s="155">
        <f t="shared" ref="H17:M17" si="1">SUM(H11:H16)</f>
        <v>262</v>
      </c>
      <c r="I17" s="155">
        <f t="shared" si="1"/>
        <v>143</v>
      </c>
      <c r="J17" s="155">
        <f t="shared" si="1"/>
        <v>90</v>
      </c>
      <c r="K17" s="155">
        <f t="shared" si="1"/>
        <v>84</v>
      </c>
      <c r="L17" s="155">
        <f t="shared" si="1"/>
        <v>5</v>
      </c>
      <c r="M17" s="155">
        <f t="shared" si="1"/>
        <v>-219</v>
      </c>
      <c r="N17" s="155">
        <f>SUM(E17:M17)</f>
        <v>633</v>
      </c>
    </row>
    <row r="18" spans="1:14" ht="13.75" thickTop="1">
      <c r="E18" s="128"/>
      <c r="F18" s="128"/>
      <c r="G18" s="128"/>
      <c r="H18" s="128"/>
      <c r="I18" s="128"/>
      <c r="J18" s="128"/>
      <c r="K18" s="128"/>
      <c r="L18" s="128"/>
      <c r="M18" s="128"/>
      <c r="N18" s="128"/>
    </row>
    <row r="19" spans="1:14" ht="20.25" customHeight="1">
      <c r="A19" s="121"/>
      <c r="B19" s="134"/>
      <c r="C19" s="148"/>
      <c r="D19" s="106"/>
      <c r="E19" s="122"/>
      <c r="F19" s="122"/>
      <c r="G19" s="122"/>
      <c r="H19" s="122"/>
      <c r="I19" s="122"/>
      <c r="J19" s="122"/>
      <c r="K19" s="122"/>
      <c r="L19" s="122"/>
      <c r="M19" s="122"/>
      <c r="N19" s="122"/>
    </row>
    <row r="20" spans="1:14">
      <c r="A20" s="136"/>
      <c r="B20" s="137"/>
      <c r="C20" s="138"/>
      <c r="D20" s="106"/>
      <c r="E20" s="137"/>
      <c r="F20" s="137"/>
      <c r="G20" s="137"/>
      <c r="H20" s="137"/>
      <c r="I20" s="137"/>
      <c r="J20" s="137"/>
      <c r="K20" s="137"/>
      <c r="L20" s="137"/>
      <c r="M20" s="137"/>
      <c r="N20" s="139"/>
    </row>
    <row r="21" spans="1:14">
      <c r="A21" s="136"/>
      <c r="B21" s="140"/>
      <c r="C21" s="138"/>
      <c r="D21" s="106"/>
      <c r="E21" s="140"/>
      <c r="F21" s="140"/>
      <c r="G21" s="140"/>
      <c r="H21" s="140"/>
      <c r="I21" s="140"/>
      <c r="J21" s="140"/>
      <c r="K21" s="140"/>
      <c r="L21" s="140"/>
      <c r="M21" s="140"/>
      <c r="N21" s="141"/>
    </row>
    <row r="22" spans="1:14">
      <c r="A22" s="136"/>
      <c r="B22" s="140"/>
      <c r="C22" s="138"/>
      <c r="D22" s="106"/>
      <c r="E22" s="140"/>
      <c r="F22" s="140"/>
      <c r="G22" s="140"/>
      <c r="H22" s="140"/>
      <c r="I22" s="140"/>
      <c r="J22" s="140"/>
      <c r="K22" s="140"/>
      <c r="L22" s="140"/>
      <c r="M22" s="140"/>
      <c r="N22" s="141"/>
    </row>
    <row r="23" spans="1:14">
      <c r="A23" s="89"/>
      <c r="B23" s="140"/>
      <c r="C23" s="138"/>
      <c r="D23" s="106"/>
      <c r="E23" s="140"/>
      <c r="F23" s="140"/>
      <c r="G23" s="140"/>
      <c r="H23" s="140"/>
      <c r="I23" s="140"/>
      <c r="J23" s="140"/>
      <c r="K23" s="140"/>
      <c r="L23" s="140"/>
      <c r="M23" s="140"/>
      <c r="N23" s="141"/>
    </row>
    <row r="24" spans="1:14">
      <c r="A24" s="89"/>
      <c r="B24" s="140"/>
      <c r="C24" s="138"/>
      <c r="D24" s="106"/>
      <c r="E24" s="140"/>
      <c r="F24" s="140"/>
      <c r="G24" s="140"/>
      <c r="H24" s="140"/>
      <c r="I24" s="140"/>
      <c r="J24" s="140"/>
      <c r="K24" s="140"/>
      <c r="L24" s="140"/>
      <c r="M24" s="140"/>
      <c r="N24" s="141"/>
    </row>
    <row r="25" spans="1:14">
      <c r="A25" s="89"/>
      <c r="B25" s="140"/>
      <c r="C25" s="138"/>
      <c r="D25" s="106"/>
      <c r="E25" s="140"/>
      <c r="F25" s="140"/>
      <c r="G25" s="140"/>
      <c r="H25" s="140"/>
      <c r="I25" s="140"/>
      <c r="J25" s="140"/>
      <c r="K25" s="140"/>
      <c r="L25" s="140"/>
      <c r="M25" s="140"/>
      <c r="N25" s="141"/>
    </row>
    <row r="26" spans="1:14">
      <c r="A26" s="89"/>
      <c r="B26" s="140"/>
      <c r="C26" s="138"/>
      <c r="D26" s="106"/>
      <c r="E26" s="140"/>
      <c r="F26" s="140"/>
      <c r="G26" s="140"/>
      <c r="H26" s="140"/>
      <c r="I26" s="140"/>
      <c r="J26" s="140"/>
      <c r="K26" s="140"/>
      <c r="L26" s="140"/>
      <c r="M26" s="140"/>
      <c r="N26" s="141"/>
    </row>
    <row r="27" spans="1:14">
      <c r="A27" s="89"/>
      <c r="B27" s="137"/>
      <c r="C27" s="142"/>
      <c r="D27" s="106"/>
      <c r="E27" s="137"/>
      <c r="F27" s="137"/>
      <c r="G27" s="137"/>
      <c r="H27" s="137"/>
      <c r="I27" s="137"/>
      <c r="J27" s="137"/>
      <c r="K27" s="137"/>
      <c r="L27" s="137"/>
      <c r="M27" s="137"/>
      <c r="N27" s="139"/>
    </row>
    <row r="28" spans="1:14">
      <c r="A28" s="89"/>
      <c r="B28" s="137"/>
      <c r="C28" s="142"/>
      <c r="D28" s="106"/>
      <c r="E28" s="137"/>
      <c r="F28" s="137"/>
      <c r="G28" s="137"/>
      <c r="H28" s="137"/>
      <c r="I28" s="137"/>
      <c r="J28" s="137"/>
      <c r="K28" s="137"/>
      <c r="L28" s="137"/>
      <c r="M28" s="137"/>
      <c r="N28" s="139"/>
    </row>
    <row r="29" spans="1:14" ht="20.25" customHeight="1">
      <c r="A29" s="121"/>
      <c r="B29" s="134"/>
      <c r="C29" s="135"/>
      <c r="D29" s="106"/>
      <c r="E29" s="122"/>
      <c r="F29" s="122"/>
      <c r="G29" s="122"/>
      <c r="H29" s="122"/>
      <c r="I29" s="122"/>
      <c r="J29" s="122"/>
      <c r="K29" s="122"/>
      <c r="L29" s="122"/>
      <c r="M29" s="122"/>
      <c r="N29" s="122"/>
    </row>
    <row r="30" spans="1:14">
      <c r="A30" s="136"/>
      <c r="B30" s="137"/>
      <c r="C30" s="138"/>
      <c r="D30" s="106"/>
      <c r="E30" s="137"/>
      <c r="F30" s="137"/>
      <c r="G30" s="137"/>
      <c r="H30" s="137"/>
      <c r="I30" s="137"/>
      <c r="J30" s="137"/>
      <c r="K30" s="137"/>
      <c r="L30" s="137"/>
      <c r="M30" s="137"/>
      <c r="N30" s="139"/>
    </row>
    <row r="31" spans="1:14">
      <c r="A31" s="136"/>
      <c r="B31" s="140"/>
      <c r="C31" s="138"/>
      <c r="D31" s="106"/>
      <c r="E31" s="140"/>
      <c r="F31" s="122"/>
      <c r="G31" s="140"/>
      <c r="H31" s="140"/>
      <c r="I31" s="140"/>
      <c r="J31" s="140"/>
      <c r="K31" s="140"/>
      <c r="L31" s="140"/>
      <c r="M31" s="140"/>
      <c r="N31" s="141"/>
    </row>
    <row r="32" spans="1:14">
      <c r="A32" s="136"/>
      <c r="B32" s="140"/>
      <c r="C32" s="138"/>
      <c r="D32" s="106"/>
      <c r="E32" s="140"/>
      <c r="F32" s="122"/>
      <c r="G32" s="140"/>
      <c r="H32" s="140"/>
      <c r="I32" s="140"/>
      <c r="J32" s="140"/>
      <c r="K32" s="140"/>
      <c r="L32" s="140"/>
      <c r="M32" s="140"/>
      <c r="N32" s="141"/>
    </row>
    <row r="33" spans="1:14">
      <c r="A33" s="89"/>
      <c r="B33" s="140"/>
      <c r="C33" s="138"/>
      <c r="D33" s="106"/>
      <c r="E33" s="140"/>
      <c r="F33" s="140"/>
      <c r="G33" s="140"/>
      <c r="H33" s="140"/>
      <c r="I33" s="140"/>
      <c r="J33" s="140"/>
      <c r="K33" s="140"/>
      <c r="L33" s="140"/>
      <c r="M33" s="140"/>
      <c r="N33" s="141"/>
    </row>
    <row r="34" spans="1:14">
      <c r="A34" s="89"/>
      <c r="B34" s="140"/>
      <c r="C34" s="138"/>
      <c r="D34" s="106"/>
      <c r="E34" s="140"/>
      <c r="F34" s="140"/>
      <c r="G34" s="140"/>
      <c r="H34" s="140"/>
      <c r="I34" s="140"/>
      <c r="J34" s="140"/>
      <c r="K34" s="140"/>
      <c r="L34" s="140"/>
      <c r="M34" s="140"/>
      <c r="N34" s="141"/>
    </row>
    <row r="35" spans="1:14">
      <c r="A35" s="89"/>
      <c r="B35" s="140"/>
      <c r="C35" s="138"/>
      <c r="D35" s="106"/>
      <c r="E35" s="140"/>
      <c r="F35" s="140"/>
      <c r="G35" s="140"/>
      <c r="H35" s="140"/>
      <c r="I35" s="140"/>
      <c r="J35" s="140"/>
      <c r="K35" s="122"/>
      <c r="L35" s="140"/>
      <c r="M35" s="140"/>
      <c r="N35" s="141"/>
    </row>
    <row r="36" spans="1:14">
      <c r="A36" s="89"/>
      <c r="B36" s="140"/>
      <c r="C36" s="138"/>
      <c r="D36" s="106"/>
      <c r="E36" s="140"/>
      <c r="F36" s="140"/>
      <c r="G36" s="140"/>
      <c r="H36" s="140"/>
      <c r="I36" s="140"/>
      <c r="J36" s="140"/>
      <c r="K36" s="140"/>
      <c r="L36" s="140"/>
      <c r="M36" s="140"/>
      <c r="N36" s="141"/>
    </row>
    <row r="37" spans="1:14">
      <c r="A37" s="89"/>
      <c r="B37" s="137"/>
      <c r="C37" s="142"/>
      <c r="D37" s="106"/>
      <c r="E37" s="137"/>
      <c r="F37" s="137"/>
      <c r="G37" s="137"/>
      <c r="H37" s="137"/>
      <c r="I37" s="137"/>
      <c r="J37" s="137"/>
      <c r="K37" s="137"/>
      <c r="L37" s="137"/>
      <c r="M37" s="137"/>
      <c r="N37" s="139"/>
    </row>
    <row r="38" spans="1:14">
      <c r="A38" s="89"/>
      <c r="B38" s="122"/>
      <c r="C38" s="106"/>
      <c r="D38" s="106"/>
      <c r="E38" s="122"/>
      <c r="F38" s="122"/>
      <c r="G38" s="122"/>
      <c r="H38" s="122"/>
      <c r="I38" s="122"/>
      <c r="J38" s="122"/>
      <c r="K38" s="122"/>
      <c r="L38" s="122"/>
      <c r="M38" s="122"/>
      <c r="N38" s="122"/>
    </row>
    <row r="39" spans="1:14" ht="20.25" customHeight="1">
      <c r="A39" s="121"/>
      <c r="B39" s="134"/>
      <c r="C39" s="135"/>
      <c r="D39" s="106"/>
      <c r="E39" s="122"/>
      <c r="F39" s="122"/>
      <c r="G39" s="122"/>
      <c r="H39" s="122"/>
      <c r="I39" s="122"/>
      <c r="J39" s="122"/>
      <c r="K39" s="122"/>
      <c r="L39" s="122"/>
      <c r="M39" s="122"/>
      <c r="N39" s="122"/>
    </row>
    <row r="40" spans="1:14">
      <c r="A40" s="136"/>
      <c r="B40" s="137"/>
      <c r="C40" s="138"/>
      <c r="D40" s="106"/>
      <c r="E40" s="137"/>
      <c r="F40" s="137"/>
      <c r="G40" s="137"/>
      <c r="H40" s="137"/>
      <c r="I40" s="137"/>
      <c r="J40" s="137"/>
      <c r="K40" s="137"/>
      <c r="L40" s="137"/>
      <c r="M40" s="137"/>
      <c r="N40" s="139"/>
    </row>
    <row r="41" spans="1:14">
      <c r="A41" s="136"/>
      <c r="B41" s="140"/>
      <c r="C41" s="138"/>
      <c r="D41" s="106"/>
      <c r="E41" s="140"/>
      <c r="F41" s="140"/>
      <c r="G41" s="140"/>
      <c r="H41" s="140"/>
      <c r="I41" s="140"/>
      <c r="J41" s="140"/>
      <c r="K41" s="140"/>
      <c r="L41" s="137"/>
      <c r="M41" s="137"/>
      <c r="N41" s="141"/>
    </row>
    <row r="42" spans="1:14">
      <c r="A42" s="136"/>
      <c r="B42" s="140"/>
      <c r="C42" s="138"/>
      <c r="D42" s="106"/>
      <c r="E42" s="140"/>
      <c r="F42" s="140"/>
      <c r="G42" s="140"/>
      <c r="H42" s="140"/>
      <c r="I42" s="140"/>
      <c r="J42" s="140"/>
      <c r="K42" s="140"/>
      <c r="L42" s="140"/>
      <c r="M42" s="140"/>
      <c r="N42" s="141"/>
    </row>
    <row r="43" spans="1:14">
      <c r="A43" s="89"/>
      <c r="B43" s="140"/>
      <c r="C43" s="138"/>
      <c r="D43" s="106"/>
      <c r="E43" s="140"/>
      <c r="F43" s="140"/>
      <c r="G43" s="140"/>
      <c r="H43" s="140"/>
      <c r="I43" s="140"/>
      <c r="J43" s="140"/>
      <c r="K43" s="140"/>
      <c r="L43" s="140"/>
      <c r="M43" s="140"/>
      <c r="N43" s="141"/>
    </row>
    <row r="44" spans="1:14">
      <c r="A44" s="89"/>
      <c r="B44" s="140"/>
      <c r="C44" s="138"/>
      <c r="D44" s="106"/>
      <c r="E44" s="140"/>
      <c r="F44" s="140"/>
      <c r="G44" s="140"/>
      <c r="H44" s="140"/>
      <c r="I44" s="140"/>
      <c r="J44" s="140"/>
      <c r="K44" s="140"/>
      <c r="L44" s="140"/>
      <c r="M44" s="140"/>
      <c r="N44" s="141"/>
    </row>
    <row r="45" spans="1:14">
      <c r="A45" s="89"/>
      <c r="B45" s="140"/>
      <c r="C45" s="138"/>
      <c r="D45" s="106"/>
      <c r="E45" s="140"/>
      <c r="F45" s="140"/>
      <c r="G45" s="140"/>
      <c r="H45" s="140"/>
      <c r="I45" s="140"/>
      <c r="J45" s="140"/>
      <c r="K45" s="140"/>
      <c r="L45" s="140"/>
      <c r="M45" s="140"/>
      <c r="N45" s="141"/>
    </row>
    <row r="46" spans="1:14">
      <c r="A46" s="89"/>
      <c r="B46" s="140"/>
      <c r="C46" s="138"/>
      <c r="D46" s="106"/>
      <c r="E46" s="140"/>
      <c r="F46" s="140"/>
      <c r="G46" s="140"/>
      <c r="H46" s="140"/>
      <c r="I46" s="140"/>
      <c r="J46" s="140"/>
      <c r="K46" s="140"/>
      <c r="L46" s="140"/>
      <c r="M46" s="140"/>
      <c r="N46" s="141"/>
    </row>
    <row r="47" spans="1:14">
      <c r="A47" s="89"/>
      <c r="B47" s="137"/>
      <c r="C47" s="142"/>
      <c r="D47" s="106"/>
      <c r="E47" s="137"/>
      <c r="F47" s="137"/>
      <c r="G47" s="137"/>
      <c r="H47" s="137"/>
      <c r="I47" s="137"/>
      <c r="J47" s="137"/>
      <c r="K47" s="137"/>
      <c r="L47" s="137"/>
      <c r="M47" s="137"/>
      <c r="N47" s="139"/>
    </row>
    <row r="48" spans="1:14">
      <c r="A48" s="89"/>
      <c r="B48" s="137"/>
      <c r="C48" s="142"/>
      <c r="D48" s="106"/>
      <c r="E48" s="137"/>
      <c r="F48" s="137"/>
      <c r="G48" s="137"/>
      <c r="H48" s="137"/>
      <c r="I48" s="137"/>
      <c r="J48" s="137"/>
      <c r="K48" s="137"/>
      <c r="L48" s="137"/>
      <c r="M48" s="137"/>
      <c r="N48" s="139"/>
    </row>
    <row r="49" spans="1:14" ht="20.25" customHeight="1">
      <c r="A49" s="121"/>
      <c r="B49" s="134"/>
      <c r="C49" s="135"/>
      <c r="D49" s="106"/>
      <c r="E49" s="122"/>
      <c r="F49" s="122"/>
      <c r="G49" s="122"/>
      <c r="H49" s="122"/>
      <c r="I49" s="122"/>
      <c r="J49" s="122"/>
      <c r="K49" s="122"/>
      <c r="L49" s="122"/>
      <c r="M49" s="122"/>
      <c r="N49" s="122"/>
    </row>
    <row r="50" spans="1:14">
      <c r="A50" s="136"/>
      <c r="B50" s="137"/>
      <c r="C50" s="138"/>
      <c r="D50" s="106"/>
      <c r="E50" s="137"/>
      <c r="F50" s="137"/>
      <c r="G50" s="137"/>
      <c r="H50" s="137"/>
      <c r="I50" s="137"/>
      <c r="J50" s="137"/>
      <c r="K50" s="137"/>
      <c r="L50" s="137"/>
      <c r="M50" s="137"/>
      <c r="N50" s="139"/>
    </row>
    <row r="51" spans="1:14">
      <c r="A51" s="136"/>
      <c r="B51" s="140"/>
      <c r="C51" s="138"/>
      <c r="D51" s="106"/>
      <c r="E51" s="140"/>
      <c r="F51" s="140"/>
      <c r="G51" s="140"/>
      <c r="H51" s="140"/>
      <c r="I51" s="140"/>
      <c r="J51" s="140"/>
      <c r="K51" s="140"/>
      <c r="L51" s="140"/>
      <c r="M51" s="140"/>
      <c r="N51" s="141"/>
    </row>
    <row r="52" spans="1:14">
      <c r="A52" s="136"/>
      <c r="B52" s="140"/>
      <c r="C52" s="138"/>
      <c r="D52" s="106"/>
      <c r="E52" s="140"/>
      <c r="F52" s="140"/>
      <c r="G52" s="140"/>
      <c r="H52" s="140"/>
      <c r="I52" s="140"/>
      <c r="J52" s="140"/>
      <c r="K52" s="140"/>
      <c r="L52" s="140"/>
      <c r="M52" s="140"/>
      <c r="N52" s="141"/>
    </row>
    <row r="53" spans="1:14">
      <c r="A53" s="89"/>
      <c r="B53" s="140"/>
      <c r="C53" s="138"/>
      <c r="D53" s="106"/>
      <c r="E53" s="140"/>
      <c r="F53" s="140"/>
      <c r="G53" s="140"/>
      <c r="H53" s="140"/>
      <c r="I53" s="140"/>
      <c r="J53" s="140"/>
      <c r="K53" s="140"/>
      <c r="L53" s="140"/>
      <c r="M53" s="140"/>
      <c r="N53" s="141"/>
    </row>
    <row r="54" spans="1:14">
      <c r="A54" s="89"/>
      <c r="B54" s="140"/>
      <c r="C54" s="138"/>
      <c r="D54" s="106"/>
      <c r="E54" s="140"/>
      <c r="F54" s="140"/>
      <c r="G54" s="140"/>
      <c r="H54" s="140"/>
      <c r="I54" s="140"/>
      <c r="J54" s="140"/>
      <c r="K54" s="140"/>
      <c r="L54" s="140"/>
      <c r="M54" s="140"/>
      <c r="N54" s="141"/>
    </row>
    <row r="55" spans="1:14">
      <c r="A55" s="89"/>
      <c r="B55" s="140"/>
      <c r="C55" s="138"/>
      <c r="D55" s="106"/>
      <c r="E55" s="140"/>
      <c r="F55" s="140"/>
      <c r="G55" s="140"/>
      <c r="H55" s="140"/>
      <c r="I55" s="140"/>
      <c r="J55" s="140"/>
      <c r="K55" s="140"/>
      <c r="L55" s="140"/>
      <c r="M55" s="140"/>
      <c r="N55" s="141"/>
    </row>
    <row r="56" spans="1:14">
      <c r="A56" s="89"/>
      <c r="B56" s="140"/>
      <c r="C56" s="138"/>
      <c r="D56" s="106"/>
      <c r="E56" s="140"/>
      <c r="F56" s="140"/>
      <c r="G56" s="140"/>
      <c r="H56" s="140"/>
      <c r="I56" s="140"/>
      <c r="J56" s="140"/>
      <c r="K56" s="140"/>
      <c r="L56" s="140"/>
      <c r="M56" s="140"/>
      <c r="N56" s="141"/>
    </row>
    <row r="57" spans="1:14">
      <c r="A57" s="89"/>
      <c r="B57" s="137"/>
      <c r="C57" s="142"/>
      <c r="D57" s="106"/>
      <c r="E57" s="137"/>
      <c r="F57" s="137"/>
      <c r="G57" s="137"/>
      <c r="H57" s="137"/>
      <c r="I57" s="137"/>
      <c r="J57" s="137"/>
      <c r="K57" s="137"/>
      <c r="L57" s="137"/>
      <c r="M57" s="137"/>
      <c r="N57" s="139"/>
    </row>
    <row r="58" spans="1:14">
      <c r="A58" s="89"/>
      <c r="B58" s="122"/>
      <c r="C58" s="106"/>
      <c r="D58" s="106"/>
      <c r="E58" s="122"/>
      <c r="F58" s="122"/>
      <c r="G58" s="122"/>
      <c r="H58" s="122"/>
      <c r="I58" s="122"/>
      <c r="J58" s="122"/>
      <c r="K58" s="122"/>
      <c r="L58" s="122"/>
      <c r="M58" s="122"/>
      <c r="N58" s="122"/>
    </row>
    <row r="59" spans="1:14">
      <c r="A59" s="89"/>
      <c r="B59" s="122"/>
      <c r="C59" s="106"/>
      <c r="D59" s="106"/>
      <c r="E59" s="122"/>
      <c r="F59" s="122"/>
      <c r="G59" s="122"/>
      <c r="H59" s="122"/>
      <c r="I59" s="122"/>
      <c r="J59" s="122"/>
      <c r="K59" s="122"/>
      <c r="L59" s="122"/>
      <c r="M59" s="122"/>
      <c r="N59" s="122"/>
    </row>
    <row r="60" spans="1:14">
      <c r="A60" s="89"/>
      <c r="B60" s="122"/>
      <c r="C60" s="106"/>
      <c r="D60" s="106"/>
      <c r="E60" s="122"/>
      <c r="F60" s="122"/>
      <c r="G60" s="122"/>
      <c r="H60" s="122"/>
      <c r="I60" s="122"/>
      <c r="J60" s="122"/>
      <c r="K60" s="122"/>
      <c r="L60" s="122"/>
      <c r="M60" s="122"/>
      <c r="N60" s="122"/>
    </row>
    <row r="61" spans="1:14">
      <c r="A61" s="89"/>
      <c r="B61" s="122"/>
      <c r="C61" s="106"/>
      <c r="D61" s="106"/>
      <c r="E61" s="122"/>
      <c r="F61" s="122"/>
      <c r="G61" s="122"/>
      <c r="H61" s="122"/>
      <c r="I61" s="122"/>
      <c r="J61" s="122"/>
      <c r="K61" s="122"/>
      <c r="L61" s="122"/>
      <c r="M61" s="122"/>
      <c r="N61" s="122"/>
    </row>
    <row r="62" spans="1:14">
      <c r="A62" s="89"/>
      <c r="B62" s="122"/>
      <c r="C62" s="106"/>
      <c r="D62" s="106"/>
      <c r="E62" s="122"/>
      <c r="F62" s="122"/>
      <c r="G62" s="122"/>
      <c r="H62" s="122"/>
      <c r="I62" s="122"/>
      <c r="J62" s="122"/>
      <c r="K62" s="122"/>
      <c r="L62" s="122"/>
      <c r="M62" s="122"/>
      <c r="N62" s="122"/>
    </row>
    <row r="63" spans="1:14">
      <c r="A63" s="89"/>
      <c r="B63" s="122"/>
      <c r="C63" s="106"/>
      <c r="D63" s="106"/>
      <c r="E63" s="122"/>
      <c r="F63" s="122"/>
      <c r="G63" s="122"/>
      <c r="H63" s="122"/>
      <c r="I63" s="122"/>
      <c r="J63" s="122"/>
      <c r="K63" s="122"/>
      <c r="L63" s="122"/>
      <c r="M63" s="122"/>
      <c r="N63" s="122"/>
    </row>
    <row r="64" spans="1:14">
      <c r="A64" s="89"/>
      <c r="B64" s="122"/>
      <c r="C64" s="106"/>
      <c r="D64" s="106"/>
      <c r="E64" s="122"/>
      <c r="F64" s="122"/>
      <c r="G64" s="122"/>
      <c r="H64" s="122"/>
      <c r="I64" s="122"/>
      <c r="J64" s="122"/>
      <c r="K64" s="122"/>
      <c r="L64" s="122"/>
      <c r="M64" s="122"/>
      <c r="N64" s="122"/>
    </row>
    <row r="65" spans="1:14">
      <c r="A65" s="89"/>
      <c r="B65" s="122"/>
      <c r="C65" s="106"/>
      <c r="D65" s="106"/>
      <c r="E65" s="122"/>
      <c r="F65" s="122"/>
      <c r="G65" s="122"/>
      <c r="H65" s="122"/>
      <c r="I65" s="122"/>
      <c r="J65" s="122"/>
      <c r="K65" s="122"/>
      <c r="L65" s="122"/>
      <c r="M65" s="122"/>
      <c r="N65" s="122"/>
    </row>
    <row r="66" spans="1:14">
      <c r="A66" s="89"/>
      <c r="B66" s="122"/>
      <c r="C66" s="106"/>
      <c r="D66" s="106"/>
      <c r="E66" s="122"/>
      <c r="F66" s="122"/>
      <c r="G66" s="122"/>
      <c r="H66" s="122"/>
      <c r="I66" s="122"/>
      <c r="J66" s="122"/>
      <c r="K66" s="122"/>
      <c r="L66" s="122"/>
      <c r="M66" s="122"/>
      <c r="N66" s="122"/>
    </row>
    <row r="67" spans="1:14">
      <c r="A67" s="89"/>
      <c r="B67" s="122"/>
      <c r="C67" s="106"/>
      <c r="D67" s="106"/>
      <c r="E67" s="122"/>
      <c r="F67" s="122"/>
      <c r="G67" s="122"/>
      <c r="H67" s="122"/>
      <c r="I67" s="122"/>
      <c r="J67" s="122"/>
      <c r="K67" s="122"/>
      <c r="L67" s="122"/>
      <c r="M67" s="122"/>
      <c r="N67" s="122"/>
    </row>
    <row r="68" spans="1:14">
      <c r="A68" s="89"/>
      <c r="B68" s="122"/>
      <c r="C68" s="106"/>
      <c r="D68" s="106"/>
      <c r="E68" s="122"/>
      <c r="F68" s="122"/>
      <c r="G68" s="122"/>
      <c r="H68" s="122"/>
      <c r="I68" s="122"/>
      <c r="J68" s="122"/>
      <c r="K68" s="122"/>
      <c r="L68" s="122"/>
      <c r="M68" s="122"/>
      <c r="N68" s="122"/>
    </row>
    <row r="69" spans="1:14">
      <c r="A69" s="89"/>
      <c r="B69" s="122"/>
      <c r="C69" s="106"/>
      <c r="D69" s="106"/>
      <c r="E69" s="122"/>
      <c r="F69" s="122"/>
      <c r="G69" s="122"/>
      <c r="H69" s="122"/>
      <c r="I69" s="122"/>
      <c r="J69" s="122"/>
      <c r="K69" s="122"/>
      <c r="L69" s="122"/>
      <c r="M69" s="122"/>
      <c r="N69" s="122"/>
    </row>
    <row r="70" spans="1:14">
      <c r="A70" s="89"/>
      <c r="B70" s="122"/>
      <c r="C70" s="106"/>
      <c r="D70" s="106"/>
      <c r="E70" s="122"/>
      <c r="F70" s="122"/>
      <c r="G70" s="122"/>
      <c r="H70" s="122"/>
      <c r="I70" s="122"/>
      <c r="J70" s="122"/>
      <c r="K70" s="122"/>
      <c r="L70" s="122"/>
      <c r="M70" s="122"/>
      <c r="N70" s="122"/>
    </row>
    <row r="71" spans="1:14">
      <c r="A71" s="89"/>
      <c r="B71" s="122"/>
      <c r="C71" s="106"/>
      <c r="D71" s="106"/>
      <c r="E71" s="122"/>
      <c r="F71" s="122"/>
      <c r="G71" s="122"/>
      <c r="H71" s="122"/>
      <c r="I71" s="122"/>
      <c r="J71" s="122"/>
      <c r="K71" s="122"/>
      <c r="L71" s="122"/>
      <c r="M71" s="122"/>
      <c r="N71" s="122"/>
    </row>
  </sheetData>
  <mergeCells count="9">
    <mergeCell ref="M6:M7"/>
    <mergeCell ref="N6:N7"/>
    <mergeCell ref="E5:F5"/>
    <mergeCell ref="H5:L5"/>
    <mergeCell ref="H6:H7"/>
    <mergeCell ref="I6:I7"/>
    <mergeCell ref="J6:J7"/>
    <mergeCell ref="K6:K7"/>
    <mergeCell ref="L6:L7"/>
  </mergeCells>
  <pageMargins left="0.25" right="0.25" top="0.75" bottom="0.75" header="0.3" footer="0.3"/>
  <pageSetup scale="65"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Income Statements</vt:lpstr>
      <vt:lpstr>GAAP Recon Note 1</vt:lpstr>
      <vt:lpstr>GAAP Recon Note 2</vt:lpstr>
      <vt:lpstr>'GAAP Recon Note 1'!Print_Area</vt:lpstr>
      <vt:lpstr>'GAAP Recon Note 2'!Print_Area</vt:lpstr>
      <vt:lpstr>'Income Statements'!Print_Area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Link (colllink)</dc:creator>
  <cp:lastModifiedBy>Arash Moradi Rad</cp:lastModifiedBy>
  <dcterms:created xsi:type="dcterms:W3CDTF">2020-10-15T17:36:42Z</dcterms:created>
  <dcterms:modified xsi:type="dcterms:W3CDTF">2021-11-17T18:57:57Z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