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5/Republished Web Financials/FY'24/Statements of cash flow and recon CF from Op to FCF/"/>
    </mc:Choice>
  </mc:AlternateContent>
  <xr:revisionPtr revIDLastSave="47" documentId="8_{EDB10AEC-D718-4D76-90F2-97403F414BAF}" xr6:coauthVersionLast="47" xr6:coauthVersionMax="47" xr10:uidLastSave="{93D4A979-E223-4A9F-8FFA-7E6F9AE6F16F}"/>
  <bookViews>
    <workbookView xWindow="-108" yWindow="-108" windowWidth="30936" windowHeight="16776" xr2:uid="{4E197866-7C62-4455-B12F-6FC71D27034F}"/>
  </bookViews>
  <sheets>
    <sheet name="Statements of Cash Flows" sheetId="1" r:id="rId1"/>
    <sheet name="Free Cash Flo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4" i="1" l="1"/>
  <c r="K55" i="1"/>
  <c r="I55" i="1"/>
  <c r="H20" i="2"/>
  <c r="H19" i="2"/>
  <c r="H10" i="2"/>
  <c r="H9" i="2"/>
  <c r="M55" i="1"/>
  <c r="M52" i="1"/>
  <c r="M49" i="1"/>
  <c r="M48" i="1"/>
  <c r="M47" i="1"/>
  <c r="M46" i="1"/>
  <c r="M45" i="1"/>
  <c r="M44" i="1"/>
  <c r="M43" i="1"/>
  <c r="M42" i="1"/>
  <c r="M41" i="1"/>
  <c r="M37" i="1"/>
  <c r="M36" i="1"/>
  <c r="M35" i="1"/>
  <c r="M34" i="1"/>
  <c r="M33" i="1"/>
  <c r="M32" i="1"/>
  <c r="M31" i="1"/>
  <c r="M30" i="1"/>
  <c r="M26" i="1"/>
  <c r="M25" i="1"/>
  <c r="M24" i="1"/>
  <c r="M23" i="1"/>
  <c r="M22" i="1"/>
  <c r="M21" i="1"/>
  <c r="M20" i="1"/>
  <c r="M19" i="1"/>
  <c r="M18" i="1"/>
  <c r="M16" i="1"/>
  <c r="M15" i="1"/>
  <c r="M14" i="1"/>
  <c r="M13" i="1"/>
  <c r="M12" i="1"/>
  <c r="M10" i="1"/>
  <c r="H21" i="2"/>
  <c r="H11" i="2"/>
  <c r="M27" i="1"/>
  <c r="M50" i="1"/>
  <c r="M38" i="1"/>
  <c r="H13" i="2" l="1"/>
  <c r="M56" i="1"/>
  <c r="F21" i="2" l="1"/>
  <c r="D21" i="2"/>
  <c r="B21" i="2"/>
  <c r="F11" i="2"/>
  <c r="D11" i="2"/>
  <c r="D13" i="2" s="1"/>
  <c r="B11" i="2"/>
  <c r="B13" i="2" s="1"/>
  <c r="K50" i="1"/>
  <c r="I50" i="1"/>
  <c r="G50" i="1"/>
  <c r="K38" i="1"/>
  <c r="I38" i="1"/>
  <c r="G38" i="1"/>
  <c r="K27" i="1"/>
  <c r="I27" i="1"/>
  <c r="G27" i="1"/>
  <c r="F13" i="2" l="1"/>
  <c r="G54" i="1"/>
  <c r="G56" i="1" s="1"/>
  <c r="I54" i="1"/>
  <c r="I56" i="1" s="1"/>
  <c r="K54" i="1"/>
  <c r="K56" i="1" s="1"/>
</calcChain>
</file>

<file path=xl/sharedStrings.xml><?xml version="1.0" encoding="utf-8"?>
<sst xmlns="http://schemas.openxmlformats.org/spreadsheetml/2006/main" count="95" uniqueCount="65">
  <si>
    <t>HISTORICAL FINANCIALS</t>
  </si>
  <si>
    <t>STATEMENTS OF CASH FLOWS</t>
  </si>
  <si>
    <t>(in millions)</t>
  </si>
  <si>
    <t>FY 2024</t>
  </si>
  <si>
    <t>Quarter Ended</t>
  </si>
  <si>
    <t>Nine Months Ended</t>
  </si>
  <si>
    <t>October 28,
2023</t>
  </si>
  <si>
    <t>January 27,
2024</t>
  </si>
  <si>
    <t>April 27,
2024</t>
  </si>
  <si>
    <t>April 27, 
2024</t>
  </si>
  <si>
    <t>Cash flows from operating activities:</t>
  </si>
  <si>
    <t>Net Income</t>
  </si>
  <si>
    <t>Adjustments to reconcile net income to net cash provided by operating activities:</t>
  </si>
  <si>
    <t>Depreciation, amortization, and other</t>
  </si>
  <si>
    <t>Share-based compensation expense</t>
  </si>
  <si>
    <t>Provision for receivables</t>
  </si>
  <si>
    <t>Deferred income taxes</t>
  </si>
  <si>
    <t>(Gains) losses on divestitures, investments and other, net</t>
  </si>
  <si>
    <t>Change in operating assets and liabilities, net of effects of acquisitions and divestitures:</t>
  </si>
  <si>
    <t>Accounts receivable</t>
  </si>
  <si>
    <t>Inventories</t>
  </si>
  <si>
    <t>Financing receivables</t>
  </si>
  <si>
    <t>Other assets</t>
  </si>
  <si>
    <t>Accounts payable</t>
  </si>
  <si>
    <t>Income taxes, net</t>
  </si>
  <si>
    <t>Accrued compensation</t>
  </si>
  <si>
    <t xml:space="preserve">Deferred revenue </t>
  </si>
  <si>
    <t>Other liabilities</t>
  </si>
  <si>
    <t>Net cash provided by operating activities</t>
  </si>
  <si>
    <t>Cash flows from investing activities:</t>
  </si>
  <si>
    <t>Purchases of investments</t>
  </si>
  <si>
    <t xml:space="preserve">Proceeds from sales of investments </t>
  </si>
  <si>
    <t>Proceeds from maturities of investments</t>
  </si>
  <si>
    <t>Acquisitions and divestitures</t>
  </si>
  <si>
    <t>Purchases of investments in privately held companies</t>
  </si>
  <si>
    <t>Return of investments in privately held companies</t>
  </si>
  <si>
    <t>Acquisition of property and equipment</t>
  </si>
  <si>
    <t xml:space="preserve">Other </t>
  </si>
  <si>
    <t>Net cash provided by / (used in) financing activities</t>
  </si>
  <si>
    <t>Cash flows from financing activities:</t>
  </si>
  <si>
    <t>Issuances of common stock</t>
  </si>
  <si>
    <t>Repurchases of common stock - repurchase program</t>
  </si>
  <si>
    <t>Shares repurchased for tax withholdings on vesting of restricted stock units</t>
  </si>
  <si>
    <t>Short-term borrowings, original maturities of 90 days or less, net</t>
  </si>
  <si>
    <t>Issuances of debt</t>
  </si>
  <si>
    <t>Repayments of debt</t>
  </si>
  <si>
    <t>Repayments of Splunk convertible debt, net</t>
  </si>
  <si>
    <t>Dividends paid</t>
  </si>
  <si>
    <t>Other</t>
  </si>
  <si>
    <t xml:space="preserve">Net cash provided by / (used in) financing activities </t>
  </si>
  <si>
    <t>Effect of foreign exchange on cash, cash equivalents, restricted cash, and restricted cash equivalents</t>
  </si>
  <si>
    <t>Net increase (decrease) in cash, cash equivalents, restricted cash, and restricted cash equivalents</t>
  </si>
  <si>
    <t>Cash, cash equivalents, restricted cash, and restricted cash equivalents, beginning of period</t>
  </si>
  <si>
    <t>Cash, cash equivalents, restricted cash, and restricted cash equivalents, end of period</t>
  </si>
  <si>
    <t>RECONCILIATION OF CASH FLOW FROM OPERATIONS TO FREE CASH FLOW</t>
  </si>
  <si>
    <t>(in millions, except percentages)</t>
  </si>
  <si>
    <t>Cash Flow from Operating Activities</t>
  </si>
  <si>
    <t>Capital Expenditures*</t>
  </si>
  <si>
    <t>Free Cash Flow - Non-GAAP</t>
  </si>
  <si>
    <t xml:space="preserve">Y/Y Growth Rate - Free Cash Flow </t>
  </si>
  <si>
    <t>FY 2023</t>
  </si>
  <si>
    <t>October 29,
2022</t>
  </si>
  <si>
    <t>January 28,
2023</t>
  </si>
  <si>
    <t>April 29,
2023</t>
  </si>
  <si>
    <t>*Capital expenditures for the indicated periods are from the "Acquisition of property and equipment" of Cisco's Consolidated Statements of Cash Flows.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</si>
</sst>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_(&quot;$&quot;* #,##0_);_(&quot;$&quot;* \(#,##0\);_(&quot;$&quot;* &quot;-&quot;??_);_(@_)"/>
    <numFmt numFmtId="167" formatCode="0%;\(0%\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62">
    <xf numFmtId="0" fontId="0" fillId="0" borderId="0" xfId="0"/>
    <xf numFmtId="0" fontId="3" fillId="2" borderId="0" xfId="3" applyFont="1" applyFill="1" applyAlignment="1" applyProtection="1">
      <alignment horizontal="left" vertical="center" indent="8"/>
      <protection locked="0"/>
    </xf>
    <xf numFmtId="0" fontId="3" fillId="2" borderId="0" xfId="3" applyFont="1" applyFill="1" applyAlignment="1" applyProtection="1">
      <alignment horizontal="left" vertical="center"/>
      <protection locked="0"/>
    </xf>
    <xf numFmtId="1" fontId="3" fillId="2" borderId="0" xfId="3" applyNumberFormat="1" applyFont="1" applyFill="1" applyAlignment="1" applyProtection="1">
      <alignment horizontal="left" vertical="center" indent="8"/>
      <protection locked="0"/>
    </xf>
    <xf numFmtId="1" fontId="3" fillId="2" borderId="0" xfId="3" applyNumberFormat="1" applyFont="1" applyFill="1" applyAlignment="1" applyProtection="1">
      <alignment horizontal="left" vertical="center"/>
      <protection locked="0"/>
    </xf>
    <xf numFmtId="0" fontId="4" fillId="0" borderId="0" xfId="0" applyFont="1"/>
    <xf numFmtId="0" fontId="4" fillId="0" borderId="0" xfId="3" applyFont="1" applyProtection="1">
      <protection locked="0"/>
    </xf>
    <xf numFmtId="0" fontId="4" fillId="0" borderId="0" xfId="0" applyFont="1" applyAlignment="1">
      <alignment horizontal="left"/>
    </xf>
    <xf numFmtId="164" fontId="3" fillId="2" borderId="1" xfId="4" applyNumberFormat="1" applyFont="1" applyFill="1" applyBorder="1" applyAlignment="1" applyProtection="1">
      <alignment horizontal="center" vertical="center" wrapText="1"/>
      <protection locked="0"/>
    </xf>
    <xf numFmtId="164" fontId="3" fillId="2" borderId="2" xfId="4" applyNumberFormat="1" applyFont="1" applyFill="1" applyBorder="1" applyAlignment="1" applyProtection="1">
      <alignment horizontal="center" vertical="center"/>
      <protection locked="0"/>
    </xf>
    <xf numFmtId="165" fontId="6" fillId="0" borderId="3" xfId="3" quotePrefix="1" applyNumberFormat="1" applyFont="1" applyBorder="1" applyAlignment="1">
      <alignment horizontal="center" vertical="center" wrapText="1"/>
    </xf>
    <xf numFmtId="0" fontId="4" fillId="0" borderId="1" xfId="3" applyFont="1" applyBorder="1" applyProtection="1">
      <protection locked="0"/>
    </xf>
    <xf numFmtId="3" fontId="6" fillId="0" borderId="0" xfId="0" applyNumberFormat="1" applyFont="1"/>
    <xf numFmtId="0" fontId="7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3" fontId="4" fillId="0" borderId="0" xfId="0" applyNumberFormat="1" applyFont="1" applyProtection="1">
      <protection locked="0"/>
    </xf>
    <xf numFmtId="42" fontId="4" fillId="0" borderId="1" xfId="0" applyNumberFormat="1" applyFont="1" applyBorder="1" applyProtection="1">
      <protection locked="0"/>
    </xf>
    <xf numFmtId="41" fontId="8" fillId="0" borderId="1" xfId="0" applyNumberFormat="1" applyFont="1" applyBorder="1" applyProtection="1">
      <protection locked="0"/>
    </xf>
    <xf numFmtId="164" fontId="4" fillId="3" borderId="1" xfId="5" applyNumberFormat="1" applyFont="1" applyFill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64" fontId="4" fillId="3" borderId="1" xfId="1" applyNumberFormat="1" applyFont="1" applyFill="1" applyBorder="1" applyAlignment="1" applyProtection="1">
      <alignment vertical="center"/>
      <protection locked="0"/>
    </xf>
    <xf numFmtId="164" fontId="8" fillId="3" borderId="1" xfId="1" applyNumberFormat="1" applyFont="1" applyFill="1" applyBorder="1" applyAlignment="1" applyProtection="1">
      <alignment vertical="center"/>
      <protection locked="0"/>
    </xf>
    <xf numFmtId="9" fontId="4" fillId="0" borderId="0" xfId="0" applyNumberFormat="1" applyFont="1" applyProtection="1">
      <protection locked="0"/>
    </xf>
    <xf numFmtId="164" fontId="4" fillId="3" borderId="2" xfId="1" applyNumberFormat="1" applyFont="1" applyFill="1" applyBorder="1" applyAlignment="1" applyProtection="1">
      <alignment vertical="center"/>
      <protection locked="0"/>
    </xf>
    <xf numFmtId="164" fontId="4" fillId="0" borderId="3" xfId="1" applyNumberFormat="1" applyFont="1" applyFill="1" applyBorder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164" fontId="4" fillId="0" borderId="1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Protection="1">
      <protection locked="0"/>
    </xf>
    <xf numFmtId="164" fontId="4" fillId="0" borderId="2" xfId="1" applyNumberFormat="1" applyFont="1" applyFill="1" applyBorder="1" applyAlignment="1" applyProtection="1">
      <alignment vertical="center"/>
      <protection locked="0"/>
    </xf>
    <xf numFmtId="164" fontId="8" fillId="0" borderId="1" xfId="1" applyNumberFormat="1" applyFont="1" applyFill="1" applyBorder="1" applyAlignment="1" applyProtection="1">
      <alignment vertical="center"/>
      <protection locked="0"/>
    </xf>
    <xf numFmtId="166" fontId="4" fillId="0" borderId="5" xfId="2" applyNumberFormat="1" applyFont="1" applyFill="1" applyBorder="1" applyAlignment="1" applyProtection="1">
      <alignment horizontal="right"/>
      <protection locked="0"/>
    </xf>
    <xf numFmtId="0" fontId="3" fillId="2" borderId="0" xfId="3" applyFont="1" applyFill="1" applyAlignment="1" applyProtection="1">
      <alignment vertical="center" wrapText="1"/>
      <protection locked="0"/>
    </xf>
    <xf numFmtId="164" fontId="3" fillId="2" borderId="0" xfId="4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4" applyNumberFormat="1" applyFont="1" applyFill="1" applyBorder="1" applyAlignment="1" applyProtection="1">
      <alignment horizontal="center" vertical="center"/>
      <protection locked="0"/>
    </xf>
    <xf numFmtId="1" fontId="6" fillId="0" borderId="0" xfId="3" applyNumberFormat="1" applyFont="1" applyAlignment="1">
      <alignment horizontal="left" vertical="center" wrapText="1"/>
    </xf>
    <xf numFmtId="165" fontId="6" fillId="0" borderId="7" xfId="3" quotePrefix="1" applyNumberFormat="1" applyFont="1" applyBorder="1" applyAlignment="1">
      <alignment horizontal="center" vertical="center" wrapText="1"/>
    </xf>
    <xf numFmtId="166" fontId="4" fillId="0" borderId="0" xfId="2" applyNumberFormat="1" applyFont="1" applyFill="1" applyBorder="1" applyAlignment="1">
      <alignment horizontal="right"/>
    </xf>
    <xf numFmtId="0" fontId="6" fillId="0" borderId="0" xfId="0" applyFont="1"/>
    <xf numFmtId="41" fontId="4" fillId="0" borderId="6" xfId="0" applyNumberFormat="1" applyFont="1" applyBorder="1"/>
    <xf numFmtId="166" fontId="4" fillId="0" borderId="8" xfId="2" applyNumberFormat="1" applyFont="1" applyFill="1" applyBorder="1" applyAlignment="1">
      <alignment horizontal="right"/>
    </xf>
    <xf numFmtId="41" fontId="8" fillId="0" borderId="0" xfId="0" applyNumberFormat="1" applyFont="1"/>
    <xf numFmtId="167" fontId="6" fillId="4" borderId="9" xfId="6" applyNumberFormat="1" applyFont="1" applyFill="1" applyBorder="1" applyAlignment="1" applyProtection="1">
      <alignment horizontal="center" vertical="center"/>
      <protection locked="0"/>
    </xf>
    <xf numFmtId="164" fontId="10" fillId="2" borderId="0" xfId="4" applyNumberFormat="1" applyFont="1" applyFill="1" applyBorder="1" applyAlignment="1" applyProtection="1">
      <alignment horizontal="center" vertical="center" wrapText="1"/>
      <protection locked="0"/>
    </xf>
    <xf numFmtId="164" fontId="10" fillId="2" borderId="6" xfId="4" applyNumberFormat="1" applyFont="1" applyFill="1" applyBorder="1" applyAlignment="1" applyProtection="1">
      <alignment horizontal="center" vertical="center"/>
      <protection locked="0"/>
    </xf>
    <xf numFmtId="0" fontId="8" fillId="0" borderId="0" xfId="3" applyFont="1" applyProtection="1">
      <protection locked="0"/>
    </xf>
    <xf numFmtId="167" fontId="6" fillId="0" borderId="9" xfId="6" applyNumberFormat="1" applyFont="1" applyFill="1" applyBorder="1" applyAlignment="1" applyProtection="1">
      <alignment horizontal="center" vertical="center"/>
      <protection locked="0"/>
    </xf>
    <xf numFmtId="9" fontId="6" fillId="0" borderId="0" xfId="7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1" fontId="4" fillId="0" borderId="0" xfId="0" applyNumberFormat="1" applyFont="1"/>
    <xf numFmtId="164" fontId="4" fillId="4" borderId="1" xfId="1" applyNumberFormat="1" applyFont="1" applyFill="1" applyBorder="1" applyAlignment="1" applyProtection="1">
      <alignment vertical="center"/>
      <protection locked="0"/>
    </xf>
    <xf numFmtId="164" fontId="4" fillId="4" borderId="2" xfId="1" applyNumberFormat="1" applyFont="1" applyFill="1" applyBorder="1" applyAlignment="1" applyProtection="1">
      <alignment vertical="center"/>
      <protection locked="0"/>
    </xf>
    <xf numFmtId="166" fontId="4" fillId="4" borderId="5" xfId="2" applyNumberFormat="1" applyFont="1" applyFill="1" applyBorder="1" applyAlignment="1" applyProtection="1">
      <alignment horizontal="right"/>
      <protection locked="0"/>
    </xf>
    <xf numFmtId="0" fontId="0" fillId="4" borderId="0" xfId="0" applyFill="1"/>
    <xf numFmtId="0" fontId="3" fillId="2" borderId="0" xfId="3" applyFont="1" applyFill="1" applyAlignment="1" applyProtection="1">
      <alignment horizontal="left" vertical="center" indent="6"/>
      <protection locked="0"/>
    </xf>
    <xf numFmtId="1" fontId="3" fillId="2" borderId="0" xfId="3" applyNumberFormat="1" applyFont="1" applyFill="1" applyAlignment="1" applyProtection="1">
      <alignment horizontal="left" vertical="center" indent="6"/>
      <protection locked="0"/>
    </xf>
    <xf numFmtId="0" fontId="3" fillId="2" borderId="0" xfId="3" applyFont="1" applyFill="1" applyAlignment="1" applyProtection="1">
      <alignment horizontal="left" vertical="center" indent="12"/>
      <protection locked="0"/>
    </xf>
    <xf numFmtId="1" fontId="3" fillId="2" borderId="0" xfId="3" applyNumberFormat="1" applyFont="1" applyFill="1" applyAlignment="1" applyProtection="1">
      <alignment horizontal="left" vertical="center" indent="12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/>
    </xf>
    <xf numFmtId="1" fontId="5" fillId="0" borderId="0" xfId="3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8">
    <cellStyle name="Comma" xfId="1" builtinId="3"/>
    <cellStyle name="Comma 10" xfId="4" xr:uid="{E5FEE9D3-F1F2-4F7E-9C5B-8C169E0E2B5C}"/>
    <cellStyle name="Comma 2" xfId="5" xr:uid="{F3848F50-CA30-4D0C-90E0-08B5AED59BBB}"/>
    <cellStyle name="Currency" xfId="2" builtinId="4"/>
    <cellStyle name="Normal" xfId="0" builtinId="0"/>
    <cellStyle name="Normal 32" xfId="3" xr:uid="{E5C91F8B-45A5-4F17-A615-0849DD370FD4}"/>
    <cellStyle name="Percent 10" xfId="6" xr:uid="{DFE025D5-5730-4BC2-8B7A-B2171C2A469C}"/>
    <cellStyle name="Percent 2" xfId="7" xr:uid="{69048619-0C6C-4F47-96C2-96A653EE5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57150</xdr:rowOff>
    </xdr:from>
    <xdr:to>
      <xdr:col>5</xdr:col>
      <xdr:colOff>331470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7655C0-18C1-4C9E-B64F-0DCB78276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7150"/>
          <a:ext cx="75819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</xdr:colOff>
      <xdr:row>0</xdr:row>
      <xdr:rowOff>85725</xdr:rowOff>
    </xdr:from>
    <xdr:to>
      <xdr:col>0</xdr:col>
      <xdr:colOff>786765</xdr:colOff>
      <xdr:row>2</xdr:row>
      <xdr:rowOff>104775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CE421B6-8E8C-4A52-91B6-89B46C3D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" y="85725"/>
          <a:ext cx="72390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E8668-DEB8-4E4F-9C91-8A14154C0368}">
  <dimension ref="A1:M58"/>
  <sheetViews>
    <sheetView showGridLines="0" tabSelected="1" zoomScaleNormal="100" workbookViewId="0"/>
  </sheetViews>
  <sheetFormatPr defaultRowHeight="14.4"/>
  <cols>
    <col min="1" max="5" width="1.44140625" customWidth="1"/>
    <col min="6" max="6" width="69.6640625" customWidth="1"/>
    <col min="7" max="7" width="17.5546875" customWidth="1"/>
    <col min="8" max="8" width="1.44140625" customWidth="1"/>
    <col min="9" max="9" width="17.5546875" customWidth="1"/>
    <col min="10" max="10" width="1.44140625" customWidth="1"/>
    <col min="11" max="11" width="17.5546875" customWidth="1"/>
    <col min="12" max="12" width="1.44140625" customWidth="1"/>
    <col min="13" max="13" width="17.5546875" customWidth="1"/>
    <col min="14" max="14" width="1.44140625" customWidth="1"/>
    <col min="15" max="15" width="17.5546875" customWidth="1"/>
    <col min="16" max="16" width="1.44140625" customWidth="1"/>
    <col min="17" max="17" width="13.33203125" customWidth="1"/>
    <col min="18" max="18" width="1.44140625" customWidth="1"/>
  </cols>
  <sheetData>
    <row r="1" spans="1:13">
      <c r="A1" s="1"/>
      <c r="B1" s="1"/>
      <c r="C1" s="2"/>
      <c r="D1" s="2"/>
      <c r="E1" s="2"/>
      <c r="F1" s="53" t="s">
        <v>0</v>
      </c>
      <c r="G1" s="2"/>
      <c r="H1" s="2"/>
      <c r="I1" s="2"/>
      <c r="J1" s="2"/>
      <c r="K1" s="2"/>
      <c r="L1" s="2"/>
      <c r="M1" s="2"/>
    </row>
    <row r="2" spans="1:13">
      <c r="A2" s="1"/>
      <c r="B2" s="1"/>
      <c r="C2" s="2"/>
      <c r="D2" s="2"/>
      <c r="E2" s="2"/>
      <c r="F2" s="53" t="s">
        <v>1</v>
      </c>
      <c r="G2" s="2"/>
      <c r="H2" s="2"/>
      <c r="I2" s="2"/>
      <c r="J2" s="2"/>
      <c r="K2" s="2"/>
      <c r="L2" s="2"/>
      <c r="M2" s="2"/>
    </row>
    <row r="3" spans="1:13">
      <c r="A3" s="3"/>
      <c r="B3" s="3"/>
      <c r="C3" s="4"/>
      <c r="D3" s="4"/>
      <c r="E3" s="4"/>
      <c r="F3" s="54" t="s">
        <v>2</v>
      </c>
      <c r="G3" s="4"/>
      <c r="H3" s="2"/>
      <c r="I3" s="2"/>
      <c r="J3" s="2"/>
      <c r="K3" s="2"/>
      <c r="L3" s="2"/>
      <c r="M3" s="2"/>
    </row>
    <row r="4" spans="1:13">
      <c r="A4" s="5"/>
      <c r="B4" s="5"/>
      <c r="C4" s="5"/>
      <c r="D4" s="5"/>
      <c r="E4" s="5"/>
      <c r="F4" s="5"/>
      <c r="G4" s="6"/>
      <c r="I4" s="6"/>
      <c r="K4" s="6"/>
      <c r="M4" s="6"/>
    </row>
    <row r="5" spans="1:13">
      <c r="A5" s="59"/>
      <c r="B5" s="59"/>
      <c r="C5" s="59"/>
      <c r="D5" s="59"/>
      <c r="E5" s="59"/>
      <c r="F5" s="59"/>
      <c r="G5" s="8" t="s">
        <v>3</v>
      </c>
      <c r="I5" s="8" t="s">
        <v>3</v>
      </c>
      <c r="K5" s="8" t="s">
        <v>3</v>
      </c>
      <c r="M5" s="8" t="s">
        <v>3</v>
      </c>
    </row>
    <row r="6" spans="1:13" ht="18" customHeight="1">
      <c r="A6" s="59"/>
      <c r="B6" s="59"/>
      <c r="C6" s="59"/>
      <c r="D6" s="59"/>
      <c r="E6" s="59"/>
      <c r="F6" s="59"/>
      <c r="G6" s="9" t="s">
        <v>4</v>
      </c>
      <c r="I6" s="9" t="s">
        <v>4</v>
      </c>
      <c r="K6" s="9" t="s">
        <v>4</v>
      </c>
      <c r="M6" s="9" t="s">
        <v>5</v>
      </c>
    </row>
    <row r="7" spans="1:13" ht="28.8">
      <c r="A7" s="60"/>
      <c r="B7" s="60"/>
      <c r="C7" s="60"/>
      <c r="D7" s="60"/>
      <c r="E7" s="60"/>
      <c r="F7" s="60"/>
      <c r="G7" s="10" t="s">
        <v>6</v>
      </c>
      <c r="I7" s="10" t="s">
        <v>7</v>
      </c>
      <c r="K7" s="10" t="s">
        <v>8</v>
      </c>
      <c r="M7" s="10" t="s">
        <v>9</v>
      </c>
    </row>
    <row r="8" spans="1:13">
      <c r="A8" s="5"/>
      <c r="B8" s="5"/>
      <c r="C8" s="5"/>
      <c r="D8" s="5"/>
      <c r="E8" s="5"/>
      <c r="F8" s="5"/>
      <c r="G8" s="11"/>
      <c r="I8" s="11"/>
      <c r="K8" s="11"/>
      <c r="M8" s="11"/>
    </row>
    <row r="9" spans="1:13">
      <c r="A9" s="12" t="s">
        <v>10</v>
      </c>
      <c r="B9" s="5"/>
      <c r="C9" s="5"/>
      <c r="D9" s="5"/>
      <c r="E9" s="5"/>
      <c r="F9" s="5"/>
      <c r="G9" s="13"/>
      <c r="I9" s="13"/>
      <c r="K9" s="13"/>
      <c r="M9" s="13"/>
    </row>
    <row r="10" spans="1:13">
      <c r="A10" s="14"/>
      <c r="B10" s="15" t="s">
        <v>11</v>
      </c>
      <c r="C10" s="14"/>
      <c r="D10" s="14"/>
      <c r="E10" s="14"/>
      <c r="F10" s="14"/>
      <c r="G10" s="16">
        <v>3638</v>
      </c>
      <c r="I10" s="16">
        <v>2634</v>
      </c>
      <c r="K10" s="16">
        <v>1886</v>
      </c>
      <c r="M10" s="16">
        <f>G10+I10+K10</f>
        <v>8158</v>
      </c>
    </row>
    <row r="11" spans="1:13">
      <c r="A11" s="14"/>
      <c r="B11" s="15" t="s">
        <v>12</v>
      </c>
      <c r="C11" s="14"/>
      <c r="D11" s="14"/>
      <c r="E11" s="14"/>
      <c r="F11" s="14"/>
      <c r="G11" s="17"/>
      <c r="I11" s="17"/>
      <c r="K11" s="17"/>
      <c r="M11" s="17"/>
    </row>
    <row r="12" spans="1:13">
      <c r="A12" s="14"/>
      <c r="B12" s="14"/>
      <c r="C12" s="15" t="s">
        <v>13</v>
      </c>
      <c r="D12" s="15"/>
      <c r="E12" s="14"/>
      <c r="F12" s="14"/>
      <c r="G12" s="18">
        <v>401</v>
      </c>
      <c r="I12" s="18">
        <v>422</v>
      </c>
      <c r="K12" s="18">
        <v>861</v>
      </c>
      <c r="M12" s="18">
        <f t="shared" ref="M12:M26" si="0">G12+I12+K12</f>
        <v>1684</v>
      </c>
    </row>
    <row r="13" spans="1:13">
      <c r="A13" s="14"/>
      <c r="B13" s="14"/>
      <c r="C13" s="19" t="s">
        <v>14</v>
      </c>
      <c r="D13" s="19"/>
      <c r="E13" s="14"/>
      <c r="F13" s="14"/>
      <c r="G13" s="20">
        <v>661</v>
      </c>
      <c r="I13" s="20">
        <v>802</v>
      </c>
      <c r="K13" s="20">
        <v>811</v>
      </c>
      <c r="M13" s="20">
        <f t="shared" si="0"/>
        <v>2274</v>
      </c>
    </row>
    <row r="14" spans="1:13">
      <c r="A14" s="14"/>
      <c r="B14" s="14"/>
      <c r="C14" s="15" t="s">
        <v>15</v>
      </c>
      <c r="D14" s="15"/>
      <c r="E14" s="14"/>
      <c r="F14" s="14"/>
      <c r="G14" s="20">
        <v>4</v>
      </c>
      <c r="I14" s="20">
        <v>8</v>
      </c>
      <c r="K14" s="20">
        <v>7</v>
      </c>
      <c r="M14" s="20">
        <f t="shared" si="0"/>
        <v>19</v>
      </c>
    </row>
    <row r="15" spans="1:13">
      <c r="A15" s="14"/>
      <c r="B15" s="14"/>
      <c r="C15" s="15" t="s">
        <v>16</v>
      </c>
      <c r="D15" s="15"/>
      <c r="E15" s="14"/>
      <c r="F15" s="14"/>
      <c r="G15" s="20">
        <v>-513</v>
      </c>
      <c r="I15" s="20">
        <v>-303</v>
      </c>
      <c r="K15" s="20">
        <v>571</v>
      </c>
      <c r="M15" s="20">
        <f t="shared" si="0"/>
        <v>-245</v>
      </c>
    </row>
    <row r="16" spans="1:13">
      <c r="A16" s="14"/>
      <c r="B16" s="14"/>
      <c r="C16" s="15" t="s">
        <v>17</v>
      </c>
      <c r="D16" s="15"/>
      <c r="E16" s="14"/>
      <c r="F16" s="14"/>
      <c r="G16" s="20">
        <v>89</v>
      </c>
      <c r="I16" s="20">
        <v>116</v>
      </c>
      <c r="K16" s="20">
        <v>19</v>
      </c>
      <c r="M16" s="20">
        <f t="shared" si="0"/>
        <v>224</v>
      </c>
    </row>
    <row r="17" spans="1:13">
      <c r="A17" s="14"/>
      <c r="B17" s="15"/>
      <c r="C17" s="15" t="s">
        <v>18</v>
      </c>
      <c r="D17" s="15"/>
      <c r="E17" s="14"/>
      <c r="F17" s="14"/>
      <c r="G17" s="21"/>
      <c r="I17" s="21"/>
      <c r="K17" s="21"/>
      <c r="M17" s="21"/>
    </row>
    <row r="18" spans="1:13">
      <c r="A18" s="14"/>
      <c r="B18" s="14"/>
      <c r="C18" s="22"/>
      <c r="D18" s="15"/>
      <c r="E18" s="15" t="s">
        <v>19</v>
      </c>
      <c r="F18" s="14"/>
      <c r="G18" s="20">
        <v>979</v>
      </c>
      <c r="I18" s="20">
        <v>-38</v>
      </c>
      <c r="K18" s="20">
        <v>345</v>
      </c>
      <c r="M18" s="20">
        <f t="shared" si="0"/>
        <v>1286</v>
      </c>
    </row>
    <row r="19" spans="1:13">
      <c r="A19" s="14"/>
      <c r="B19" s="14"/>
      <c r="C19" s="22"/>
      <c r="D19" s="15"/>
      <c r="E19" s="15" t="s">
        <v>20</v>
      </c>
      <c r="F19" s="14"/>
      <c r="G19" s="20">
        <v>307</v>
      </c>
      <c r="I19" s="20">
        <v>135</v>
      </c>
      <c r="K19" s="20">
        <v>88</v>
      </c>
      <c r="M19" s="20">
        <f t="shared" si="0"/>
        <v>530</v>
      </c>
    </row>
    <row r="20" spans="1:13">
      <c r="A20" s="14"/>
      <c r="B20" s="14"/>
      <c r="C20" s="22"/>
      <c r="D20" s="15"/>
      <c r="E20" s="15" t="s">
        <v>21</v>
      </c>
      <c r="F20" s="14"/>
      <c r="G20" s="20">
        <v>25</v>
      </c>
      <c r="I20" s="20">
        <v>-58</v>
      </c>
      <c r="K20" s="20">
        <v>125</v>
      </c>
      <c r="M20" s="20">
        <f t="shared" si="0"/>
        <v>92</v>
      </c>
    </row>
    <row r="21" spans="1:13">
      <c r="A21" s="14"/>
      <c r="B21" s="14"/>
      <c r="C21" s="14"/>
      <c r="D21" s="15"/>
      <c r="E21" s="15" t="s">
        <v>22</v>
      </c>
      <c r="F21" s="14"/>
      <c r="G21" s="18">
        <v>-290</v>
      </c>
      <c r="I21" s="18">
        <v>-113</v>
      </c>
      <c r="K21" s="18">
        <v>21</v>
      </c>
      <c r="M21" s="18">
        <f t="shared" si="0"/>
        <v>-382</v>
      </c>
    </row>
    <row r="22" spans="1:13">
      <c r="A22" s="14"/>
      <c r="B22" s="14"/>
      <c r="C22" s="14"/>
      <c r="D22" s="15"/>
      <c r="E22" s="15" t="s">
        <v>23</v>
      </c>
      <c r="F22" s="14"/>
      <c r="G22" s="20">
        <v>-235</v>
      </c>
      <c r="I22" s="20">
        <v>-241</v>
      </c>
      <c r="K22" s="20">
        <v>176</v>
      </c>
      <c r="M22" s="20">
        <f t="shared" si="0"/>
        <v>-300</v>
      </c>
    </row>
    <row r="23" spans="1:13">
      <c r="A23" s="14"/>
      <c r="B23" s="14"/>
      <c r="C23" s="14"/>
      <c r="D23" s="15"/>
      <c r="E23" s="15" t="s">
        <v>24</v>
      </c>
      <c r="F23" s="14"/>
      <c r="G23" s="20">
        <v>-1773</v>
      </c>
      <c r="I23" s="20">
        <v>-2883</v>
      </c>
      <c r="K23" s="20">
        <v>-567</v>
      </c>
      <c r="M23" s="20">
        <f t="shared" si="0"/>
        <v>-5223</v>
      </c>
    </row>
    <row r="24" spans="1:13">
      <c r="A24" s="14"/>
      <c r="B24" s="14"/>
      <c r="C24" s="14"/>
      <c r="D24" s="15"/>
      <c r="E24" s="15" t="s">
        <v>25</v>
      </c>
      <c r="F24" s="14"/>
      <c r="G24" s="20">
        <v>-908</v>
      </c>
      <c r="I24" s="20">
        <v>145</v>
      </c>
      <c r="K24" s="20">
        <v>-329</v>
      </c>
      <c r="M24" s="20">
        <f t="shared" si="0"/>
        <v>-1092</v>
      </c>
    </row>
    <row r="25" spans="1:13">
      <c r="A25" s="14"/>
      <c r="B25" s="14"/>
      <c r="C25" s="14"/>
      <c r="D25" s="15"/>
      <c r="E25" s="15" t="s">
        <v>26</v>
      </c>
      <c r="F25" s="14"/>
      <c r="G25" s="20">
        <v>259</v>
      </c>
      <c r="I25" s="20">
        <v>34</v>
      </c>
      <c r="K25" s="20">
        <v>-82</v>
      </c>
      <c r="M25" s="20">
        <f t="shared" si="0"/>
        <v>211</v>
      </c>
    </row>
    <row r="26" spans="1:13">
      <c r="A26" s="14"/>
      <c r="B26" s="14"/>
      <c r="C26" s="14"/>
      <c r="D26" s="15"/>
      <c r="E26" s="15" t="s">
        <v>27</v>
      </c>
      <c r="F26" s="14"/>
      <c r="G26" s="23">
        <v>-273</v>
      </c>
      <c r="I26" s="23">
        <v>148</v>
      </c>
      <c r="K26" s="23">
        <v>39</v>
      </c>
      <c r="M26" s="23">
        <f t="shared" si="0"/>
        <v>-86</v>
      </c>
    </row>
    <row r="27" spans="1:13">
      <c r="A27" s="14"/>
      <c r="B27" s="14"/>
      <c r="C27" s="14"/>
      <c r="D27" s="14"/>
      <c r="E27" s="14"/>
      <c r="F27" s="14" t="s">
        <v>28</v>
      </c>
      <c r="G27" s="24">
        <f>SUM(G10:G26)</f>
        <v>2371</v>
      </c>
      <c r="I27" s="24">
        <f>SUM(I10:I26)</f>
        <v>808</v>
      </c>
      <c r="K27" s="24">
        <f>SUM(K10:K26)</f>
        <v>3971</v>
      </c>
      <c r="M27" s="24">
        <f>SUM(M10:M26)</f>
        <v>7150</v>
      </c>
    </row>
    <row r="28" spans="1:13">
      <c r="A28" s="14"/>
      <c r="B28" s="14"/>
      <c r="C28" s="14"/>
      <c r="D28" s="14"/>
      <c r="E28" s="14"/>
      <c r="F28" s="14"/>
      <c r="G28" s="17"/>
      <c r="I28" s="17"/>
      <c r="K28" s="17"/>
      <c r="M28" s="17"/>
    </row>
    <row r="29" spans="1:13">
      <c r="A29" s="25" t="s">
        <v>29</v>
      </c>
      <c r="B29" s="14"/>
      <c r="C29" s="14"/>
      <c r="D29" s="14"/>
      <c r="E29" s="15"/>
      <c r="F29" s="14"/>
      <c r="G29" s="17"/>
      <c r="I29" s="17"/>
      <c r="K29" s="17"/>
      <c r="M29" s="17"/>
    </row>
    <row r="30" spans="1:13">
      <c r="A30" s="14"/>
      <c r="B30" s="14" t="s">
        <v>30</v>
      </c>
      <c r="C30" s="5"/>
      <c r="D30" s="14"/>
      <c r="E30" s="15"/>
      <c r="F30" s="14"/>
      <c r="G30" s="26">
        <v>-1850</v>
      </c>
      <c r="I30" s="26">
        <v>-403</v>
      </c>
      <c r="K30" s="26">
        <v>-791</v>
      </c>
      <c r="M30" s="26">
        <f t="shared" ref="M30:M37" si="1">G30+I30+K30</f>
        <v>-3044</v>
      </c>
    </row>
    <row r="31" spans="1:13">
      <c r="A31" s="14"/>
      <c r="B31" s="14" t="s">
        <v>31</v>
      </c>
      <c r="C31" s="5"/>
      <c r="D31" s="14"/>
      <c r="E31" s="15"/>
      <c r="F31" s="14"/>
      <c r="G31" s="26">
        <v>1280</v>
      </c>
      <c r="I31" s="26">
        <v>1204</v>
      </c>
      <c r="K31" s="26">
        <v>1390</v>
      </c>
      <c r="M31" s="26">
        <f t="shared" si="1"/>
        <v>3874</v>
      </c>
    </row>
    <row r="32" spans="1:13">
      <c r="A32" s="14"/>
      <c r="B32" s="14" t="s">
        <v>32</v>
      </c>
      <c r="C32" s="5"/>
      <c r="D32" s="14"/>
      <c r="E32" s="15"/>
      <c r="F32" s="14"/>
      <c r="G32" s="26">
        <v>2497</v>
      </c>
      <c r="I32" s="26">
        <v>1547</v>
      </c>
      <c r="K32" s="26">
        <v>1760</v>
      </c>
      <c r="M32" s="26">
        <f t="shared" si="1"/>
        <v>5804</v>
      </c>
    </row>
    <row r="33" spans="1:13">
      <c r="A33" s="14"/>
      <c r="B33" s="14" t="s">
        <v>33</v>
      </c>
      <c r="C33" s="5"/>
      <c r="D33" s="14"/>
      <c r="E33" s="15"/>
      <c r="F33" s="14"/>
      <c r="G33" s="26">
        <v>-876</v>
      </c>
      <c r="I33" s="26">
        <v>-2</v>
      </c>
      <c r="K33" s="26">
        <v>-24996</v>
      </c>
      <c r="M33" s="26">
        <f t="shared" si="1"/>
        <v>-25874</v>
      </c>
    </row>
    <row r="34" spans="1:13">
      <c r="A34" s="14"/>
      <c r="B34" s="14" t="s">
        <v>34</v>
      </c>
      <c r="C34" s="5"/>
      <c r="D34" s="14"/>
      <c r="E34" s="15"/>
      <c r="F34" s="27"/>
      <c r="G34" s="26">
        <v>-13</v>
      </c>
      <c r="I34" s="26">
        <v>-37</v>
      </c>
      <c r="K34" s="26">
        <v>-32</v>
      </c>
      <c r="M34" s="26">
        <f t="shared" si="1"/>
        <v>-82</v>
      </c>
    </row>
    <row r="35" spans="1:13">
      <c r="A35" s="14"/>
      <c r="B35" s="14" t="s">
        <v>35</v>
      </c>
      <c r="C35" s="5"/>
      <c r="D35" s="14"/>
      <c r="E35" s="15"/>
      <c r="F35" s="14"/>
      <c r="G35" s="26">
        <v>47</v>
      </c>
      <c r="I35" s="26">
        <v>76</v>
      </c>
      <c r="K35" s="26">
        <v>23</v>
      </c>
      <c r="M35" s="26">
        <f t="shared" si="1"/>
        <v>146</v>
      </c>
    </row>
    <row r="36" spans="1:13">
      <c r="A36" s="14"/>
      <c r="B36" s="14" t="s">
        <v>36</v>
      </c>
      <c r="C36" s="5"/>
      <c r="D36" s="14"/>
      <c r="E36" s="15"/>
      <c r="F36" s="14"/>
      <c r="G36" s="26">
        <v>-134</v>
      </c>
      <c r="I36" s="26">
        <v>-170</v>
      </c>
      <c r="K36" s="26">
        <v>-168</v>
      </c>
      <c r="M36" s="26">
        <f t="shared" si="1"/>
        <v>-472</v>
      </c>
    </row>
    <row r="37" spans="1:13">
      <c r="A37" s="14"/>
      <c r="B37" s="14" t="s">
        <v>37</v>
      </c>
      <c r="C37" s="5"/>
      <c r="D37" s="14"/>
      <c r="E37" s="15"/>
      <c r="F37" s="14"/>
      <c r="G37" s="28">
        <v>1</v>
      </c>
      <c r="I37" s="28">
        <v>-2</v>
      </c>
      <c r="K37" s="28">
        <v>-1</v>
      </c>
      <c r="M37" s="28">
        <f t="shared" si="1"/>
        <v>-2</v>
      </c>
    </row>
    <row r="38" spans="1:13">
      <c r="A38" s="14"/>
      <c r="B38" s="14"/>
      <c r="C38" s="14"/>
      <c r="D38" s="14"/>
      <c r="E38" s="14" t="s">
        <v>38</v>
      </c>
      <c r="F38" s="14"/>
      <c r="G38" s="24">
        <f>SUM(G30:G37)</f>
        <v>952</v>
      </c>
      <c r="I38" s="24">
        <f>SUM(I30:I37)</f>
        <v>2213</v>
      </c>
      <c r="K38" s="24">
        <f>SUM(K30:K37)</f>
        <v>-22815</v>
      </c>
      <c r="M38" s="24">
        <f>SUM(M30:M37)</f>
        <v>-19650</v>
      </c>
    </row>
    <row r="39" spans="1:13">
      <c r="A39" s="14"/>
      <c r="B39" s="14"/>
      <c r="C39" s="14"/>
      <c r="D39" s="14"/>
      <c r="E39" s="14"/>
      <c r="F39" s="14"/>
      <c r="G39" s="29"/>
      <c r="I39" s="29"/>
      <c r="K39" s="29"/>
      <c r="M39" s="29"/>
    </row>
    <row r="40" spans="1:13">
      <c r="A40" s="25" t="s">
        <v>39</v>
      </c>
      <c r="B40" s="14"/>
      <c r="C40" s="14"/>
      <c r="D40" s="14"/>
      <c r="E40" s="15"/>
      <c r="F40" s="14"/>
      <c r="G40" s="29"/>
      <c r="I40" s="29"/>
      <c r="K40" s="29"/>
      <c r="M40" s="29"/>
    </row>
    <row r="41" spans="1:13">
      <c r="A41" s="14"/>
      <c r="B41" s="14" t="s">
        <v>40</v>
      </c>
      <c r="C41" s="5"/>
      <c r="D41" s="14"/>
      <c r="E41" s="15"/>
      <c r="F41" s="14"/>
      <c r="G41" s="26">
        <v>0</v>
      </c>
      <c r="I41" s="26">
        <v>349</v>
      </c>
      <c r="K41" s="26">
        <v>-2</v>
      </c>
      <c r="M41" s="26">
        <f t="shared" ref="M41:M49" si="2">G41+I41+K41</f>
        <v>347</v>
      </c>
    </row>
    <row r="42" spans="1:13">
      <c r="A42" s="14"/>
      <c r="B42" s="14" t="s">
        <v>41</v>
      </c>
      <c r="C42" s="5"/>
      <c r="D42" s="14"/>
      <c r="E42" s="15"/>
      <c r="F42" s="14"/>
      <c r="G42" s="26">
        <v>-1300</v>
      </c>
      <c r="I42" s="26">
        <v>-1204</v>
      </c>
      <c r="K42" s="26">
        <v>-1268</v>
      </c>
      <c r="M42" s="26">
        <f t="shared" si="2"/>
        <v>-3772</v>
      </c>
    </row>
    <row r="43" spans="1:13">
      <c r="A43" s="14"/>
      <c r="B43" s="14" t="s">
        <v>42</v>
      </c>
      <c r="C43" s="5"/>
      <c r="D43" s="14"/>
      <c r="E43" s="15"/>
      <c r="F43" s="14"/>
      <c r="G43" s="26">
        <v>-153</v>
      </c>
      <c r="I43" s="26">
        <v>-428</v>
      </c>
      <c r="K43" s="26">
        <v>-184</v>
      </c>
      <c r="M43" s="26">
        <f t="shared" si="2"/>
        <v>-765</v>
      </c>
    </row>
    <row r="44" spans="1:13">
      <c r="A44" s="14"/>
      <c r="B44" s="14" t="s">
        <v>43</v>
      </c>
      <c r="C44" s="5"/>
      <c r="D44" s="14"/>
      <c r="E44" s="15"/>
      <c r="F44" s="14"/>
      <c r="G44" s="26">
        <v>0</v>
      </c>
      <c r="I44" s="26">
        <v>1398</v>
      </c>
      <c r="K44" s="26">
        <v>149</v>
      </c>
      <c r="M44" s="26">
        <f t="shared" si="2"/>
        <v>1547</v>
      </c>
    </row>
    <row r="45" spans="1:13">
      <c r="A45" s="14"/>
      <c r="B45" s="14" t="s">
        <v>44</v>
      </c>
      <c r="C45" s="5"/>
      <c r="D45" s="14"/>
      <c r="E45" s="15"/>
      <c r="F45" s="14"/>
      <c r="G45" s="26">
        <v>0</v>
      </c>
      <c r="I45" s="26">
        <v>2537</v>
      </c>
      <c r="K45" s="26">
        <v>21622</v>
      </c>
      <c r="M45" s="26">
        <f t="shared" si="2"/>
        <v>24159</v>
      </c>
    </row>
    <row r="46" spans="1:13">
      <c r="A46" s="14"/>
      <c r="B46" s="14" t="s">
        <v>45</v>
      </c>
      <c r="C46" s="5"/>
      <c r="D46" s="14"/>
      <c r="E46" s="15"/>
      <c r="F46" s="14"/>
      <c r="G46" s="26">
        <v>-750</v>
      </c>
      <c r="I46" s="26">
        <v>0</v>
      </c>
      <c r="K46" s="26">
        <v>-1445</v>
      </c>
      <c r="M46" s="26">
        <f t="shared" si="2"/>
        <v>-2195</v>
      </c>
    </row>
    <row r="47" spans="1:13">
      <c r="A47" s="14"/>
      <c r="B47" s="14" t="s">
        <v>46</v>
      </c>
      <c r="C47" s="5"/>
      <c r="D47" s="14"/>
      <c r="E47" s="15"/>
      <c r="F47" s="14"/>
      <c r="G47" s="26">
        <v>0</v>
      </c>
      <c r="I47" s="26">
        <v>0</v>
      </c>
      <c r="K47" s="26">
        <v>-3140</v>
      </c>
      <c r="M47" s="26">
        <f t="shared" si="2"/>
        <v>-3140</v>
      </c>
    </row>
    <row r="48" spans="1:13">
      <c r="A48" s="14"/>
      <c r="B48" s="14" t="s">
        <v>47</v>
      </c>
      <c r="C48" s="5"/>
      <c r="D48" s="14"/>
      <c r="E48" s="15"/>
      <c r="F48" s="14"/>
      <c r="G48" s="26">
        <v>-1580</v>
      </c>
      <c r="I48" s="26">
        <v>-1583</v>
      </c>
      <c r="K48" s="26">
        <v>-1615</v>
      </c>
      <c r="M48" s="26">
        <f t="shared" si="2"/>
        <v>-4778</v>
      </c>
    </row>
    <row r="49" spans="1:13">
      <c r="A49" s="14"/>
      <c r="B49" s="14" t="s">
        <v>48</v>
      </c>
      <c r="C49" s="5"/>
      <c r="D49" s="14"/>
      <c r="E49" s="15"/>
      <c r="F49" s="14"/>
      <c r="G49" s="28">
        <v>-17</v>
      </c>
      <c r="I49" s="28">
        <v>10</v>
      </c>
      <c r="K49" s="28">
        <v>-45</v>
      </c>
      <c r="M49" s="28">
        <f t="shared" si="2"/>
        <v>-52</v>
      </c>
    </row>
    <row r="50" spans="1:13">
      <c r="A50" s="14"/>
      <c r="B50" s="14"/>
      <c r="C50" s="14"/>
      <c r="D50" s="14"/>
      <c r="E50" s="14" t="s">
        <v>49</v>
      </c>
      <c r="F50" s="14"/>
      <c r="G50" s="24">
        <f>SUM(G41:G49)</f>
        <v>-3800</v>
      </c>
      <c r="I50" s="24">
        <f>SUM(I41:I49)</f>
        <v>1079</v>
      </c>
      <c r="K50" s="24">
        <f>SUM(K41:K49)</f>
        <v>14072</v>
      </c>
      <c r="M50" s="24">
        <f>SUM(M41:M49)</f>
        <v>11351</v>
      </c>
    </row>
    <row r="51" spans="1:13">
      <c r="A51" s="14"/>
      <c r="B51" s="14"/>
      <c r="C51" s="14"/>
      <c r="D51" s="14"/>
      <c r="E51" s="14"/>
      <c r="F51" s="14"/>
      <c r="G51" s="29"/>
      <c r="I51" s="29"/>
      <c r="K51" s="29"/>
      <c r="M51" s="29"/>
    </row>
    <row r="52" spans="1:13" ht="27.75" customHeight="1">
      <c r="A52" s="57" t="s">
        <v>50</v>
      </c>
      <c r="B52" s="57"/>
      <c r="C52" s="57"/>
      <c r="D52" s="57"/>
      <c r="E52" s="57"/>
      <c r="F52" s="58"/>
      <c r="G52" s="24">
        <v>-45</v>
      </c>
      <c r="I52" s="24">
        <v>13</v>
      </c>
      <c r="K52" s="24">
        <v>-7</v>
      </c>
      <c r="M52" s="24">
        <f>G52+I52+K52</f>
        <v>-39</v>
      </c>
    </row>
    <row r="53" spans="1:13">
      <c r="A53" s="14"/>
      <c r="B53" s="14"/>
      <c r="C53" s="14"/>
      <c r="D53" s="14"/>
      <c r="E53" s="14"/>
      <c r="F53" s="14"/>
      <c r="G53" s="29"/>
      <c r="I53" s="29"/>
      <c r="K53" s="29"/>
      <c r="M53" s="29"/>
    </row>
    <row r="54" spans="1:13" ht="27.75" customHeight="1">
      <c r="A54" s="57" t="s">
        <v>51</v>
      </c>
      <c r="B54" s="57"/>
      <c r="C54" s="57"/>
      <c r="D54" s="57"/>
      <c r="E54" s="57"/>
      <c r="F54" s="58"/>
      <c r="G54" s="26">
        <f>G27+G38+G50+G52</f>
        <v>-522</v>
      </c>
      <c r="I54" s="26">
        <f>I27+I38+I50+I52</f>
        <v>4113</v>
      </c>
      <c r="K54" s="26">
        <f>K27+K38+K50+K52</f>
        <v>-4779</v>
      </c>
      <c r="M54" s="49">
        <f>M27+M38+M50+M52</f>
        <v>-1188</v>
      </c>
    </row>
    <row r="55" spans="1:13" ht="27" customHeight="1">
      <c r="A55" s="57" t="s">
        <v>52</v>
      </c>
      <c r="B55" s="57"/>
      <c r="C55" s="57"/>
      <c r="D55" s="57"/>
      <c r="E55" s="57"/>
      <c r="F55" s="58"/>
      <c r="G55" s="28">
        <v>11627</v>
      </c>
      <c r="I55" s="28">
        <f>G56</f>
        <v>11105</v>
      </c>
      <c r="K55" s="28">
        <f>I56</f>
        <v>15218</v>
      </c>
      <c r="M55" s="50">
        <f>G55</f>
        <v>11627</v>
      </c>
    </row>
    <row r="56" spans="1:13" ht="16.5" customHeight="1" thickBot="1">
      <c r="A56" s="57" t="s">
        <v>53</v>
      </c>
      <c r="B56" s="57"/>
      <c r="C56" s="57"/>
      <c r="D56" s="57"/>
      <c r="E56" s="57"/>
      <c r="F56" s="58"/>
      <c r="G56" s="30">
        <f>SUM(G54:G55)</f>
        <v>11105</v>
      </c>
      <c r="I56" s="30">
        <f>SUM(I54:I55)</f>
        <v>15218</v>
      </c>
      <c r="K56" s="30">
        <f>SUM(K54:K55)</f>
        <v>10439</v>
      </c>
      <c r="M56" s="51">
        <f>SUM(M54:M55)</f>
        <v>10439</v>
      </c>
    </row>
    <row r="57" spans="1:13" ht="15" thickTop="1">
      <c r="M57" s="52"/>
    </row>
    <row r="58" spans="1:13">
      <c r="M58" s="52"/>
    </row>
  </sheetData>
  <mergeCells count="7">
    <mergeCell ref="A56:F56"/>
    <mergeCell ref="A5:F5"/>
    <mergeCell ref="A6:F6"/>
    <mergeCell ref="A7:F7"/>
    <mergeCell ref="A52:F52"/>
    <mergeCell ref="A54:F54"/>
    <mergeCell ref="A55:F55"/>
  </mergeCells>
  <pageMargins left="0.7" right="0.7" top="0.75" bottom="0.75" header="0.3" footer="0.3"/>
  <pageSetup scale="60" orientation="portrait" r:id="rId1"/>
  <headerFooter>
    <oddFooter>&amp;C&amp;"Arial,Regular"&amp;9Cisco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D259-714E-493C-B9ED-962D9B656547}">
  <dimension ref="A1:H26"/>
  <sheetViews>
    <sheetView showGridLines="0" zoomScaleNormal="100" workbookViewId="0"/>
  </sheetViews>
  <sheetFormatPr defaultColWidth="9" defaultRowHeight="14.4"/>
  <cols>
    <col min="1" max="1" width="76" style="5" customWidth="1"/>
    <col min="2" max="2" width="16.5546875" style="48" customWidth="1"/>
    <col min="3" max="3" width="1.5546875" customWidth="1"/>
    <col min="4" max="4" width="16.5546875" customWidth="1"/>
    <col min="5" max="5" width="1.5546875" customWidth="1"/>
    <col min="6" max="6" width="16.5546875" customWidth="1"/>
    <col min="7" max="7" width="1.5546875" customWidth="1"/>
    <col min="8" max="8" width="18.21875" customWidth="1"/>
    <col min="9" max="10" width="9" customWidth="1"/>
    <col min="11" max="11" width="1.5546875" customWidth="1"/>
    <col min="12" max="12" width="16.5546875" customWidth="1"/>
    <col min="13" max="13" width="11.88671875" customWidth="1"/>
  </cols>
  <sheetData>
    <row r="1" spans="1:8">
      <c r="A1" s="55" t="s">
        <v>0</v>
      </c>
      <c r="B1" s="31"/>
      <c r="C1" s="31"/>
      <c r="D1" s="31"/>
      <c r="E1" s="31"/>
      <c r="F1" s="31"/>
      <c r="G1" s="31"/>
      <c r="H1" s="31"/>
    </row>
    <row r="2" spans="1:8">
      <c r="A2" s="55" t="s">
        <v>54</v>
      </c>
      <c r="B2" s="31"/>
      <c r="C2" s="31"/>
      <c r="D2" s="31"/>
      <c r="E2" s="31"/>
      <c r="F2" s="31"/>
      <c r="G2" s="31"/>
      <c r="H2" s="31"/>
    </row>
    <row r="3" spans="1:8">
      <c r="A3" s="56" t="s">
        <v>55</v>
      </c>
      <c r="B3" s="31"/>
      <c r="C3" s="31"/>
      <c r="D3" s="31"/>
      <c r="E3" s="31"/>
      <c r="F3" s="31"/>
      <c r="G3" s="31"/>
      <c r="H3" s="31"/>
    </row>
    <row r="4" spans="1:8">
      <c r="B4" s="6"/>
      <c r="D4" s="6"/>
      <c r="F4" s="6"/>
      <c r="H4" s="6"/>
    </row>
    <row r="5" spans="1:8">
      <c r="A5" s="7"/>
      <c r="B5" s="32" t="s">
        <v>3</v>
      </c>
      <c r="D5" s="32" t="s">
        <v>3</v>
      </c>
      <c r="F5" s="32" t="s">
        <v>3</v>
      </c>
      <c r="H5" s="32" t="s">
        <v>3</v>
      </c>
    </row>
    <row r="6" spans="1:8">
      <c r="A6" s="7"/>
      <c r="B6" s="33" t="s">
        <v>4</v>
      </c>
      <c r="D6" s="33" t="s">
        <v>4</v>
      </c>
      <c r="F6" s="33" t="s">
        <v>4</v>
      </c>
      <c r="H6" s="33" t="s">
        <v>5</v>
      </c>
    </row>
    <row r="7" spans="1:8" ht="28.35" customHeight="1">
      <c r="A7" s="34"/>
      <c r="B7" s="35" t="s">
        <v>6</v>
      </c>
      <c r="D7" s="35" t="s">
        <v>7</v>
      </c>
      <c r="F7" s="35" t="s">
        <v>8</v>
      </c>
      <c r="H7" s="35" t="s">
        <v>8</v>
      </c>
    </row>
    <row r="8" spans="1:8" ht="3.9" customHeight="1">
      <c r="B8" s="6"/>
      <c r="D8" s="6"/>
      <c r="F8" s="6"/>
      <c r="H8" s="6"/>
    </row>
    <row r="9" spans="1:8" ht="18.899999999999999" customHeight="1">
      <c r="A9" s="12" t="s">
        <v>56</v>
      </c>
      <c r="B9" s="36">
        <v>2371</v>
      </c>
      <c r="D9" s="36">
        <v>808</v>
      </c>
      <c r="F9" s="36">
        <v>3971</v>
      </c>
      <c r="H9" s="36">
        <f>SUM(B9:F9)</f>
        <v>7150</v>
      </c>
    </row>
    <row r="10" spans="1:8" ht="18.899999999999999" customHeight="1">
      <c r="A10" s="37" t="s">
        <v>57</v>
      </c>
      <c r="B10" s="38">
        <v>-134</v>
      </c>
      <c r="D10" s="38">
        <v>-170</v>
      </c>
      <c r="F10" s="38">
        <v>-168</v>
      </c>
      <c r="H10" s="38">
        <f>SUM(B10:F10)</f>
        <v>-472</v>
      </c>
    </row>
    <row r="11" spans="1:8" ht="18.899999999999999" customHeight="1" thickBot="1">
      <c r="A11" s="37" t="s">
        <v>58</v>
      </c>
      <c r="B11" s="39">
        <f>SUM(B9:B10)</f>
        <v>2237</v>
      </c>
      <c r="D11" s="39">
        <f>SUM(D9:D10)</f>
        <v>638</v>
      </c>
      <c r="F11" s="39">
        <f>SUM(F9:F10)</f>
        <v>3803</v>
      </c>
      <c r="H11" s="39">
        <f>SUM(H9:H10)</f>
        <v>6678</v>
      </c>
    </row>
    <row r="12" spans="1:8" ht="18" customHeight="1" thickTop="1" thickBot="1">
      <c r="B12" s="40"/>
      <c r="D12" s="40"/>
      <c r="F12" s="40"/>
      <c r="H12" s="40"/>
    </row>
    <row r="13" spans="1:8" ht="15" customHeight="1" thickBot="1">
      <c r="A13" s="37" t="s">
        <v>59</v>
      </c>
      <c r="B13" s="41">
        <f>(B11-B21)/B21</f>
        <v>-0.40913893291072373</v>
      </c>
      <c r="D13" s="41">
        <f>(D11-D21)/D21</f>
        <v>-0.86036331801269428</v>
      </c>
      <c r="F13" s="41">
        <f>(F11-F21)/F21</f>
        <v>-0.23156193170337441</v>
      </c>
      <c r="H13" s="41">
        <f>(H11-H21)/H21</f>
        <v>-0.49804570054119063</v>
      </c>
    </row>
    <row r="14" spans="1:8" ht="22.5" customHeight="1">
      <c r="B14" s="40"/>
      <c r="D14" s="40"/>
      <c r="F14" s="40"/>
      <c r="H14" s="40"/>
    </row>
    <row r="15" spans="1:8" ht="12.9" customHeight="1">
      <c r="B15" s="42" t="s">
        <v>60</v>
      </c>
      <c r="D15" s="42" t="s">
        <v>60</v>
      </c>
      <c r="F15" s="42" t="s">
        <v>60</v>
      </c>
      <c r="H15" s="42" t="s">
        <v>60</v>
      </c>
    </row>
    <row r="16" spans="1:8">
      <c r="B16" s="43" t="s">
        <v>4</v>
      </c>
      <c r="D16" s="43" t="s">
        <v>4</v>
      </c>
      <c r="F16" s="43" t="s">
        <v>4</v>
      </c>
      <c r="H16" s="43" t="s">
        <v>5</v>
      </c>
    </row>
    <row r="17" spans="1:8" ht="28.35" customHeight="1">
      <c r="B17" s="35" t="s">
        <v>61</v>
      </c>
      <c r="D17" s="35" t="s">
        <v>62</v>
      </c>
      <c r="F17" s="35" t="s">
        <v>63</v>
      </c>
      <c r="H17" s="35" t="s">
        <v>63</v>
      </c>
    </row>
    <row r="18" spans="1:8" ht="3.9" customHeight="1">
      <c r="B18" s="44"/>
      <c r="D18" s="44"/>
      <c r="F18" s="44"/>
      <c r="H18" s="44"/>
    </row>
    <row r="19" spans="1:8" ht="18.899999999999999" customHeight="1">
      <c r="A19" s="12" t="s">
        <v>56</v>
      </c>
      <c r="B19" s="36">
        <v>3962</v>
      </c>
      <c r="D19" s="36">
        <v>4739</v>
      </c>
      <c r="F19" s="36">
        <v>5219</v>
      </c>
      <c r="H19" s="36">
        <f>SUM(B19:F19)</f>
        <v>13920</v>
      </c>
    </row>
    <row r="20" spans="1:8" ht="18.899999999999999" customHeight="1">
      <c r="A20" s="37" t="s">
        <v>57</v>
      </c>
      <c r="B20" s="38">
        <v>-176</v>
      </c>
      <c r="D20" s="38">
        <v>-170</v>
      </c>
      <c r="F20" s="38">
        <v>-270</v>
      </c>
      <c r="H20" s="38">
        <f>SUM(B20:F20)</f>
        <v>-616</v>
      </c>
    </row>
    <row r="21" spans="1:8" ht="18.899999999999999" customHeight="1" thickBot="1">
      <c r="A21" s="37" t="s">
        <v>58</v>
      </c>
      <c r="B21" s="39">
        <f>SUM(B19:B20)</f>
        <v>3786</v>
      </c>
      <c r="D21" s="39">
        <f>SUM(D19:D20)</f>
        <v>4569</v>
      </c>
      <c r="F21" s="39">
        <f>SUM(F19:F20)</f>
        <v>4949</v>
      </c>
      <c r="H21" s="39">
        <f>SUM(H19:H20)</f>
        <v>13304</v>
      </c>
    </row>
    <row r="22" spans="1:8" ht="18" customHeight="1" thickTop="1" thickBot="1">
      <c r="B22" s="36"/>
      <c r="D22" s="36"/>
      <c r="F22" s="36"/>
      <c r="H22" s="36"/>
    </row>
    <row r="23" spans="1:8" ht="15" customHeight="1" thickBot="1">
      <c r="A23" s="37" t="s">
        <v>59</v>
      </c>
      <c r="B23" s="45">
        <v>0.14553706505295</v>
      </c>
      <c r="D23" s="45">
        <v>0.94342832837090596</v>
      </c>
      <c r="F23" s="45">
        <v>0.3921237693389592</v>
      </c>
      <c r="H23" s="45">
        <v>0.44436000434263379</v>
      </c>
    </row>
    <row r="24" spans="1:8" ht="15" customHeight="1">
      <c r="A24" s="37"/>
      <c r="B24" s="46"/>
    </row>
    <row r="25" spans="1:8" ht="31.5" customHeight="1">
      <c r="A25" s="61" t="s">
        <v>64</v>
      </c>
      <c r="B25" s="61"/>
      <c r="C25" s="61"/>
      <c r="D25" s="61"/>
      <c r="E25" s="61"/>
      <c r="F25" s="61"/>
    </row>
    <row r="26" spans="1:8">
      <c r="A26" s="47"/>
      <c r="B26" s="47"/>
    </row>
  </sheetData>
  <mergeCells count="1">
    <mergeCell ref="A25:F25"/>
  </mergeCells>
  <pageMargins left="0.7" right="0.7" top="0.75" bottom="0.75" header="0.3" footer="0.3"/>
  <pageSetup scale="82" orientation="landscape" r:id="rId1"/>
  <headerFooter>
    <oddFooter>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1" ma:contentTypeDescription="Create a new document." ma:contentTypeScope="" ma:versionID="0d53ec7d44cfb794b0342569dba11d57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ce56ccf237e705107b115128aa2d90e1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65C0B2-99BC-436A-A936-5ED65F7F7E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5C2553-E4F7-47EA-BD73-7DDC042A5578}">
  <ds:schemaRefs>
    <ds:schemaRef ds:uri="dbf609dd-6969-42a9-9668-0039d8bc8fd9"/>
    <ds:schemaRef ds:uri="http://purl.org/dc/dcmitype/"/>
    <ds:schemaRef ds:uri="http://schemas.microsoft.com/office/2006/documentManagement/types"/>
    <ds:schemaRef ds:uri="dfa915a2-64a9-41c3-acc1-fc7357ef0126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B317D92-1C41-46D7-A2BB-088C61C4E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Statements of Cash Flows</vt:lpstr>
      <vt:lpstr>Free Cash Flow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Ella Blazei (eblazei)</dc:creator>
  <cp:keywords/>
  <dc:description/>
  <cp:lastModifiedBy>Michele Lo (miclo)</cp:lastModifiedBy>
  <cp:revision/>
  <cp:lastPrinted>2024-09-16T17:18:01Z</cp:lastPrinted>
  <dcterms:created xsi:type="dcterms:W3CDTF">2024-09-05T22:13:15Z</dcterms:created>
  <dcterms:modified xsi:type="dcterms:W3CDTF">2024-09-16T17:18:04Z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f49a32-fde3-48a5-9266-b5b0972a22dc_Enabled">
    <vt:lpwstr>true</vt:lpwstr>
  </property>
  <property fmtid="{D5CDD505-2E9C-101B-9397-08002B2CF9AE}" pid="5" name="MSIP_Label_c8f49a32-fde3-48a5-9266-b5b0972a22dc_SetDate">
    <vt:lpwstr>2024-09-05T22:26:54Z</vt:lpwstr>
  </property>
  <property fmtid="{D5CDD505-2E9C-101B-9397-08002B2CF9AE}" pid="6" name="MSIP_Label_c8f49a32-fde3-48a5-9266-b5b0972a22dc_Method">
    <vt:lpwstr>Standard</vt:lpwstr>
  </property>
  <property fmtid="{D5CDD505-2E9C-101B-9397-08002B2CF9AE}" pid="7" name="MSIP_Label_c8f49a32-fde3-48a5-9266-b5b0972a22dc_Name">
    <vt:lpwstr>Cisco Confidential</vt:lpwstr>
  </property>
  <property fmtid="{D5CDD505-2E9C-101B-9397-08002B2CF9AE}" pid="8" name="MSIP_Label_c8f49a32-fde3-48a5-9266-b5b0972a22dc_SiteId">
    <vt:lpwstr>5ae1af62-9505-4097-a69a-c1553ef7840e</vt:lpwstr>
  </property>
  <property fmtid="{D5CDD505-2E9C-101B-9397-08002B2CF9AE}" pid="9" name="MSIP_Label_c8f49a32-fde3-48a5-9266-b5b0972a22dc_ActionId">
    <vt:lpwstr>b032a863-32ea-4b81-9a63-47d40e9bb0ea</vt:lpwstr>
  </property>
  <property fmtid="{D5CDD505-2E9C-101B-9397-08002B2CF9AE}" pid="10" name="MSIP_Label_c8f49a32-fde3-48a5-9266-b5b0972a22dc_ContentBits">
    <vt:lpwstr>2</vt:lpwstr>
  </property>
  <property fmtid="{D5CDD505-2E9C-101B-9397-08002B2CF9AE}" pid="11" name="ContentTypeId">
    <vt:lpwstr>0x010100CEAA6B5728E8894CA97EFD8749E33ED1</vt:lpwstr>
  </property>
  <property fmtid="{D5CDD505-2E9C-101B-9397-08002B2CF9AE}" pid="12" name="MediaServiceImageTags">
    <vt:lpwstr/>
  </property>
</Properties>
</file>