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engtri\Downloads\"/>
    </mc:Choice>
  </mc:AlternateContent>
  <xr:revisionPtr revIDLastSave="0" documentId="13_ncr:1_{4D1A1339-9A74-49F3-AB1F-CDD280365C1E}" xr6:coauthVersionLast="47" xr6:coauthVersionMax="47" xr10:uidLastSave="{00000000-0000-0000-0000-000000000000}"/>
  <bookViews>
    <workbookView xWindow="-108" yWindow="-108" windowWidth="23256" windowHeight="13896" tabRatio="769" xr2:uid="{00000000-000D-0000-FFFF-FFFF00000000}"/>
  </bookViews>
  <sheets>
    <sheet name="Key figures" sheetId="4" r:id="rId1"/>
    <sheet name="Segment Norway" sheetId="14" r:id="rId2"/>
    <sheet name="Segment Sweden" sheetId="15" r:id="rId3"/>
    <sheet name="Sweden (ÖoB) historical" sheetId="16" r:id="rId4"/>
    <sheet name="Profit &amp; Loss" sheetId="1" r:id="rId5"/>
    <sheet name="Balance sheet" sheetId="2" r:id="rId6"/>
    <sheet name="Cash flow" sheetId="3" r:id="rId7"/>
    <sheet name="One-off effect of FT takeovers" sheetId="7" r:id="rId8"/>
    <sheet name="Key figures (old)" sheetId="8" r:id="rId9"/>
    <sheet name="ESRI_MAPINFO_SHEET" sheetId="6" state="veryHidden" r:id="rId10"/>
  </sheets>
  <definedNames>
    <definedName name="_xlnm.Print_Area" localSheetId="3">'Sweden (ÖoB) historical'!$A$1:$N$29</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8" l="1"/>
  <c r="J55" i="8"/>
  <c r="I55" i="8"/>
  <c r="H55" i="8"/>
  <c r="G55" i="8"/>
  <c r="V37" i="8"/>
  <c r="V34" i="8"/>
  <c r="V31" i="8"/>
  <c r="AJ12" i="8"/>
  <c r="AE12" i="8"/>
  <c r="AJ11" i="8"/>
  <c r="AE11" i="8"/>
</calcChain>
</file>

<file path=xl/sharedStrings.xml><?xml version="1.0" encoding="utf-8"?>
<sst xmlns="http://schemas.openxmlformats.org/spreadsheetml/2006/main" count="461" uniqueCount="225">
  <si>
    <t>Total operating income</t>
  </si>
  <si>
    <t>Gross profit</t>
  </si>
  <si>
    <t>Opex</t>
  </si>
  <si>
    <t>Net profit</t>
  </si>
  <si>
    <t>Gross margin</t>
  </si>
  <si>
    <t>EBITDA margin</t>
  </si>
  <si>
    <t>Group revenue</t>
  </si>
  <si>
    <t xml:space="preserve">EBITDA </t>
  </si>
  <si>
    <t>EBIT (Operating profit)</t>
  </si>
  <si>
    <t>EBIT margin (Operating profit margin)</t>
  </si>
  <si>
    <t>Dividend</t>
  </si>
  <si>
    <t>Profit before income tax</t>
  </si>
  <si>
    <t>Income tax paid</t>
  </si>
  <si>
    <t>Balance sheet</t>
  </si>
  <si>
    <t>NOK 1 000</t>
  </si>
  <si>
    <t>ASSETS</t>
  </si>
  <si>
    <t>Total intangible assets</t>
  </si>
  <si>
    <t>Total fixed assets</t>
  </si>
  <si>
    <t>Total financial assets</t>
  </si>
  <si>
    <t>Total non-current assets</t>
  </si>
  <si>
    <t>Inventories</t>
  </si>
  <si>
    <t>Trade receivables</t>
  </si>
  <si>
    <t>Other receivables</t>
  </si>
  <si>
    <t>Cash</t>
  </si>
  <si>
    <t>Total current assets</t>
  </si>
  <si>
    <t>Total assets</t>
  </si>
  <si>
    <t>EQUITY AND LIABILITIES</t>
  </si>
  <si>
    <t>Equity</t>
  </si>
  <si>
    <t>Total paid-in capital</t>
  </si>
  <si>
    <t>Total retained equity</t>
  </si>
  <si>
    <t>Total shareholders' equity</t>
  </si>
  <si>
    <t>Non-controlling interests</t>
  </si>
  <si>
    <t>Total equity</t>
  </si>
  <si>
    <t>Provisions</t>
  </si>
  <si>
    <t>Borrowings</t>
  </si>
  <si>
    <t>Lease liabilities</t>
  </si>
  <si>
    <t>Total non-current liabilities</t>
  </si>
  <si>
    <t>Current lease liabilities</t>
  </si>
  <si>
    <t>Accounts payable</t>
  </si>
  <si>
    <t>Tax payable</t>
  </si>
  <si>
    <t>Public duties payable</t>
  </si>
  <si>
    <t>Put option liability</t>
  </si>
  <si>
    <t>Other current liabilities</t>
  </si>
  <si>
    <t>Total current liabilities</t>
  </si>
  <si>
    <t>Total liabilities</t>
  </si>
  <si>
    <t>Total equity and liabilities</t>
  </si>
  <si>
    <t>Q1 2023</t>
  </si>
  <si>
    <t>Q2 2023</t>
  </si>
  <si>
    <t>Q3 2023</t>
  </si>
  <si>
    <t>Q4 2023</t>
  </si>
  <si>
    <t>FY 2023</t>
  </si>
  <si>
    <t>Q1 2022</t>
  </si>
  <si>
    <t>Q2 2022</t>
  </si>
  <si>
    <t>Q3 2022</t>
  </si>
  <si>
    <t>Q4 2022</t>
  </si>
  <si>
    <t>FY 2022</t>
  </si>
  <si>
    <t>Q1 2021</t>
  </si>
  <si>
    <t>Q2 2021</t>
  </si>
  <si>
    <t>Q3 2021</t>
  </si>
  <si>
    <t>Q4 2021</t>
  </si>
  <si>
    <t>FY 2021</t>
  </si>
  <si>
    <t>Q1 2020</t>
  </si>
  <si>
    <t>Q2 2020</t>
  </si>
  <si>
    <t>Q3 2020</t>
  </si>
  <si>
    <t>Q4 2020</t>
  </si>
  <si>
    <t>FY2020</t>
  </si>
  <si>
    <t>KEY FIGURES</t>
  </si>
  <si>
    <t>(Amounts in NOK million)</t>
  </si>
  <si>
    <t>GROUP KEY INCOME STATEMENT FIGURES</t>
  </si>
  <si>
    <t>Retail sales</t>
  </si>
  <si>
    <t xml:space="preserve">Retail sales / Sales from partly owned subsidiaries </t>
  </si>
  <si>
    <t>Wholesale sales</t>
  </si>
  <si>
    <t>Other</t>
  </si>
  <si>
    <t>% growth in total operating income</t>
  </si>
  <si>
    <t xml:space="preserve">Cost of goods sold </t>
  </si>
  <si>
    <t>Opex-to-sales ratio</t>
  </si>
  <si>
    <t>Net profit attributable to owners of the parent</t>
  </si>
  <si>
    <t>Earnings per share (in NOK)</t>
  </si>
  <si>
    <t>GROUP KEY CASH FLOW AND BALANCE SHEET FIGURES</t>
  </si>
  <si>
    <t>Net change in working capital</t>
  </si>
  <si>
    <t>Capital expenditure</t>
  </si>
  <si>
    <t>Net debt</t>
  </si>
  <si>
    <t>Net debt ex lease liabilities</t>
  </si>
  <si>
    <t>Cash and liquidity reserves</t>
  </si>
  <si>
    <t>Q3 2024</t>
  </si>
  <si>
    <t>Q1 2024</t>
  </si>
  <si>
    <t>Q2 2024</t>
  </si>
  <si>
    <t>CHAIN KEY FIGURES</t>
  </si>
  <si>
    <t>Total chain sales</t>
  </si>
  <si>
    <t xml:space="preserve"> % growth in total chain sales</t>
  </si>
  <si>
    <t xml:space="preserve"> % growth in like-for-like chain sales </t>
  </si>
  <si>
    <t>Total number of chain stores at end of period</t>
  </si>
  <si>
    <t xml:space="preserve"> - Directly operated stores</t>
  </si>
  <si>
    <t xml:space="preserve"> - Franchise stores</t>
  </si>
  <si>
    <t>KEY FIGURES SEGMENT NORWAY</t>
  </si>
  <si>
    <t>EUROPIRS CHAIN KEY FIGURES</t>
  </si>
  <si>
    <t xml:space="preserve">PURE PLAY </t>
  </si>
  <si>
    <t xml:space="preserve">Sales </t>
  </si>
  <si>
    <t>KEY FIGURES SEGMENT SWEDEN</t>
  </si>
  <si>
    <t>(Amounts in SEK million)</t>
  </si>
  <si>
    <t>ÖoB CHAIN KEY FIGURES</t>
  </si>
  <si>
    <t xml:space="preserve">% growth in like-for-like chain sales </t>
  </si>
  <si>
    <t>Profit &amp; Loss</t>
  </si>
  <si>
    <t>FY 2020</t>
  </si>
  <si>
    <t>Q1 2019</t>
  </si>
  <si>
    <t>Q2 2019</t>
  </si>
  <si>
    <t>Q3 2019</t>
  </si>
  <si>
    <t>Q4 2019</t>
  </si>
  <si>
    <t>FY 2019</t>
  </si>
  <si>
    <t>Q1 2018</t>
  </si>
  <si>
    <t>Q2 2018</t>
  </si>
  <si>
    <t>Q3 2018</t>
  </si>
  <si>
    <t>Q4 2018</t>
  </si>
  <si>
    <t>FY 2018</t>
  </si>
  <si>
    <t>Q1 2017</t>
  </si>
  <si>
    <t>Q2 2017</t>
  </si>
  <si>
    <t>Q3 2017</t>
  </si>
  <si>
    <t>Q4 2017</t>
  </si>
  <si>
    <t>FY 2017</t>
  </si>
  <si>
    <t>Q1 2016</t>
  </si>
  <si>
    <t>Q2 2016</t>
  </si>
  <si>
    <t>Q3 2016</t>
  </si>
  <si>
    <t>Q4 2016</t>
  </si>
  <si>
    <t>FY 2016</t>
  </si>
  <si>
    <t>Q1 2015</t>
  </si>
  <si>
    <t>Q2 2015</t>
  </si>
  <si>
    <t>Q3 2015</t>
  </si>
  <si>
    <t>Q4 2015</t>
  </si>
  <si>
    <t>FY 2015</t>
  </si>
  <si>
    <t>Q1 2014</t>
  </si>
  <si>
    <t>Q2 2014</t>
  </si>
  <si>
    <t>Q3 2014</t>
  </si>
  <si>
    <t>Q4 2014</t>
  </si>
  <si>
    <t>FY 2014</t>
  </si>
  <si>
    <t>Cost of goods sold (COGS)</t>
  </si>
  <si>
    <t>Employee benefits expense</t>
  </si>
  <si>
    <t>Depreciation</t>
  </si>
  <si>
    <t>Impairment</t>
  </si>
  <si>
    <t>Other operating expenses</t>
  </si>
  <si>
    <t>Operating profit</t>
  </si>
  <si>
    <t>Net financial income (expense)</t>
  </si>
  <si>
    <t>Profit/loss from associated companies</t>
  </si>
  <si>
    <t>Change in fair value of option</t>
  </si>
  <si>
    <t>Profit before tax</t>
  </si>
  <si>
    <t>Income tax expense</t>
  </si>
  <si>
    <t>Profit for the period</t>
  </si>
  <si>
    <t>Profit attributable to non-controlling interests</t>
  </si>
  <si>
    <t>Attributable to the equity holders of the parent</t>
  </si>
  <si>
    <t>Interim condensed consolidated statement of comprehensive income</t>
  </si>
  <si>
    <t>Items that subsequently may be reclassified to profit or loss</t>
  </si>
  <si>
    <t>Exchange differences on translation of foreign operations</t>
  </si>
  <si>
    <t>Total comprehensive income</t>
  </si>
  <si>
    <t>Comprehensive income attributable to non-controlling interests</t>
  </si>
  <si>
    <t>Comprehensive income attributable to owners of the parent</t>
  </si>
  <si>
    <t>Earnings per share (basic and diluted - in NOK)</t>
  </si>
  <si>
    <t>IFRS 16 Leases are implemented 1 January 2019</t>
  </si>
  <si>
    <t>Cash flow</t>
  </si>
  <si>
    <t>Cash flows from operating activities</t>
  </si>
  <si>
    <t>Adjusted for:</t>
  </si>
  <si>
    <t xml:space="preserve">  Depreciation of fixed and intangible assets</t>
  </si>
  <si>
    <t xml:space="preserve">  Change in fair value of option</t>
  </si>
  <si>
    <t xml:space="preserve">  Share of profit/loss from associated companies</t>
  </si>
  <si>
    <t>Changes in net working capital</t>
  </si>
  <si>
    <t>Net cash flows from operating activities</t>
  </si>
  <si>
    <t>Cash flows from investing activities</t>
  </si>
  <si>
    <t>Purchases of fixed and intangible asset</t>
  </si>
  <si>
    <t>Acquisition</t>
  </si>
  <si>
    <t>Net cash used in investing activities</t>
  </si>
  <si>
    <t>Cash flows from financing activities</t>
  </si>
  <si>
    <t>Net change overdraft and RCF (Revolving Credit Facility)</t>
  </si>
  <si>
    <t>Repayment of debt to financial institutions</t>
  </si>
  <si>
    <t>Principal paid on lease liabilities</t>
  </si>
  <si>
    <t>Sale of treasury shares</t>
  </si>
  <si>
    <t>Dividends paid to non-controlling interests in subsidiaries</t>
  </si>
  <si>
    <t>Net cash from financing activities</t>
  </si>
  <si>
    <t>Net (decrease)/increase in cash</t>
  </si>
  <si>
    <t>Cash at beginning of period</t>
  </si>
  <si>
    <t>Cash at end of period</t>
  </si>
  <si>
    <t>One-off effect of franchise takeovers</t>
  </si>
  <si>
    <t>(not reported as non-recurring items)</t>
  </si>
  <si>
    <t>mnok</t>
  </si>
  <si>
    <t>Number of FT takeovers</t>
  </si>
  <si>
    <t>One-off effect</t>
  </si>
  <si>
    <t>FY2014</t>
  </si>
  <si>
    <t>Total retail sales</t>
  </si>
  <si>
    <t>Growth</t>
  </si>
  <si>
    <t>Like for like sales growth</t>
  </si>
  <si>
    <t>Total number of stores at end of period</t>
  </si>
  <si>
    <t>Net new store openings during the period</t>
  </si>
  <si>
    <t>Franchise takeovers during the period</t>
  </si>
  <si>
    <t>Sales directly operated stores</t>
  </si>
  <si>
    <t>Sales from wholesale to franchise stores</t>
  </si>
  <si>
    <t>Franchise fees and other income</t>
  </si>
  <si>
    <t>% growth</t>
  </si>
  <si>
    <t>COGS excluding unrealised foreign exchange effects</t>
  </si>
  <si>
    <t>% margin</t>
  </si>
  <si>
    <t>Nonrecurring items</t>
  </si>
  <si>
    <t>Opex excluding nonrecurring items</t>
  </si>
  <si>
    <t>% of group revenue</t>
  </si>
  <si>
    <t>EBITDA adjusted</t>
  </si>
  <si>
    <t xml:space="preserve">Adjusted EBIT </t>
  </si>
  <si>
    <t>Adjusted net profit</t>
  </si>
  <si>
    <t>Adjusted earnings per share</t>
  </si>
  <si>
    <t>Financial debt (incl. IFRS 16 effects from 2019)</t>
  </si>
  <si>
    <t>Figures ex. IFRS 16 effects</t>
  </si>
  <si>
    <t xml:space="preserve">Adjusted EBITDA </t>
  </si>
  <si>
    <t>Adjusted net profit before tax</t>
  </si>
  <si>
    <t>Antall aksjer</t>
  </si>
  <si>
    <t>Q4 2024</t>
  </si>
  <si>
    <t>FY 2024</t>
  </si>
  <si>
    <t>Financial debt</t>
  </si>
  <si>
    <t>- Lease liabilities</t>
  </si>
  <si>
    <t xml:space="preserve"> 31 December 2024</t>
  </si>
  <si>
    <t xml:space="preserve">Quarterly figures are estimated and unaudited. </t>
  </si>
  <si>
    <t>Please note:</t>
  </si>
  <si>
    <t>KEY FIGURES - Sweden (ÖoB) historical</t>
  </si>
  <si>
    <t xml:space="preserve">*Q2 2024 figures excluding one-off effects. </t>
  </si>
  <si>
    <t>Q1 2025</t>
  </si>
  <si>
    <t>Exchange gain (loss) on cash</t>
  </si>
  <si>
    <t>Q2 2025</t>
  </si>
  <si>
    <t xml:space="preserve"> *Q2 2024</t>
  </si>
  <si>
    <t>Q3 2025</t>
  </si>
  <si>
    <t>Q4 2025</t>
  </si>
  <si>
    <t>FY 2025</t>
  </si>
  <si>
    <t xml:space="preserve">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</si>
</sst>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 #,##0_ ;_ * \-#,##0_ ;_ * &quot;-&quot;??_ ;_ @_ "/>
    <numFmt numFmtId="166" formatCode="_ * #,##0.0_ ;_ * \-#,##0.0_ ;_ * &quot;-&quot;??_ ;_ @_ "/>
    <numFmt numFmtId="167" formatCode="0.0\ %"/>
    <numFmt numFmtId="168" formatCode="_ * #,##0.0_ ;_ * \-#,##0.0_ ;_ * &quot;-&quot;?_ ;_ @_ "/>
    <numFmt numFmtId="169" formatCode="0.0"/>
    <numFmt numFmtId="170" formatCode="_-* #,##0.0_-;\-* #,##0.0_-;_-* &quot;-&quot;?_-;_-@_-"/>
    <numFmt numFmtId="171" formatCode="_ * #,##0.000_ ;_ * \-#,##0.000_ ;_ * &quot;-&quot;??_ ;_ @_ "/>
    <numFmt numFmtId="172" formatCode="_ * #,##0_ ;_ * \-#,##0_ ;_ * &quot;-&quot;?_ ;_ @_ "/>
    <numFmt numFmtId="173" formatCode="[$-414]mmm\.\ yy;@"/>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i/>
      <sz val="11"/>
      <color theme="1"/>
      <name val="Calibri"/>
      <family val="2"/>
      <scheme val="minor"/>
    </font>
    <font>
      <sz val="10"/>
      <name val="Calibri"/>
      <family val="2"/>
      <scheme val="minor"/>
    </font>
    <font>
      <sz val="9"/>
      <color theme="1"/>
      <name val="Calibri"/>
      <family val="2"/>
      <scheme val="minor"/>
    </font>
    <font>
      <sz val="10"/>
      <color theme="1"/>
      <name val="Calibri"/>
      <family val="2"/>
      <scheme val="minor"/>
    </font>
    <font>
      <b/>
      <sz val="11"/>
      <color theme="0" tint="-0.499984740745262"/>
      <name val="Calibri"/>
      <family val="2"/>
      <scheme val="minor"/>
    </font>
    <font>
      <sz val="11"/>
      <color theme="0" tint="-0.499984740745262"/>
      <name val="Calibri"/>
      <family val="2"/>
      <scheme val="minor"/>
    </font>
    <font>
      <i/>
      <sz val="11"/>
      <color theme="0" tint="-0.499984740745262"/>
      <name val="Calibri"/>
      <family val="2"/>
      <scheme val="minor"/>
    </font>
    <font>
      <i/>
      <sz val="10"/>
      <color theme="0" tint="-0.499984740745262"/>
      <name val="Calibri"/>
      <family val="2"/>
      <scheme val="minor"/>
    </font>
    <font>
      <sz val="8"/>
      <name val="Calibri"/>
      <family val="2"/>
      <scheme val="minor"/>
    </font>
    <font>
      <b/>
      <sz val="12"/>
      <color theme="1"/>
      <name val="Calibri"/>
      <family val="2"/>
      <scheme val="minor"/>
    </font>
    <font>
      <b/>
      <sz val="12"/>
      <name val="Calibri"/>
      <family val="2"/>
      <scheme val="minor"/>
    </font>
    <font>
      <sz val="11"/>
      <name val="Calibri"/>
      <family val="2"/>
      <scheme val="minor"/>
    </font>
    <font>
      <sz val="11"/>
      <color rgb="FFFF0000"/>
      <name val="Calibri"/>
      <family val="2"/>
      <scheme val="minor"/>
    </font>
    <font>
      <sz val="10"/>
      <name val="Arial"/>
      <family val="2"/>
    </font>
    <font>
      <b/>
      <sz val="11"/>
      <color rgb="FFFF0000"/>
      <name val="Calibri"/>
      <family val="2"/>
      <scheme val="minor"/>
    </font>
    <font>
      <b/>
      <sz val="11"/>
      <name val="Calibri"/>
      <family val="2"/>
    </font>
    <font>
      <sz val="11"/>
      <name val="Calibri"/>
      <family val="2"/>
    </font>
    <font>
      <i/>
      <sz val="11"/>
      <name val="Calibri"/>
      <family val="2"/>
    </font>
    <font>
      <sz val="11"/>
      <name val="Calibri"/>
      <family val="2"/>
    </font>
    <font>
      <sz val="10"/>
      <name val="Calibri"/>
      <family val="2"/>
    </font>
    <font>
      <i/>
      <sz val="11"/>
      <color rgb="FF000000"/>
      <name val="Calibri"/>
      <family val="2"/>
      <scheme val="minor"/>
    </font>
    <font>
      <u/>
      <sz val="11"/>
      <color theme="1"/>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rgb="FF00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73" fontId="19" fillId="0" borderId="0"/>
    <xf numFmtId="43" fontId="19" fillId="0" borderId="0" applyFont="0" applyFill="0" applyBorder="0" applyAlignment="0" applyProtection="0"/>
  </cellStyleXfs>
  <cellXfs count="202">
    <xf numFmtId="0" fontId="0" fillId="0" borderId="0" xfId="0"/>
    <xf numFmtId="49" fontId="3" fillId="0" borderId="0" xfId="1" applyNumberFormat="1" applyFont="1" applyFill="1" applyAlignment="1">
      <alignment horizontal="center" vertical="center"/>
    </xf>
    <xf numFmtId="164" fontId="3" fillId="0" borderId="0" xfId="1" applyFont="1" applyFill="1" applyAlignment="1">
      <alignment horizontal="center" vertical="center"/>
    </xf>
    <xf numFmtId="49" fontId="3" fillId="0" borderId="0" xfId="0" applyNumberFormat="1" applyFont="1"/>
    <xf numFmtId="164" fontId="0" fillId="0" borderId="0" xfId="1" applyFont="1" applyFill="1" applyAlignment="1"/>
    <xf numFmtId="164" fontId="4" fillId="0" borderId="0" xfId="1" applyFont="1" applyFill="1"/>
    <xf numFmtId="49" fontId="4" fillId="0" borderId="0" xfId="0" applyNumberFormat="1" applyFont="1"/>
    <xf numFmtId="0" fontId="2" fillId="0" borderId="0" xfId="0" applyFont="1" applyAlignment="1">
      <alignment horizontal="center"/>
    </xf>
    <xf numFmtId="165" fontId="0" fillId="0" borderId="0" xfId="1" applyNumberFormat="1" applyFont="1" applyFill="1"/>
    <xf numFmtId="1" fontId="3" fillId="0" borderId="0" xfId="0" applyNumberFormat="1" applyFont="1" applyAlignment="1">
      <alignment horizontal="center" vertical="center"/>
    </xf>
    <xf numFmtId="165" fontId="2" fillId="0" borderId="2" xfId="1" applyNumberFormat="1" applyFont="1" applyFill="1" applyBorder="1"/>
    <xf numFmtId="165" fontId="2" fillId="0" borderId="0" xfId="1" applyNumberFormat="1" applyFont="1" applyFill="1"/>
    <xf numFmtId="0" fontId="2" fillId="0" borderId="0" xfId="0" applyFont="1" applyAlignment="1">
      <alignment horizontal="center" vertical="center"/>
    </xf>
    <xf numFmtId="165" fontId="2" fillId="0" borderId="0" xfId="1" applyNumberFormat="1" applyFont="1" applyFill="1" applyBorder="1"/>
    <xf numFmtId="165" fontId="0" fillId="0" borderId="1" xfId="1" applyNumberFormat="1" applyFont="1" applyFill="1" applyBorder="1"/>
    <xf numFmtId="165" fontId="2" fillId="0" borderId="3" xfId="1" applyNumberFormat="1" applyFont="1" applyFill="1" applyBorder="1"/>
    <xf numFmtId="49" fontId="5" fillId="0" borderId="0" xfId="0" applyNumberFormat="1" applyFont="1"/>
    <xf numFmtId="0" fontId="2" fillId="0" borderId="4" xfId="0" applyFont="1" applyBorder="1" applyAlignment="1">
      <alignment horizontal="right"/>
    </xf>
    <xf numFmtId="0" fontId="2" fillId="0" borderId="0" xfId="0" applyFont="1"/>
    <xf numFmtId="166" fontId="0" fillId="0" borderId="0" xfId="1" applyNumberFormat="1" applyFont="1"/>
    <xf numFmtId="0" fontId="6" fillId="0" borderId="0" xfId="0" applyFont="1"/>
    <xf numFmtId="167" fontId="6" fillId="0" borderId="0" xfId="2" applyNumberFormat="1" applyFont="1"/>
    <xf numFmtId="0" fontId="0" fillId="0" borderId="1" xfId="0" applyBorder="1"/>
    <xf numFmtId="166" fontId="0" fillId="0" borderId="1" xfId="1" applyNumberFormat="1" applyFont="1" applyBorder="1"/>
    <xf numFmtId="166" fontId="2" fillId="0" borderId="0" xfId="1" applyNumberFormat="1" applyFont="1"/>
    <xf numFmtId="0" fontId="6" fillId="0" borderId="1" xfId="0" applyFont="1" applyBorder="1"/>
    <xf numFmtId="167" fontId="6" fillId="0" borderId="1" xfId="2" applyNumberFormat="1" applyFont="1" applyBorder="1"/>
    <xf numFmtId="164" fontId="3" fillId="0" borderId="0" xfId="1" applyFont="1" applyFill="1" applyAlignment="1">
      <alignment horizontal="center"/>
    </xf>
    <xf numFmtId="49" fontId="3" fillId="0" borderId="0" xfId="0" applyNumberFormat="1" applyFont="1" applyAlignment="1">
      <alignment wrapText="1"/>
    </xf>
    <xf numFmtId="49" fontId="4" fillId="0" borderId="0" xfId="0" applyNumberFormat="1" applyFont="1" applyAlignment="1">
      <alignment wrapText="1"/>
    </xf>
    <xf numFmtId="165" fontId="0" fillId="0" borderId="0" xfId="1" applyNumberFormat="1" applyFont="1" applyFill="1" applyBorder="1"/>
    <xf numFmtId="165" fontId="2" fillId="0" borderId="1" xfId="1" applyNumberFormat="1" applyFont="1" applyFill="1" applyBorder="1"/>
    <xf numFmtId="0" fontId="0" fillId="0" borderId="0" xfId="0" applyAlignment="1">
      <alignment horizontal="center"/>
    </xf>
    <xf numFmtId="165" fontId="0" fillId="0" borderId="0" xfId="1" applyNumberFormat="1" applyFont="1"/>
    <xf numFmtId="0" fontId="2" fillId="0" borderId="6" xfId="0" applyFont="1" applyBorder="1" applyAlignment="1">
      <alignment horizontal="right"/>
    </xf>
    <xf numFmtId="164" fontId="3" fillId="0" borderId="7" xfId="1" applyFont="1" applyFill="1" applyBorder="1" applyAlignment="1">
      <alignment horizontal="center" vertical="center"/>
    </xf>
    <xf numFmtId="164" fontId="0" fillId="0" borderId="7" xfId="1" applyFont="1" applyFill="1" applyBorder="1" applyAlignment="1"/>
    <xf numFmtId="165" fontId="0" fillId="0" borderId="7" xfId="1" applyNumberFormat="1" applyFont="1" applyFill="1" applyBorder="1"/>
    <xf numFmtId="165" fontId="2" fillId="0" borderId="8" xfId="1" applyNumberFormat="1" applyFont="1" applyFill="1" applyBorder="1"/>
    <xf numFmtId="165" fontId="2" fillId="0" borderId="7" xfId="1" applyNumberFormat="1" applyFont="1" applyFill="1" applyBorder="1"/>
    <xf numFmtId="0" fontId="7" fillId="0" borderId="0" xfId="0" applyFont="1"/>
    <xf numFmtId="0" fontId="0" fillId="0" borderId="7" xfId="0" applyBorder="1"/>
    <xf numFmtId="166" fontId="0" fillId="0" borderId="0" xfId="1" applyNumberFormat="1" applyFont="1" applyFill="1"/>
    <xf numFmtId="166" fontId="0" fillId="0" borderId="7" xfId="1" applyNumberFormat="1" applyFont="1" applyFill="1" applyBorder="1"/>
    <xf numFmtId="167" fontId="6" fillId="0" borderId="0" xfId="2" applyNumberFormat="1" applyFont="1" applyFill="1"/>
    <xf numFmtId="167" fontId="6" fillId="0" borderId="7" xfId="2" applyNumberFormat="1" applyFont="1" applyFill="1" applyBorder="1"/>
    <xf numFmtId="166" fontId="0" fillId="0" borderId="1" xfId="1" applyNumberFormat="1" applyFont="1" applyFill="1" applyBorder="1"/>
    <xf numFmtId="166" fontId="0" fillId="0" borderId="5" xfId="1" applyNumberFormat="1" applyFont="1" applyFill="1" applyBorder="1"/>
    <xf numFmtId="166" fontId="2" fillId="0" borderId="0" xfId="1" applyNumberFormat="1" applyFont="1" applyFill="1"/>
    <xf numFmtId="166" fontId="2" fillId="0" borderId="7" xfId="1" applyNumberFormat="1" applyFont="1" applyFill="1" applyBorder="1"/>
    <xf numFmtId="167" fontId="6" fillId="0" borderId="1" xfId="2" applyNumberFormat="1" applyFont="1" applyFill="1" applyBorder="1"/>
    <xf numFmtId="167" fontId="6" fillId="0" borderId="5" xfId="2" applyNumberFormat="1" applyFont="1" applyFill="1" applyBorder="1"/>
    <xf numFmtId="165" fontId="0" fillId="0" borderId="7" xfId="0" applyNumberFormat="1" applyBorder="1"/>
    <xf numFmtId="165" fontId="0" fillId="0" borderId="0" xfId="0" applyNumberFormat="1"/>
    <xf numFmtId="164" fontId="8" fillId="0" borderId="0" xfId="1" applyFont="1" applyFill="1" applyAlignment="1">
      <alignment horizontal="center"/>
    </xf>
    <xf numFmtId="164" fontId="2" fillId="0" borderId="0" xfId="1" applyFont="1" applyFill="1"/>
    <xf numFmtId="165" fontId="1" fillId="0" borderId="0" xfId="1" applyNumberFormat="1" applyFont="1" applyFill="1" applyBorder="1"/>
    <xf numFmtId="165" fontId="1" fillId="0" borderId="1" xfId="1" applyNumberFormat="1" applyFont="1" applyFill="1" applyBorder="1"/>
    <xf numFmtId="0" fontId="9" fillId="0" borderId="1" xfId="0" applyFont="1" applyBorder="1" applyAlignment="1">
      <alignment horizontal="right"/>
    </xf>
    <xf numFmtId="166" fontId="0" fillId="0" borderId="0" xfId="1" applyNumberFormat="1" applyFont="1" applyBorder="1"/>
    <xf numFmtId="166" fontId="0" fillId="0" borderId="0" xfId="1" applyNumberFormat="1" applyFont="1" applyFill="1" applyBorder="1"/>
    <xf numFmtId="167" fontId="6" fillId="0" borderId="0" xfId="2" applyNumberFormat="1" applyFont="1" applyFill="1" applyBorder="1"/>
    <xf numFmtId="0" fontId="0" fillId="0" borderId="8" xfId="0" applyBorder="1"/>
    <xf numFmtId="168" fontId="0" fillId="0" borderId="0" xfId="0" applyNumberFormat="1"/>
    <xf numFmtId="166" fontId="0" fillId="0" borderId="7" xfId="1" applyNumberFormat="1" applyFont="1" applyBorder="1"/>
    <xf numFmtId="167" fontId="6" fillId="0" borderId="7" xfId="2" applyNumberFormat="1" applyFont="1" applyBorder="1"/>
    <xf numFmtId="166" fontId="0" fillId="0" borderId="5" xfId="1" applyNumberFormat="1" applyFont="1" applyBorder="1"/>
    <xf numFmtId="166" fontId="2" fillId="0" borderId="7" xfId="1" applyNumberFormat="1" applyFont="1" applyBorder="1"/>
    <xf numFmtId="167" fontId="6" fillId="0" borderId="5" xfId="2" applyNumberFormat="1" applyFont="1" applyBorder="1"/>
    <xf numFmtId="164" fontId="2" fillId="0" borderId="7" xfId="1" applyFont="1" applyFill="1" applyBorder="1"/>
    <xf numFmtId="168" fontId="0" fillId="0" borderId="7" xfId="0" applyNumberFormat="1" applyBorder="1"/>
    <xf numFmtId="49" fontId="3" fillId="0" borderId="7" xfId="1" applyNumberFormat="1" applyFont="1" applyFill="1" applyBorder="1" applyAlignment="1">
      <alignment horizontal="center" vertical="center"/>
    </xf>
    <xf numFmtId="49" fontId="3" fillId="0" borderId="7" xfId="0" applyNumberFormat="1" applyFont="1" applyBorder="1"/>
    <xf numFmtId="1" fontId="3"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right"/>
    </xf>
    <xf numFmtId="169" fontId="0" fillId="0" borderId="0" xfId="0" applyNumberFormat="1"/>
    <xf numFmtId="169" fontId="0" fillId="0" borderId="7" xfId="0" applyNumberFormat="1" applyBorder="1"/>
    <xf numFmtId="0" fontId="6" fillId="0" borderId="7" xfId="0" applyFont="1" applyBorder="1"/>
    <xf numFmtId="0" fontId="2" fillId="0" borderId="7" xfId="0" applyFont="1" applyBorder="1" applyAlignment="1">
      <alignment horizontal="right"/>
    </xf>
    <xf numFmtId="0" fontId="10" fillId="0" borderId="1" xfId="0" applyFont="1" applyBorder="1"/>
    <xf numFmtId="0" fontId="11" fillId="0" borderId="0" xfId="0" applyFont="1"/>
    <xf numFmtId="168" fontId="11" fillId="0" borderId="0" xfId="1" applyNumberFormat="1" applyFont="1" applyFill="1"/>
    <xf numFmtId="0" fontId="12" fillId="0" borderId="1" xfId="0" applyFont="1" applyBorder="1"/>
    <xf numFmtId="167" fontId="13" fillId="0" borderId="1" xfId="2" applyNumberFormat="1" applyFont="1" applyFill="1" applyBorder="1"/>
    <xf numFmtId="0" fontId="10" fillId="0" borderId="0" xfId="0" applyFont="1"/>
    <xf numFmtId="49" fontId="0" fillId="0" borderId="0" xfId="0" applyNumberFormat="1"/>
    <xf numFmtId="170" fontId="0" fillId="0" borderId="0" xfId="0" applyNumberFormat="1"/>
    <xf numFmtId="171" fontId="6" fillId="0" borderId="7" xfId="1" applyNumberFormat="1" applyFont="1" applyBorder="1"/>
    <xf numFmtId="168" fontId="11" fillId="0" borderId="0" xfId="1" applyNumberFormat="1" applyFont="1" applyFill="1" applyAlignment="1">
      <alignment horizontal="right"/>
    </xf>
    <xf numFmtId="0" fontId="15" fillId="0" borderId="0" xfId="0" applyFont="1"/>
    <xf numFmtId="0" fontId="2" fillId="0" borderId="1" xfId="0" applyFont="1" applyBorder="1"/>
    <xf numFmtId="0" fontId="16" fillId="0" borderId="0" xfId="0" applyFont="1"/>
    <xf numFmtId="0" fontId="17" fillId="0" borderId="0" xfId="0" applyFont="1"/>
    <xf numFmtId="168" fontId="17" fillId="0" borderId="1" xfId="1" applyNumberFormat="1" applyFont="1" applyFill="1" applyBorder="1"/>
    <xf numFmtId="167" fontId="7" fillId="0" borderId="0" xfId="2" applyNumberFormat="1" applyFont="1" applyFill="1" applyBorder="1"/>
    <xf numFmtId="0" fontId="17" fillId="0" borderId="1" xfId="0" applyFont="1" applyBorder="1"/>
    <xf numFmtId="0" fontId="6" fillId="0" borderId="0" xfId="0" quotePrefix="1" applyFont="1"/>
    <xf numFmtId="0" fontId="5" fillId="0" borderId="0" xfId="0" applyFont="1" applyAlignment="1">
      <alignment horizontal="right"/>
    </xf>
    <xf numFmtId="0" fontId="9" fillId="0" borderId="0" xfId="0" applyFont="1"/>
    <xf numFmtId="167" fontId="7" fillId="0" borderId="1" xfId="2" applyNumberFormat="1" applyFont="1" applyFill="1" applyBorder="1"/>
    <xf numFmtId="0" fontId="5" fillId="0" borderId="10" xfId="0" applyFont="1" applyBorder="1" applyAlignment="1">
      <alignment horizontal="right"/>
    </xf>
    <xf numFmtId="0" fontId="17" fillId="0" borderId="10" xfId="0" applyFont="1" applyBorder="1"/>
    <xf numFmtId="167" fontId="7" fillId="0" borderId="10" xfId="2" applyNumberFormat="1" applyFont="1" applyFill="1" applyBorder="1"/>
    <xf numFmtId="167" fontId="7" fillId="0" borderId="9" xfId="2" applyNumberFormat="1" applyFont="1" applyFill="1" applyBorder="1"/>
    <xf numFmtId="0" fontId="17" fillId="0" borderId="9" xfId="0" applyFont="1" applyBorder="1"/>
    <xf numFmtId="168" fontId="17" fillId="0" borderId="9" xfId="1" applyNumberFormat="1" applyFont="1" applyFill="1" applyBorder="1"/>
    <xf numFmtId="164" fontId="5" fillId="0" borderId="0" xfId="1" applyFont="1" applyFill="1" applyBorder="1"/>
    <xf numFmtId="164" fontId="5" fillId="0" borderId="10" xfId="1" applyFont="1" applyFill="1" applyBorder="1"/>
    <xf numFmtId="0" fontId="5" fillId="0" borderId="7" xfId="0" applyFont="1" applyBorder="1" applyAlignment="1">
      <alignment horizontal="right"/>
    </xf>
    <xf numFmtId="0" fontId="17" fillId="0" borderId="7" xfId="0" applyFont="1" applyBorder="1"/>
    <xf numFmtId="167" fontId="7" fillId="0" borderId="7" xfId="2" applyNumberFormat="1" applyFont="1" applyFill="1" applyBorder="1"/>
    <xf numFmtId="167" fontId="7" fillId="0" borderId="5" xfId="2" applyNumberFormat="1" applyFont="1" applyFill="1" applyBorder="1"/>
    <xf numFmtId="164" fontId="5" fillId="0" borderId="7" xfId="1" applyFont="1" applyFill="1" applyBorder="1"/>
    <xf numFmtId="0" fontId="17" fillId="0" borderId="5" xfId="0" applyFont="1" applyBorder="1"/>
    <xf numFmtId="168" fontId="17" fillId="0" borderId="5" xfId="1" applyNumberFormat="1" applyFont="1" applyFill="1" applyBorder="1"/>
    <xf numFmtId="172" fontId="17" fillId="0" borderId="0" xfId="1" applyNumberFormat="1" applyFont="1" applyFill="1" applyBorder="1"/>
    <xf numFmtId="172" fontId="17" fillId="0" borderId="7" xfId="1" applyNumberFormat="1" applyFont="1" applyFill="1" applyBorder="1"/>
    <xf numFmtId="172" fontId="17" fillId="0" borderId="10" xfId="1" applyNumberFormat="1" applyFont="1" applyFill="1" applyBorder="1"/>
    <xf numFmtId="172" fontId="17" fillId="0" borderId="1" xfId="1" applyNumberFormat="1" applyFont="1" applyFill="1" applyBorder="1"/>
    <xf numFmtId="172" fontId="17" fillId="0" borderId="5" xfId="1" applyNumberFormat="1" applyFont="1" applyFill="1" applyBorder="1"/>
    <xf numFmtId="172" fontId="17" fillId="0" borderId="9" xfId="1" applyNumberFormat="1" applyFont="1" applyFill="1" applyBorder="1"/>
    <xf numFmtId="172" fontId="5" fillId="0" borderId="0" xfId="1" applyNumberFormat="1" applyFont="1" applyFill="1" applyBorder="1"/>
    <xf numFmtId="172" fontId="5" fillId="0" borderId="7" xfId="1" applyNumberFormat="1" applyFont="1" applyFill="1" applyBorder="1"/>
    <xf numFmtId="172" fontId="5" fillId="0" borderId="10" xfId="1" applyNumberFormat="1" applyFont="1" applyFill="1" applyBorder="1"/>
    <xf numFmtId="165" fontId="17" fillId="0" borderId="0" xfId="1" applyNumberFormat="1" applyFont="1" applyFill="1" applyBorder="1"/>
    <xf numFmtId="165" fontId="17" fillId="0" borderId="7" xfId="1" applyNumberFormat="1" applyFont="1" applyFill="1" applyBorder="1"/>
    <xf numFmtId="165" fontId="17" fillId="0" borderId="10" xfId="1"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10" xfId="1" applyNumberFormat="1" applyFont="1" applyFill="1" applyBorder="1"/>
    <xf numFmtId="172" fontId="17" fillId="0" borderId="0" xfId="0" applyNumberFormat="1" applyFont="1"/>
    <xf numFmtId="172" fontId="17" fillId="0" borderId="7" xfId="0" applyNumberFormat="1" applyFont="1" applyBorder="1"/>
    <xf numFmtId="172" fontId="17" fillId="0" borderId="10" xfId="0" applyNumberFormat="1" applyFont="1" applyBorder="1"/>
    <xf numFmtId="0" fontId="0" fillId="0" borderId="1" xfId="0" quotePrefix="1" applyBorder="1"/>
    <xf numFmtId="0" fontId="2" fillId="0" borderId="3" xfId="0" applyFont="1" applyBorder="1"/>
    <xf numFmtId="172" fontId="5" fillId="0" borderId="3" xfId="1" applyNumberFormat="1" applyFont="1" applyFill="1" applyBorder="1"/>
    <xf numFmtId="172" fontId="5" fillId="0" borderId="12" xfId="1" applyNumberFormat="1" applyFont="1" applyFill="1" applyBorder="1"/>
    <xf numFmtId="172" fontId="5" fillId="0" borderId="11" xfId="1" applyNumberFormat="1" applyFont="1" applyFill="1" applyBorder="1"/>
    <xf numFmtId="0" fontId="2" fillId="0" borderId="7" xfId="0" applyFont="1" applyBorder="1"/>
    <xf numFmtId="165" fontId="1" fillId="0" borderId="0" xfId="1" applyNumberFormat="1" applyFont="1" applyFill="1"/>
    <xf numFmtId="165" fontId="1" fillId="0" borderId="7" xfId="1" applyNumberFormat="1" applyFont="1" applyFill="1" applyBorder="1"/>
    <xf numFmtId="164" fontId="3" fillId="0" borderId="0" xfId="1" applyFont="1" applyFill="1" applyBorder="1" applyAlignment="1">
      <alignment horizontal="center" vertical="center"/>
    </xf>
    <xf numFmtId="0" fontId="18" fillId="0" borderId="0" xfId="0" applyFont="1"/>
    <xf numFmtId="0" fontId="0" fillId="0" borderId="5" xfId="0" applyBorder="1"/>
    <xf numFmtId="0" fontId="8" fillId="0" borderId="0" xfId="0" applyFont="1" applyAlignment="1">
      <alignment horizontal="right"/>
    </xf>
    <xf numFmtId="0" fontId="2" fillId="0" borderId="10" xfId="0" applyFont="1" applyBorder="1" applyAlignment="1">
      <alignment horizontal="right"/>
    </xf>
    <xf numFmtId="0" fontId="0" fillId="0" borderId="10" xfId="0" applyBorder="1"/>
    <xf numFmtId="172" fontId="5" fillId="0" borderId="10" xfId="1" applyNumberFormat="1" applyFont="1" applyBorder="1"/>
    <xf numFmtId="172" fontId="5" fillId="0" borderId="0" xfId="1" applyNumberFormat="1" applyFont="1"/>
    <xf numFmtId="167" fontId="7" fillId="0" borderId="10" xfId="2" applyNumberFormat="1" applyFont="1" applyBorder="1"/>
    <xf numFmtId="167" fontId="7" fillId="0" borderId="0" xfId="2" applyNumberFormat="1" applyFont="1"/>
    <xf numFmtId="167" fontId="7" fillId="0" borderId="7" xfId="2" applyNumberFormat="1" applyFont="1" applyBorder="1"/>
    <xf numFmtId="172" fontId="17" fillId="0" borderId="10" xfId="1" applyNumberFormat="1" applyFont="1" applyBorder="1"/>
    <xf numFmtId="172" fontId="17" fillId="0" borderId="0" xfId="1" applyNumberFormat="1" applyFont="1"/>
    <xf numFmtId="165" fontId="17" fillId="0" borderId="10" xfId="1" applyNumberFormat="1" applyFont="1" applyBorder="1"/>
    <xf numFmtId="165" fontId="17" fillId="0" borderId="0" xfId="1" applyNumberFormat="1" applyFont="1"/>
    <xf numFmtId="167" fontId="7" fillId="0" borderId="9" xfId="2" applyNumberFormat="1" applyFont="1" applyBorder="1"/>
    <xf numFmtId="167" fontId="7" fillId="0" borderId="1" xfId="2" applyNumberFormat="1" applyFont="1" applyBorder="1"/>
    <xf numFmtId="167" fontId="5" fillId="0" borderId="7" xfId="2" applyNumberFormat="1" applyFont="1" applyBorder="1" applyAlignment="1">
      <alignment horizontal="right"/>
    </xf>
    <xf numFmtId="165" fontId="5" fillId="0" borderId="10" xfId="1" applyNumberFormat="1" applyFont="1" applyBorder="1"/>
    <xf numFmtId="165" fontId="5" fillId="0" borderId="0" xfId="1" applyNumberFormat="1" applyFont="1"/>
    <xf numFmtId="0" fontId="20" fillId="0" borderId="1" xfId="0" applyFont="1" applyBorder="1"/>
    <xf numFmtId="164" fontId="0" fillId="0" borderId="0" xfId="1" applyFont="1" applyFill="1"/>
    <xf numFmtId="164" fontId="0" fillId="0" borderId="7" xfId="1" applyFont="1" applyFill="1" applyBorder="1"/>
    <xf numFmtId="0" fontId="2" fillId="0" borderId="5" xfId="0" applyFont="1" applyBorder="1"/>
    <xf numFmtId="172" fontId="5" fillId="0" borderId="7" xfId="1" applyNumberFormat="1" applyFont="1" applyBorder="1"/>
    <xf numFmtId="172" fontId="17" fillId="0" borderId="7" xfId="1" applyNumberFormat="1" applyFont="1" applyBorder="1"/>
    <xf numFmtId="165" fontId="17" fillId="0" borderId="7" xfId="1" applyNumberFormat="1" applyFont="1" applyBorder="1"/>
    <xf numFmtId="167" fontId="7" fillId="0" borderId="5" xfId="2" applyNumberFormat="1" applyFont="1" applyBorder="1"/>
    <xf numFmtId="165" fontId="5" fillId="0" borderId="7" xfId="1" applyNumberFormat="1" applyFont="1" applyBorder="1"/>
    <xf numFmtId="0" fontId="21" fillId="0" borderId="1" xfId="0" applyFont="1" applyBorder="1"/>
    <xf numFmtId="0" fontId="22" fillId="0" borderId="0" xfId="0" applyFont="1"/>
    <xf numFmtId="0" fontId="23" fillId="0" borderId="0" xfId="0" applyFont="1"/>
    <xf numFmtId="0" fontId="0" fillId="0" borderId="14" xfId="0" applyBorder="1"/>
    <xf numFmtId="0" fontId="24" fillId="0" borderId="0" xfId="0" applyFont="1"/>
    <xf numFmtId="0" fontId="24" fillId="0" borderId="7" xfId="0" applyFont="1" applyBorder="1"/>
    <xf numFmtId="167" fontId="25" fillId="0" borderId="0" xfId="0" applyNumberFormat="1" applyFont="1"/>
    <xf numFmtId="167" fontId="25" fillId="0" borderId="7" xfId="0" applyNumberFormat="1" applyFont="1" applyBorder="1"/>
    <xf numFmtId="167" fontId="25" fillId="0" borderId="13" xfId="0" applyNumberFormat="1" applyFont="1" applyBorder="1"/>
    <xf numFmtId="0" fontId="24" fillId="0" borderId="13" xfId="0" applyFont="1" applyBorder="1"/>
    <xf numFmtId="165" fontId="5" fillId="0" borderId="0" xfId="1" applyNumberFormat="1" applyFont="1" applyBorder="1"/>
    <xf numFmtId="172" fontId="5" fillId="0" borderId="0" xfId="1" applyNumberFormat="1" applyFont="1" applyBorder="1"/>
    <xf numFmtId="167" fontId="7" fillId="0" borderId="0" xfId="2" applyNumberFormat="1" applyFont="1" applyBorder="1"/>
    <xf numFmtId="172" fontId="17" fillId="0" borderId="0" xfId="1" applyNumberFormat="1" applyFont="1" applyBorder="1"/>
    <xf numFmtId="165" fontId="17" fillId="0" borderId="0" xfId="1" applyNumberFormat="1" applyFont="1" applyBorder="1"/>
    <xf numFmtId="165" fontId="24" fillId="0" borderId="0" xfId="1" applyNumberFormat="1" applyFont="1"/>
    <xf numFmtId="165" fontId="24" fillId="0" borderId="13" xfId="1" applyNumberFormat="1" applyFont="1" applyBorder="1"/>
    <xf numFmtId="165" fontId="24" fillId="0" borderId="7" xfId="1" applyNumberFormat="1" applyFont="1" applyBorder="1"/>
    <xf numFmtId="0" fontId="26" fillId="0" borderId="0" xfId="0" applyFont="1"/>
    <xf numFmtId="0" fontId="27" fillId="0" borderId="0" xfId="0" applyFont="1"/>
    <xf numFmtId="0" fontId="2" fillId="0" borderId="9" xfId="0" applyFont="1" applyBorder="1"/>
    <xf numFmtId="49" fontId="17" fillId="0" borderId="0" xfId="0" applyNumberFormat="1" applyFont="1"/>
    <xf numFmtId="167" fontId="5" fillId="0" borderId="0" xfId="2" applyNumberFormat="1" applyFont="1" applyBorder="1" applyAlignment="1">
      <alignment horizontal="right"/>
    </xf>
    <xf numFmtId="165" fontId="24" fillId="0" borderId="0" xfId="1" applyNumberFormat="1" applyFont="1" applyBorder="1"/>
    <xf numFmtId="0" fontId="18" fillId="0" borderId="7" xfId="0" applyFont="1" applyBorder="1"/>
    <xf numFmtId="0" fontId="20" fillId="0" borderId="5" xfId="0" applyFont="1" applyBorder="1"/>
    <xf numFmtId="172" fontId="18" fillId="0" borderId="0" xfId="0" applyNumberFormat="1" applyFont="1"/>
    <xf numFmtId="167" fontId="0" fillId="0" borderId="0" xfId="2" applyNumberFormat="1" applyFont="1" applyBorder="1"/>
    <xf numFmtId="0" fontId="15" fillId="0" borderId="7" xfId="0" applyFont="1" applyBorder="1"/>
    <xf numFmtId="172" fontId="0" fillId="0" borderId="0" xfId="0" applyNumberFormat="1"/>
    <xf numFmtId="165" fontId="24" fillId="0" borderId="0" xfId="1" applyNumberFormat="1" applyFont="1" applyFill="1" applyBorder="1"/>
  </cellXfs>
  <cellStyles count="5">
    <cellStyle name="Komma" xfId="1" builtinId="3"/>
    <cellStyle name="Komma 2" xfId="4" xr:uid="{1342E142-E99B-48CC-86B0-49454A6CA688}"/>
    <cellStyle name="Normal" xfId="0" builtinId="0"/>
    <cellStyle name="Normal 2" xfId="3" xr:uid="{22AA6364-AAFC-4EB5-A28E-47900B27BBCB}"/>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xdr:rowOff>
    </xdr:from>
    <xdr:to>
      <xdr:col>0</xdr:col>
      <xdr:colOff>3886200</xdr:colOff>
      <xdr:row>29</xdr:row>
      <xdr:rowOff>25401</xdr:rowOff>
    </xdr:to>
    <xdr:sp macro="" textlink="">
      <xdr:nvSpPr>
        <xdr:cNvPr id="2" name="TekstSylinder 1">
          <a:extLst>
            <a:ext uri="{FF2B5EF4-FFF2-40B4-BE49-F238E27FC236}">
              <a16:creationId xmlns:a16="http://schemas.microsoft.com/office/drawing/2014/main" id="{79E0FF10-1A0B-4C55-8C6E-673EB1B0F5B0}"/>
            </a:ext>
          </a:extLst>
        </xdr:cNvPr>
        <xdr:cNvSpPr txBox="1"/>
      </xdr:nvSpPr>
      <xdr:spPr>
        <a:xfrm>
          <a:off x="0" y="753534"/>
          <a:ext cx="3886200" cy="414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From the annual</a:t>
          </a:r>
          <a:r>
            <a:rPr lang="nb-NO" sz="1100" baseline="0"/>
            <a:t> report 2020 and quarterly reports for Q1 2021 and onwards, </a:t>
          </a:r>
          <a:r>
            <a:rPr lang="nb-NO" sz="1100"/>
            <a:t>Europris has decided to make changes to its use of alternative performance measures (APMs) in order to present financial data in accordance with IFRS, and thereby make its financial statements easier to use. As a consequence, Europris will no longer use the following APMs:</a:t>
          </a:r>
        </a:p>
        <a:p>
          <a:endParaRPr lang="nb-NO" sz="1100"/>
        </a:p>
        <a:p>
          <a:r>
            <a:rPr lang="nb-NO" sz="1100" u="sng"/>
            <a:t>Non-recurring items </a:t>
          </a:r>
        </a:p>
        <a:p>
          <a:r>
            <a:rPr lang="nb-NO" sz="1100"/>
            <a:t>This change has been made because Europris has not had many items classified as non-recurring, and does not expect this to alter in the foreseeable future. </a:t>
          </a:r>
        </a:p>
        <a:p>
          <a:endParaRPr lang="nb-NO" sz="1100"/>
        </a:p>
        <a:p>
          <a:r>
            <a:rPr lang="nb-NO" sz="1100" u="sng"/>
            <a:t>Cost of goods sold (COGS) excluding unrealised foreign exchange</a:t>
          </a:r>
          <a:r>
            <a:rPr lang="nb-NO" sz="1100"/>
            <a:t> Europris has decided to present COGS in accordance with the IFRS – in other words, without adjusting for unrealised foreign exchange. </a:t>
          </a:r>
        </a:p>
        <a:p>
          <a:br>
            <a:rPr lang="nb-NO" sz="1100"/>
          </a:br>
          <a:r>
            <a:rPr lang="nb-NO" sz="1100"/>
            <a:t>As a result of the above-mentioned changes, Europris will no longer refer to the adjusted figures, and the following APMs have been removed: opex excluding non-recurring items, adjusted EBITDA, adjusted EBIT, adjusted profit before tax, adjusted net profit and adjusted earnings per share (in NOK).</a:t>
          </a:r>
        </a:p>
        <a:p>
          <a:endParaRPr lang="nb-NO" sz="1100"/>
        </a:p>
      </xdr:txBody>
    </xdr:sp>
    <xdr:clientData/>
  </xdr:twoCellAnchor>
  <xdr:twoCellAnchor>
    <xdr:from>
      <xdr:col>2</xdr:col>
      <xdr:colOff>93133</xdr:colOff>
      <xdr:row>47</xdr:row>
      <xdr:rowOff>18205</xdr:rowOff>
    </xdr:from>
    <xdr:to>
      <xdr:col>7</xdr:col>
      <xdr:colOff>372534</xdr:colOff>
      <xdr:row>51</xdr:row>
      <xdr:rowOff>17357</xdr:rowOff>
    </xdr:to>
    <xdr:sp macro="" textlink="">
      <xdr:nvSpPr>
        <xdr:cNvPr id="5" name="TekstSylinder 4">
          <a:extLst>
            <a:ext uri="{FF2B5EF4-FFF2-40B4-BE49-F238E27FC236}">
              <a16:creationId xmlns:a16="http://schemas.microsoft.com/office/drawing/2014/main" id="{CA1E002C-A7B3-427A-9850-CB9BFEB35FAD}"/>
            </a:ext>
          </a:extLst>
        </xdr:cNvPr>
        <xdr:cNvSpPr txBox="1"/>
      </xdr:nvSpPr>
      <xdr:spPr>
        <a:xfrm>
          <a:off x="3513666" y="8832005"/>
          <a:ext cx="3327401" cy="7442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b-NO" sz="1100" b="1" i="1"/>
            <a:t>Europris chain key figures reported</a:t>
          </a:r>
          <a:r>
            <a:rPr lang="nb-NO" sz="1100" b="1" i="1" baseline="0"/>
            <a:t> under segment Norway from Q2 2024</a:t>
          </a:r>
          <a:endParaRPr lang="nb-NO" sz="1100" b="1"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99483</xdr:colOff>
      <xdr:row>2</xdr:row>
      <xdr:rowOff>21168</xdr:rowOff>
    </xdr:from>
    <xdr:to>
      <xdr:col>0</xdr:col>
      <xdr:colOff>4114800</xdr:colOff>
      <xdr:row>23</xdr:row>
      <xdr:rowOff>160867</xdr:rowOff>
    </xdr:to>
    <xdr:sp macro="" textlink="">
      <xdr:nvSpPr>
        <xdr:cNvPr id="2" name="TekstSylinder 1">
          <a:extLst>
            <a:ext uri="{FF2B5EF4-FFF2-40B4-BE49-F238E27FC236}">
              <a16:creationId xmlns:a16="http://schemas.microsoft.com/office/drawing/2014/main" id="{D77C4104-8E61-4DE3-9674-D7D9C5F58ED4}"/>
            </a:ext>
          </a:extLst>
        </xdr:cNvPr>
        <xdr:cNvSpPr txBox="1"/>
      </xdr:nvSpPr>
      <xdr:spPr>
        <a:xfrm>
          <a:off x="99483" y="402168"/>
          <a:ext cx="4015317" cy="4051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From the annual</a:t>
          </a:r>
          <a:r>
            <a:rPr lang="nb-NO" sz="1100" baseline="0"/>
            <a:t> report 2020 and quarterly reports for Q1 2021 and onwards, </a:t>
          </a:r>
          <a:r>
            <a:rPr lang="nb-NO" sz="1100"/>
            <a:t>Europris has decided to make changes to its use of alternative performance measures (APMs) in order to present financial data in accordance with IFRS, and thereby make its financial statements easier to use. As a consequence, Europris will no longer use the following APMs:</a:t>
          </a:r>
        </a:p>
        <a:p>
          <a:endParaRPr lang="nb-NO" sz="1100"/>
        </a:p>
        <a:p>
          <a:r>
            <a:rPr lang="nb-NO" sz="1100" u="sng"/>
            <a:t>Non-recurring items </a:t>
          </a:r>
        </a:p>
        <a:p>
          <a:r>
            <a:rPr lang="nb-NO" sz="1100"/>
            <a:t>This change has been made because Europris has not had many items classified as non-recurring, and does not expect this to alter in the foreseeable future. </a:t>
          </a:r>
        </a:p>
        <a:p>
          <a:endParaRPr lang="nb-NO" sz="1100"/>
        </a:p>
        <a:p>
          <a:r>
            <a:rPr lang="nb-NO" sz="1100" u="sng"/>
            <a:t>Cost of goods sold (COGS) excluding unrealised foreign exchange</a:t>
          </a:r>
          <a:r>
            <a:rPr lang="nb-NO" sz="1100"/>
            <a:t> Europris has decided to present COGS in accordance with the IFRS – in other words, without adjusting for unrealised foreign exchange. </a:t>
          </a:r>
        </a:p>
        <a:p>
          <a:br>
            <a:rPr lang="nb-NO" sz="1100"/>
          </a:br>
          <a:r>
            <a:rPr lang="nb-NO" sz="1100"/>
            <a:t>As a result of the above-mentioned changes, Europris will no longer refer to the adjusted figures, and the following APMs have been removed: opex excluding non-recurring items, adjusted EBITDA, adjusted EBIT, adjusted profit before tax, adjusted net profit and adjusted earnings per share (in NOK).</a:t>
          </a:r>
        </a:p>
        <a:p>
          <a:endParaRPr lang="nb-N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601030</xdr:colOff>
      <xdr:row>8</xdr:row>
      <xdr:rowOff>126965</xdr:rowOff>
    </xdr:to>
    <xdr:sp macro="" textlink="">
      <xdr:nvSpPr>
        <xdr:cNvPr id="2" name="EsriDoNotEdit">
          <a:extLst>
            <a:ext uri="{FF2B5EF4-FFF2-40B4-BE49-F238E27FC236}">
              <a16:creationId xmlns:a16="http://schemas.microsoft.com/office/drawing/2014/main" id="{00000000-0008-0000-0600-000002000000}"/>
            </a:ext>
          </a:extLst>
        </xdr:cNvPr>
        <xdr:cNvSpPr/>
      </xdr:nvSpPr>
      <xdr:spPr>
        <a:xfrm>
          <a:off x="0" y="0"/>
          <a:ext cx="7459030" cy="1650965"/>
        </a:xfrm>
        <a:prstGeom prst="rect">
          <a:avLst/>
        </a:prstGeom>
        <a:noFill/>
      </xdr:spPr>
      <xdr:txBody>
        <a:bodyPr wrap="none" lIns="91440" tIns="45720" rIns="91440" bIns="45720">
          <a:spAutoFit/>
        </a:bodyPr>
        <a:lstStyle/>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IKKE REDIGER </a:t>
          </a:r>
        </a:p>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Kun til bruk for Esri</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3"/>
  <sheetViews>
    <sheetView tabSelected="1" topLeftCell="B1" zoomScale="90" zoomScaleNormal="90" workbookViewId="0">
      <pane xSplit="1" ySplit="3" topLeftCell="C4" activePane="bottomRight" state="frozen"/>
      <selection activeCell="B1" sqref="B1"/>
      <selection pane="topRight" activeCell="C1" sqref="C1"/>
      <selection pane="bottomLeft" activeCell="B4" sqref="B4"/>
      <selection pane="bottomRight" activeCell="B2" sqref="B2"/>
    </sheetView>
  </sheetViews>
  <sheetFormatPr baseColWidth="10" defaultColWidth="11.44140625" defaultRowHeight="14.4" outlineLevelCol="1" x14ac:dyDescent="0.3"/>
  <cols>
    <col min="1" max="1" width="56.88671875" hidden="1" customWidth="1" outlineLevel="1"/>
    <col min="2" max="2" width="49.88671875" bestFit="1" customWidth="1" collapsed="1"/>
    <col min="3" max="3" width="8.88671875" customWidth="1"/>
    <col min="4" max="4" width="8.5546875" bestFit="1" customWidth="1"/>
    <col min="5" max="11" width="8.88671875" customWidth="1"/>
    <col min="12" max="16" width="8.6640625" customWidth="1"/>
    <col min="17" max="20" width="8.5546875" bestFit="1" customWidth="1"/>
    <col min="21" max="21" width="8" bestFit="1" customWidth="1"/>
    <col min="22" max="25" width="8.5546875" customWidth="1"/>
    <col min="26" max="26" width="8" customWidth="1"/>
    <col min="27" max="30" width="8.5546875" customWidth="1"/>
    <col min="31" max="31" width="8" customWidth="1"/>
    <col min="32" max="35" width="8.5546875" style="93" customWidth="1"/>
    <col min="36" max="36" width="7.5546875" style="93" customWidth="1"/>
  </cols>
  <sheetData>
    <row r="1" spans="2:36" ht="15.6" x14ac:dyDescent="0.3">
      <c r="B1" s="90" t="s">
        <v>66</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2"/>
      <c r="AG1" s="92"/>
      <c r="AH1" s="92"/>
      <c r="AI1" s="92"/>
      <c r="AJ1" s="92"/>
    </row>
    <row r="2" spans="2:36" ht="15.6" x14ac:dyDescent="0.3">
      <c r="L2" s="90"/>
    </row>
    <row r="3" spans="2:36" x14ac:dyDescent="0.3">
      <c r="B3" s="99" t="s">
        <v>67</v>
      </c>
      <c r="C3" s="75" t="s">
        <v>222</v>
      </c>
      <c r="D3" s="75" t="s">
        <v>208</v>
      </c>
      <c r="E3" s="75" t="s">
        <v>223</v>
      </c>
      <c r="F3" s="75" t="s">
        <v>209</v>
      </c>
      <c r="G3" s="79" t="s">
        <v>217</v>
      </c>
      <c r="H3" s="75" t="s">
        <v>219</v>
      </c>
      <c r="I3" s="75" t="s">
        <v>221</v>
      </c>
      <c r="J3" s="75" t="s">
        <v>222</v>
      </c>
      <c r="K3" s="75" t="s">
        <v>223</v>
      </c>
      <c r="L3" s="79" t="s">
        <v>85</v>
      </c>
      <c r="M3" s="75" t="s">
        <v>86</v>
      </c>
      <c r="N3" s="75" t="s">
        <v>84</v>
      </c>
      <c r="O3" s="75" t="s">
        <v>208</v>
      </c>
      <c r="P3" s="75" t="s">
        <v>209</v>
      </c>
      <c r="Q3" s="79" t="s">
        <v>46</v>
      </c>
      <c r="R3" s="75" t="s">
        <v>47</v>
      </c>
      <c r="S3" s="75" t="s">
        <v>48</v>
      </c>
      <c r="T3" s="75" t="s">
        <v>49</v>
      </c>
      <c r="U3" s="75" t="s">
        <v>50</v>
      </c>
      <c r="V3" s="79" t="s">
        <v>51</v>
      </c>
      <c r="W3" s="75" t="s">
        <v>52</v>
      </c>
      <c r="X3" s="75" t="s">
        <v>53</v>
      </c>
      <c r="Y3" s="75" t="s">
        <v>54</v>
      </c>
      <c r="Z3" s="75" t="s">
        <v>55</v>
      </c>
      <c r="AA3" s="79" t="s">
        <v>56</v>
      </c>
      <c r="AB3" s="75" t="s">
        <v>57</v>
      </c>
      <c r="AC3" s="75" t="s">
        <v>58</v>
      </c>
      <c r="AD3" s="75" t="s">
        <v>59</v>
      </c>
      <c r="AE3" s="75" t="s">
        <v>60</v>
      </c>
      <c r="AF3" s="109" t="s">
        <v>61</v>
      </c>
      <c r="AG3" s="98" t="s">
        <v>62</v>
      </c>
      <c r="AH3" s="98" t="s">
        <v>63</v>
      </c>
      <c r="AI3" s="98" t="s">
        <v>64</v>
      </c>
      <c r="AJ3" s="101" t="s">
        <v>65</v>
      </c>
    </row>
    <row r="4" spans="2:36" x14ac:dyDescent="0.3">
      <c r="G4" s="41"/>
      <c r="L4" s="41"/>
      <c r="Q4" s="41"/>
      <c r="V4" s="41"/>
      <c r="AA4" s="41"/>
      <c r="AF4" s="109"/>
      <c r="AG4" s="98"/>
      <c r="AH4" s="98"/>
      <c r="AI4" s="98"/>
      <c r="AJ4" s="101"/>
    </row>
    <row r="5" spans="2:36" x14ac:dyDescent="0.3">
      <c r="B5" s="18" t="s">
        <v>68</v>
      </c>
      <c r="C5" s="18"/>
      <c r="D5" s="18"/>
      <c r="E5" s="18"/>
      <c r="F5" s="18"/>
      <c r="G5" s="139"/>
      <c r="H5" s="18"/>
      <c r="I5" s="18"/>
      <c r="J5" s="18"/>
      <c r="K5" s="18"/>
      <c r="L5" s="139"/>
      <c r="M5" s="18"/>
      <c r="N5" s="18"/>
      <c r="O5" s="18"/>
      <c r="P5" s="18"/>
      <c r="Q5" s="139"/>
      <c r="R5" s="18"/>
      <c r="S5" s="18"/>
      <c r="T5" s="18"/>
      <c r="U5" s="18"/>
      <c r="V5" s="139"/>
      <c r="W5" s="18"/>
      <c r="X5" s="18"/>
      <c r="Y5" s="18"/>
      <c r="Z5" s="18"/>
      <c r="AA5" s="139"/>
      <c r="AB5" s="18"/>
      <c r="AC5" s="18"/>
      <c r="AD5" s="18"/>
      <c r="AE5" s="18"/>
      <c r="AF5" s="110"/>
      <c r="AJ5" s="102"/>
    </row>
    <row r="6" spans="2:36" x14ac:dyDescent="0.3">
      <c r="B6" t="s">
        <v>69</v>
      </c>
      <c r="C6" s="116">
        <v>4375.8150444100247</v>
      </c>
      <c r="D6" s="116">
        <v>4157.7317123900102</v>
      </c>
      <c r="E6" s="116">
        <v>14097.212130110072</v>
      </c>
      <c r="F6" s="116">
        <v>12001.604833970026</v>
      </c>
      <c r="G6" s="117">
        <v>2769.5082000000075</v>
      </c>
      <c r="H6" s="116">
        <v>3619.6819662200196</v>
      </c>
      <c r="I6" s="116">
        <v>3332.2069194800206</v>
      </c>
      <c r="J6" s="116">
        <v>4375.8150444100247</v>
      </c>
      <c r="K6" s="116">
        <v>14097.212130110072</v>
      </c>
      <c r="L6" s="117">
        <v>1864.8344387400027</v>
      </c>
      <c r="M6" s="116">
        <v>2926.0982774100103</v>
      </c>
      <c r="N6" s="116">
        <v>3052.940405430003</v>
      </c>
      <c r="O6" s="116">
        <v>4157.7317123900102</v>
      </c>
      <c r="P6" s="116">
        <v>12001.604833970026</v>
      </c>
      <c r="Q6" s="117">
        <v>1766.5309092400046</v>
      </c>
      <c r="R6" s="116">
        <v>2141.9374205500071</v>
      </c>
      <c r="S6" s="116">
        <v>1983.7615417800075</v>
      </c>
      <c r="T6" s="116">
        <v>2852.331457770003</v>
      </c>
      <c r="U6" s="116">
        <v>8744.561329340022</v>
      </c>
      <c r="V6" s="117">
        <v>1466.8274376900024</v>
      </c>
      <c r="W6" s="116">
        <v>1936.1228143100036</v>
      </c>
      <c r="X6" s="116">
        <v>1768.071144090005</v>
      </c>
      <c r="Y6" s="116">
        <v>2390.8195610100056</v>
      </c>
      <c r="Z6" s="116">
        <v>7518.0409571000155</v>
      </c>
      <c r="AA6" s="117">
        <v>1538.342118770003</v>
      </c>
      <c r="AB6" s="116">
        <v>1903.4882266500113</v>
      </c>
      <c r="AC6" s="116">
        <v>1755.9872961200103</v>
      </c>
      <c r="AD6" s="116">
        <v>2253.5624021400045</v>
      </c>
      <c r="AE6" s="116">
        <v>7438.0319576800248</v>
      </c>
      <c r="AF6" s="117">
        <v>1223.6889150900017</v>
      </c>
      <c r="AG6" s="116">
        <v>2013.959765770004</v>
      </c>
      <c r="AH6" s="116">
        <v>1708.539915020001</v>
      </c>
      <c r="AI6" s="116">
        <v>2293.4529367200048</v>
      </c>
      <c r="AJ6" s="118">
        <v>7239.6410753999971</v>
      </c>
    </row>
    <row r="7" spans="2:36" x14ac:dyDescent="0.3">
      <c r="B7" t="s">
        <v>70</v>
      </c>
      <c r="C7" s="116"/>
      <c r="D7" s="116"/>
      <c r="E7" s="116"/>
      <c r="F7" s="116"/>
      <c r="G7" s="117"/>
      <c r="H7" s="116"/>
      <c r="I7" s="116"/>
      <c r="J7" s="116"/>
      <c r="K7" s="116"/>
      <c r="L7" s="117"/>
      <c r="M7" s="116"/>
      <c r="N7" s="116"/>
      <c r="O7" s="116"/>
      <c r="P7" s="116"/>
      <c r="Q7" s="117"/>
      <c r="R7" s="116"/>
      <c r="S7" s="116"/>
      <c r="T7" s="116"/>
      <c r="U7" s="116"/>
      <c r="V7" s="117">
        <v>91.740715849999987</v>
      </c>
      <c r="W7" s="116">
        <v>93.534129499999977</v>
      </c>
      <c r="X7" s="116">
        <v>110.32337498000004</v>
      </c>
      <c r="Y7" s="116">
        <v>405.11665240000008</v>
      </c>
      <c r="Z7" s="116">
        <v>744.51487273000009</v>
      </c>
      <c r="AA7" s="117"/>
      <c r="AB7" s="116"/>
      <c r="AC7" s="116">
        <v>60.623861319999996</v>
      </c>
      <c r="AD7" s="116">
        <v>350.23756358999992</v>
      </c>
      <c r="AE7" s="116">
        <v>424.20951090999989</v>
      </c>
      <c r="AF7" s="117"/>
      <c r="AG7" s="116"/>
      <c r="AH7" s="116"/>
      <c r="AI7" s="116"/>
      <c r="AJ7" s="118"/>
    </row>
    <row r="8" spans="2:36" x14ac:dyDescent="0.3">
      <c r="B8" t="s">
        <v>71</v>
      </c>
      <c r="C8" s="116">
        <v>187.29069361000001</v>
      </c>
      <c r="D8" s="116">
        <v>186.60960229000005</v>
      </c>
      <c r="E8" s="116">
        <v>642.81738817999997</v>
      </c>
      <c r="F8" s="116">
        <v>630.36750907999999</v>
      </c>
      <c r="G8" s="117">
        <v>147.14563755999998</v>
      </c>
      <c r="H8" s="116">
        <v>150.64715525</v>
      </c>
      <c r="I8" s="116">
        <v>157.73390175999998</v>
      </c>
      <c r="J8" s="116">
        <v>187.29069361000001</v>
      </c>
      <c r="K8" s="116">
        <v>642.81738817999997</v>
      </c>
      <c r="L8" s="117">
        <v>138.98205634000001</v>
      </c>
      <c r="M8" s="116">
        <v>157.87119024999996</v>
      </c>
      <c r="N8" s="116">
        <v>146.90466020000002</v>
      </c>
      <c r="O8" s="116">
        <v>186.60960229000005</v>
      </c>
      <c r="P8" s="116">
        <v>630.3675090800001</v>
      </c>
      <c r="Q8" s="117">
        <v>145.19089085000002</v>
      </c>
      <c r="R8" s="116">
        <v>145.13958116999999</v>
      </c>
      <c r="S8" s="116">
        <v>149.64342826999996</v>
      </c>
      <c r="T8" s="116">
        <v>193.94221544999994</v>
      </c>
      <c r="U8" s="116">
        <v>633.9161157399999</v>
      </c>
      <c r="V8" s="117">
        <v>138.36833616000004</v>
      </c>
      <c r="W8" s="116">
        <v>164.48756065999996</v>
      </c>
      <c r="X8" s="116">
        <v>152.09322508999998</v>
      </c>
      <c r="Y8" s="116">
        <v>211.39306547000007</v>
      </c>
      <c r="Z8" s="116">
        <v>666.34218738000004</v>
      </c>
      <c r="AA8" s="117">
        <v>161.65478407000001</v>
      </c>
      <c r="AB8" s="116">
        <v>171.09013635000002</v>
      </c>
      <c r="AC8" s="116">
        <v>158.56298026000013</v>
      </c>
      <c r="AD8" s="116">
        <v>215.79868956000001</v>
      </c>
      <c r="AE8" s="116">
        <v>707.10659024000017</v>
      </c>
      <c r="AF8" s="117">
        <v>143.03162042000002</v>
      </c>
      <c r="AG8" s="116">
        <v>174.76941932</v>
      </c>
      <c r="AH8" s="116">
        <v>167.52246044000003</v>
      </c>
      <c r="AI8" s="116">
        <v>203.6926918399999</v>
      </c>
      <c r="AJ8" s="118">
        <v>689.01619201999983</v>
      </c>
    </row>
    <row r="9" spans="2:36" x14ac:dyDescent="0.3">
      <c r="B9" s="22" t="s">
        <v>72</v>
      </c>
      <c r="C9" s="119">
        <v>47.428477000000001</v>
      </c>
      <c r="D9" s="119">
        <v>33.316179269999992</v>
      </c>
      <c r="E9" s="119">
        <v>138.43510599999999</v>
      </c>
      <c r="F9" s="119">
        <v>118.286765</v>
      </c>
      <c r="G9" s="120">
        <v>21.519162999999999</v>
      </c>
      <c r="H9" s="119">
        <v>31.359891999999999</v>
      </c>
      <c r="I9" s="119">
        <v>38.127574000000003</v>
      </c>
      <c r="J9" s="119">
        <v>47.428477000000001</v>
      </c>
      <c r="K9" s="119">
        <v>138.43510599999999</v>
      </c>
      <c r="L9" s="120">
        <v>22.38456</v>
      </c>
      <c r="M9" s="119">
        <v>24.926047580000002</v>
      </c>
      <c r="N9" s="119">
        <v>37.659978150000001</v>
      </c>
      <c r="O9" s="119">
        <v>33.316179269999992</v>
      </c>
      <c r="P9" s="119">
        <v>118.286765</v>
      </c>
      <c r="Q9" s="120">
        <v>20.969334</v>
      </c>
      <c r="R9" s="119">
        <v>23.389500000000005</v>
      </c>
      <c r="S9" s="119">
        <v>18.552449999999997</v>
      </c>
      <c r="T9" s="119">
        <v>25.532111999999994</v>
      </c>
      <c r="U9" s="119">
        <v>88.443395999999993</v>
      </c>
      <c r="V9" s="120">
        <v>18.629650470000001</v>
      </c>
      <c r="W9" s="119">
        <v>22.019271739999994</v>
      </c>
      <c r="X9" s="119">
        <v>19.514580089999995</v>
      </c>
      <c r="Y9" s="119">
        <v>26.704131180000033</v>
      </c>
      <c r="Z9" s="119">
        <v>86.867633480000023</v>
      </c>
      <c r="AA9" s="120">
        <v>18.238909</v>
      </c>
      <c r="AB9" s="119">
        <v>21.506720999999999</v>
      </c>
      <c r="AC9" s="119">
        <v>19.086724110000013</v>
      </c>
      <c r="AD9" s="119">
        <v>20.965684870000004</v>
      </c>
      <c r="AE9" s="119">
        <v>79.79803886000002</v>
      </c>
      <c r="AF9" s="120">
        <v>15.746618059999999</v>
      </c>
      <c r="AG9" s="119">
        <v>21.928756930000002</v>
      </c>
      <c r="AH9" s="119">
        <v>20.943239770000019</v>
      </c>
      <c r="AI9" s="119">
        <v>25.352533139999998</v>
      </c>
      <c r="AJ9" s="121">
        <v>83.971147900000005</v>
      </c>
    </row>
    <row r="10" spans="2:36" s="18" customFormat="1" x14ac:dyDescent="0.3">
      <c r="B10" s="18" t="s">
        <v>0</v>
      </c>
      <c r="C10" s="122">
        <v>4610.5342150200249</v>
      </c>
      <c r="D10" s="122">
        <v>4377.6574939500106</v>
      </c>
      <c r="E10" s="122">
        <v>14878.464624290073</v>
      </c>
      <c r="F10" s="122">
        <v>12750.259108050028</v>
      </c>
      <c r="G10" s="123">
        <v>2938.1730005600075</v>
      </c>
      <c r="H10" s="122">
        <v>3801.6890134700197</v>
      </c>
      <c r="I10" s="122">
        <v>3528.0683952400204</v>
      </c>
      <c r="J10" s="122">
        <v>4610.5342150200249</v>
      </c>
      <c r="K10" s="122">
        <v>14878.464624290073</v>
      </c>
      <c r="L10" s="123">
        <v>2026.2010550800028</v>
      </c>
      <c r="M10" s="122">
        <v>3108.8955152400104</v>
      </c>
      <c r="N10" s="122">
        <v>3237.5050437800028</v>
      </c>
      <c r="O10" s="122">
        <v>4377.6574939500106</v>
      </c>
      <c r="P10" s="122">
        <v>12750.259108050028</v>
      </c>
      <c r="Q10" s="123">
        <v>1932.6911340900044</v>
      </c>
      <c r="R10" s="122">
        <v>2310.4665017200073</v>
      </c>
      <c r="S10" s="122">
        <v>2151.9574200500074</v>
      </c>
      <c r="T10" s="122">
        <v>3071.8057852200027</v>
      </c>
      <c r="U10" s="122">
        <v>9466.920841080022</v>
      </c>
      <c r="V10" s="123">
        <v>1715.5661401700027</v>
      </c>
      <c r="W10" s="122">
        <v>2216.1637762100036</v>
      </c>
      <c r="X10" s="122">
        <v>2050.0023242500051</v>
      </c>
      <c r="Y10" s="122">
        <v>3034.0334100600057</v>
      </c>
      <c r="Z10" s="122">
        <v>9015.7656506900148</v>
      </c>
      <c r="AA10" s="123">
        <v>1718.235811840003</v>
      </c>
      <c r="AB10" s="122">
        <v>2096.0850840000116</v>
      </c>
      <c r="AC10" s="122">
        <v>1994.2608618100105</v>
      </c>
      <c r="AD10" s="122">
        <v>2840.5643401600046</v>
      </c>
      <c r="AE10" s="122">
        <v>8649.1460976900253</v>
      </c>
      <c r="AF10" s="123">
        <v>1382.4671535700018</v>
      </c>
      <c r="AG10" s="122">
        <v>2210.6579420200037</v>
      </c>
      <c r="AH10" s="122">
        <v>1897.0056152300017</v>
      </c>
      <c r="AI10" s="122">
        <v>2522.4981617000039</v>
      </c>
      <c r="AJ10" s="124">
        <v>8012.6284153199967</v>
      </c>
    </row>
    <row r="11" spans="2:36" x14ac:dyDescent="0.3">
      <c r="B11" s="20" t="s">
        <v>73</v>
      </c>
      <c r="C11" s="95">
        <v>5.3196651723405486E-2</v>
      </c>
      <c r="D11" s="95">
        <v>0.42499999999999999</v>
      </c>
      <c r="E11" s="95">
        <v>0.16691468763143624</v>
      </c>
      <c r="F11" s="95">
        <v>0.34682219510303103</v>
      </c>
      <c r="G11" s="111">
        <v>0.45008956203706862</v>
      </c>
      <c r="H11" s="95">
        <v>0.2228423228873051</v>
      </c>
      <c r="I11" s="95">
        <v>8.9749157925871792E-2</v>
      </c>
      <c r="J11" s="95">
        <v>5.3196651723405486E-2</v>
      </c>
      <c r="K11" s="95">
        <v>0.16691468763143624</v>
      </c>
      <c r="L11" s="111">
        <v>4.8383272119461848E-2</v>
      </c>
      <c r="M11" s="95">
        <v>0.34557047805091279</v>
      </c>
      <c r="N11" s="95">
        <v>0.50444660921997664</v>
      </c>
      <c r="O11" s="95">
        <v>0.4251088122215001</v>
      </c>
      <c r="P11" s="95">
        <v>0.34682219510303103</v>
      </c>
      <c r="Q11" s="111">
        <v>0.12656171579516368</v>
      </c>
      <c r="R11" s="95">
        <v>4.2552236324914811E-2</v>
      </c>
      <c r="S11" s="95">
        <v>4.9734136705089901E-2</v>
      </c>
      <c r="T11" s="95">
        <v>1.2449558289225423E-2</v>
      </c>
      <c r="U11" s="95">
        <v>5.0040705582641912E-2</v>
      </c>
      <c r="V11" s="111">
        <v>-1.5537283890047406E-3</v>
      </c>
      <c r="W11" s="95">
        <v>5.7287127010547265E-2</v>
      </c>
      <c r="X11" s="95">
        <v>2.7950938368918848E-2</v>
      </c>
      <c r="Y11" s="95">
        <v>6.8109377831977083E-2</v>
      </c>
      <c r="Z11" s="95">
        <v>4.2504758627153763E-2</v>
      </c>
      <c r="AA11" s="111">
        <v>0.24287640939094443</v>
      </c>
      <c r="AB11" s="95">
        <v>-5.1827492644701441E-2</v>
      </c>
      <c r="AC11" s="95">
        <v>5.1267769477958705E-2</v>
      </c>
      <c r="AD11" s="95">
        <v>0.12609173845567609</v>
      </c>
      <c r="AE11" s="95">
        <v>7.9439311219401926E-2</v>
      </c>
      <c r="AF11" s="111">
        <v>0.11753977054407092</v>
      </c>
      <c r="AG11" s="95">
        <v>0.36321628658190724</v>
      </c>
      <c r="AH11" s="95">
        <v>0.28462808134204259</v>
      </c>
      <c r="AI11" s="95">
        <v>0.32834311770155306</v>
      </c>
      <c r="AJ11" s="103">
        <v>0.28523081961678337</v>
      </c>
    </row>
    <row r="12" spans="2:36" x14ac:dyDescent="0.3">
      <c r="C12" s="98"/>
      <c r="D12" s="98"/>
      <c r="E12" s="98"/>
      <c r="F12" s="98"/>
      <c r="G12" s="109"/>
      <c r="H12" s="98"/>
      <c r="I12" s="98"/>
      <c r="J12" s="98"/>
      <c r="K12" s="98"/>
      <c r="L12" s="109"/>
      <c r="M12" s="98"/>
      <c r="N12" s="98"/>
      <c r="O12" s="98"/>
      <c r="P12" s="98"/>
      <c r="Q12" s="109"/>
      <c r="R12" s="98"/>
      <c r="S12" s="98"/>
      <c r="T12" s="98"/>
      <c r="U12" s="98"/>
      <c r="V12" s="109"/>
      <c r="W12" s="98"/>
      <c r="X12" s="98"/>
      <c r="Y12" s="98"/>
      <c r="Z12" s="98"/>
      <c r="AA12" s="109"/>
      <c r="AB12" s="98"/>
      <c r="AC12" s="98"/>
      <c r="AD12" s="98"/>
      <c r="AE12" s="98"/>
      <c r="AF12" s="109"/>
      <c r="AG12" s="98"/>
      <c r="AH12" s="98"/>
      <c r="AI12" s="98"/>
      <c r="AJ12" s="101"/>
    </row>
    <row r="13" spans="2:36" x14ac:dyDescent="0.3">
      <c r="B13" t="s">
        <v>74</v>
      </c>
      <c r="C13" s="116">
        <v>2648.6948559999996</v>
      </c>
      <c r="D13" s="116">
        <v>2515.6139644799996</v>
      </c>
      <c r="E13" s="116">
        <v>8798.9573509999991</v>
      </c>
      <c r="F13" s="116">
        <v>7437.454753</v>
      </c>
      <c r="G13" s="117">
        <v>1801.7029650000002</v>
      </c>
      <c r="H13" s="116">
        <v>2257.3266129999997</v>
      </c>
      <c r="I13" s="116">
        <v>2091.2329169999998</v>
      </c>
      <c r="J13" s="116">
        <v>2648.6948559999996</v>
      </c>
      <c r="K13" s="116">
        <v>8798.9573509999991</v>
      </c>
      <c r="L13" s="117">
        <v>1148.0991299999998</v>
      </c>
      <c r="M13" s="116">
        <v>1807.37467515</v>
      </c>
      <c r="N13" s="116">
        <v>1966.3669833700001</v>
      </c>
      <c r="O13" s="116">
        <v>2515.6139644799996</v>
      </c>
      <c r="P13" s="116">
        <v>7437.454753</v>
      </c>
      <c r="Q13" s="117">
        <v>1092.5824459999999</v>
      </c>
      <c r="R13" s="116">
        <v>1282.040534</v>
      </c>
      <c r="S13" s="116">
        <v>1176.9709190000003</v>
      </c>
      <c r="T13" s="116">
        <v>1724.0584349999997</v>
      </c>
      <c r="U13" s="116">
        <v>5275.6523339999994</v>
      </c>
      <c r="V13" s="117">
        <v>956.05290600000001</v>
      </c>
      <c r="W13" s="116">
        <v>1147.0888850000003</v>
      </c>
      <c r="X13" s="116">
        <v>1074.7075409999998</v>
      </c>
      <c r="Y13" s="116">
        <v>1654.9251429999997</v>
      </c>
      <c r="Z13" s="116">
        <v>4832.7744749999993</v>
      </c>
      <c r="AA13" s="117">
        <v>974.40520100000003</v>
      </c>
      <c r="AB13" s="116">
        <v>1106.7307949999999</v>
      </c>
      <c r="AC13" s="116">
        <v>1083.0902019999999</v>
      </c>
      <c r="AD13" s="116">
        <v>1419.5893030000002</v>
      </c>
      <c r="AE13" s="116">
        <v>4592.1432867600006</v>
      </c>
      <c r="AF13" s="117">
        <v>793.56092600000011</v>
      </c>
      <c r="AG13" s="116">
        <v>1269.4828189999994</v>
      </c>
      <c r="AH13" s="116">
        <v>1064.2944180000004</v>
      </c>
      <c r="AI13" s="116">
        <v>1406.7958999999996</v>
      </c>
      <c r="AJ13" s="118">
        <v>4534.1341514299993</v>
      </c>
    </row>
    <row r="14" spans="2:36" s="18" customFormat="1" x14ac:dyDescent="0.3">
      <c r="B14" s="18" t="s">
        <v>1</v>
      </c>
      <c r="C14" s="122">
        <v>1961.8393590200253</v>
      </c>
      <c r="D14" s="122">
        <v>1862.043529470011</v>
      </c>
      <c r="E14" s="122">
        <v>6079.5072732900735</v>
      </c>
      <c r="F14" s="122">
        <v>5312.8043550500279</v>
      </c>
      <c r="G14" s="123">
        <v>1136.4700355600073</v>
      </c>
      <c r="H14" s="122">
        <v>1544.36240047002</v>
      </c>
      <c r="I14" s="122">
        <v>1436.8354782400206</v>
      </c>
      <c r="J14" s="122">
        <v>1961.8393590200253</v>
      </c>
      <c r="K14" s="122">
        <v>6079.5072732900735</v>
      </c>
      <c r="L14" s="123">
        <v>878.10192508000296</v>
      </c>
      <c r="M14" s="122">
        <v>1301.5208400900103</v>
      </c>
      <c r="N14" s="122">
        <v>1271.1380604100027</v>
      </c>
      <c r="O14" s="122">
        <v>1862.043529470011</v>
      </c>
      <c r="P14" s="122">
        <v>5312.8043550500279</v>
      </c>
      <c r="Q14" s="123">
        <v>840.10868809000453</v>
      </c>
      <c r="R14" s="122">
        <v>1028.4259677200073</v>
      </c>
      <c r="S14" s="122">
        <v>974.98650105000706</v>
      </c>
      <c r="T14" s="122">
        <v>1347.747350220003</v>
      </c>
      <c r="U14" s="122">
        <v>4191.2685070800226</v>
      </c>
      <c r="V14" s="123">
        <v>759.51323417000265</v>
      </c>
      <c r="W14" s="122">
        <v>1069.0748912100032</v>
      </c>
      <c r="X14" s="122">
        <v>975.29478325000537</v>
      </c>
      <c r="Y14" s="122">
        <v>1379.108267060006</v>
      </c>
      <c r="Z14" s="122">
        <v>4182.9911756900156</v>
      </c>
      <c r="AA14" s="123">
        <v>743.83061084000292</v>
      </c>
      <c r="AB14" s="122">
        <v>989.3542890000117</v>
      </c>
      <c r="AC14" s="122">
        <v>911.17065981001065</v>
      </c>
      <c r="AD14" s="122">
        <v>1420.9750371600044</v>
      </c>
      <c r="AE14" s="122">
        <v>4056.033704930026</v>
      </c>
      <c r="AF14" s="123">
        <v>588.90622757000165</v>
      </c>
      <c r="AG14" s="122">
        <v>941.17512302000432</v>
      </c>
      <c r="AH14" s="122">
        <v>832.71119723000129</v>
      </c>
      <c r="AI14" s="122">
        <v>1115.7022617000043</v>
      </c>
      <c r="AJ14" s="124">
        <v>3478.4942638899975</v>
      </c>
    </row>
    <row r="15" spans="2:36" x14ac:dyDescent="0.3">
      <c r="B15" s="20" t="s">
        <v>4</v>
      </c>
      <c r="C15" s="95">
        <v>0.4255123739519856</v>
      </c>
      <c r="D15" s="95">
        <v>0.42535157947906693</v>
      </c>
      <c r="E15" s="95">
        <v>0.40861119926076767</v>
      </c>
      <c r="F15" s="95">
        <v>0.41668206975462369</v>
      </c>
      <c r="G15" s="111">
        <v>0.38679479912973108</v>
      </c>
      <c r="H15" s="95">
        <v>0.40623059776801462</v>
      </c>
      <c r="I15" s="95">
        <v>0.40725839674156039</v>
      </c>
      <c r="J15" s="95">
        <v>0.4255123739519856</v>
      </c>
      <c r="K15" s="95">
        <v>0.40861119926076767</v>
      </c>
      <c r="L15" s="111">
        <v>0.43337354053708743</v>
      </c>
      <c r="M15" s="95">
        <v>0.41864412416238161</v>
      </c>
      <c r="N15" s="95">
        <v>0.39262890504283643</v>
      </c>
      <c r="O15" s="95">
        <v>0.42535157947906693</v>
      </c>
      <c r="P15" s="95">
        <v>0.41668206975462369</v>
      </c>
      <c r="Q15" s="111">
        <v>0.4346833662511545</v>
      </c>
      <c r="R15" s="95">
        <v>0.44511615596002119</v>
      </c>
      <c r="S15" s="95">
        <v>0.4530696062877258</v>
      </c>
      <c r="T15" s="95">
        <v>0.43874757860822161</v>
      </c>
      <c r="U15" s="95">
        <v>0.4427277440509228</v>
      </c>
      <c r="V15" s="111">
        <v>0.4427187133075145</v>
      </c>
      <c r="W15" s="95">
        <v>0.4823988654116047</v>
      </c>
      <c r="X15" s="95">
        <v>0.47575301340539589</v>
      </c>
      <c r="Y15" s="95">
        <v>0.45454617028516198</v>
      </c>
      <c r="Z15" s="95">
        <v>0.4639640533879531</v>
      </c>
      <c r="AA15" s="111">
        <v>0.43290368278580976</v>
      </c>
      <c r="AB15" s="95">
        <v>0.47200101587097892</v>
      </c>
      <c r="AC15" s="95">
        <v>0.45689642576800277</v>
      </c>
      <c r="AD15" s="95">
        <v>0.50024391881226071</v>
      </c>
      <c r="AE15" s="95">
        <v>0.46900447444905913</v>
      </c>
      <c r="AF15" s="111">
        <v>0.42598207563141366</v>
      </c>
      <c r="AG15" s="95">
        <v>0.42574434747693224</v>
      </c>
      <c r="AH15" s="95">
        <v>0.43896084995459517</v>
      </c>
      <c r="AI15" s="95">
        <v>0.44230052518575147</v>
      </c>
      <c r="AJ15" s="103">
        <v>0.43412649178129625</v>
      </c>
    </row>
    <row r="16" spans="2:36" x14ac:dyDescent="0.3">
      <c r="C16" s="93"/>
      <c r="D16" s="93"/>
      <c r="E16" s="93"/>
      <c r="F16" s="93"/>
      <c r="G16" s="110"/>
      <c r="H16" s="93"/>
      <c r="I16" s="93"/>
      <c r="J16" s="93"/>
      <c r="K16" s="93"/>
      <c r="L16" s="110"/>
      <c r="M16" s="93"/>
      <c r="N16" s="93"/>
      <c r="O16" s="93"/>
      <c r="P16" s="93"/>
      <c r="Q16" s="110"/>
      <c r="R16" s="93"/>
      <c r="S16" s="93"/>
      <c r="T16" s="93"/>
      <c r="U16" s="93"/>
      <c r="V16" s="110"/>
      <c r="W16" s="93"/>
      <c r="X16" s="93"/>
      <c r="Y16" s="93"/>
      <c r="Z16" s="93"/>
      <c r="AA16" s="110"/>
      <c r="AB16" s="93"/>
      <c r="AC16" s="93"/>
      <c r="AD16" s="93"/>
      <c r="AE16" s="93"/>
      <c r="AF16" s="110"/>
      <c r="AJ16" s="102"/>
    </row>
    <row r="17" spans="2:36" x14ac:dyDescent="0.3">
      <c r="B17" t="s">
        <v>2</v>
      </c>
      <c r="C17" s="125">
        <v>1017.1281050000002</v>
      </c>
      <c r="D17" s="125">
        <v>977.62393097999995</v>
      </c>
      <c r="E17" s="125">
        <v>3700.2783960000002</v>
      </c>
      <c r="F17" s="125">
        <v>3153.0976129999999</v>
      </c>
      <c r="G17" s="126">
        <v>912.71857399999999</v>
      </c>
      <c r="H17" s="125">
        <v>854.96223799999984</v>
      </c>
      <c r="I17" s="125">
        <v>915.46947900000009</v>
      </c>
      <c r="J17" s="125">
        <v>1017.1281050000002</v>
      </c>
      <c r="K17" s="125">
        <v>3700.2783960000002</v>
      </c>
      <c r="L17" s="126">
        <v>597.19871000000001</v>
      </c>
      <c r="M17" s="125">
        <v>734.94843641000011</v>
      </c>
      <c r="N17" s="125">
        <v>843.32653560999995</v>
      </c>
      <c r="O17" s="125">
        <v>977.62393097999995</v>
      </c>
      <c r="P17" s="125">
        <v>3153.0976129999999</v>
      </c>
      <c r="Q17" s="126">
        <v>528.65560600000003</v>
      </c>
      <c r="R17" s="125">
        <v>497.469382</v>
      </c>
      <c r="S17" s="125">
        <v>570.50171</v>
      </c>
      <c r="T17" s="125">
        <v>624.87502700000016</v>
      </c>
      <c r="U17" s="125">
        <v>2221.5017250000001</v>
      </c>
      <c r="V17" s="126">
        <v>481.95949099999996</v>
      </c>
      <c r="W17" s="125">
        <v>480.16018399999996</v>
      </c>
      <c r="X17" s="125">
        <v>550.1182050000001</v>
      </c>
      <c r="Y17" s="125">
        <v>619.37349800000015</v>
      </c>
      <c r="Z17" s="125">
        <v>2131.6113780000001</v>
      </c>
      <c r="AA17" s="126">
        <v>452.03738600000003</v>
      </c>
      <c r="AB17" s="125">
        <v>452.59803999999991</v>
      </c>
      <c r="AC17" s="125">
        <v>481.65629900000005</v>
      </c>
      <c r="AD17" s="125">
        <v>595.00712999999996</v>
      </c>
      <c r="AE17" s="125">
        <v>1973.0528702400002</v>
      </c>
      <c r="AF17" s="126">
        <v>411.13640416999999</v>
      </c>
      <c r="AG17" s="125">
        <v>458.90774725000006</v>
      </c>
      <c r="AH17" s="125">
        <v>425.87149275000013</v>
      </c>
      <c r="AI17" s="125">
        <v>477.07189608999965</v>
      </c>
      <c r="AJ17" s="127">
        <v>1772.9875417299997</v>
      </c>
    </row>
    <row r="18" spans="2:36" x14ac:dyDescent="0.3">
      <c r="B18" s="25" t="s">
        <v>75</v>
      </c>
      <c r="C18" s="100">
        <v>0.22060959914068928</v>
      </c>
      <c r="D18" s="100">
        <v>0.22332124711243195</v>
      </c>
      <c r="E18" s="100">
        <v>0.24870028524039048</v>
      </c>
      <c r="F18" s="100">
        <v>0.24729674795465562</v>
      </c>
      <c r="G18" s="112">
        <v>0.31064153602461064</v>
      </c>
      <c r="H18" s="100">
        <v>0.22489010410128912</v>
      </c>
      <c r="I18" s="100">
        <v>0.25948178335633404</v>
      </c>
      <c r="J18" s="100">
        <v>0.22060959914068928</v>
      </c>
      <c r="K18" s="100">
        <v>0.24870028524039048</v>
      </c>
      <c r="L18" s="112">
        <v>0.29473813001070626</v>
      </c>
      <c r="M18" s="100">
        <v>0.23640178089203528</v>
      </c>
      <c r="N18" s="100">
        <v>0.26048655498783718</v>
      </c>
      <c r="O18" s="100">
        <v>0.22332124711243195</v>
      </c>
      <c r="P18" s="100">
        <v>0.24729674795465562</v>
      </c>
      <c r="Q18" s="112">
        <v>0.2735334149752357</v>
      </c>
      <c r="R18" s="100">
        <v>0.21531122897893698</v>
      </c>
      <c r="S18" s="100">
        <v>0.26510827058406322</v>
      </c>
      <c r="T18" s="100">
        <v>0.20342270009601099</v>
      </c>
      <c r="U18" s="100">
        <v>0.23465937471032691</v>
      </c>
      <c r="V18" s="112">
        <v>0.28093320316536474</v>
      </c>
      <c r="W18" s="100">
        <v>0.21666277066451789</v>
      </c>
      <c r="X18" s="100">
        <v>0.26835003965239956</v>
      </c>
      <c r="Y18" s="100">
        <v>0.20414195043018674</v>
      </c>
      <c r="Z18" s="100">
        <v>0.23643154232129568</v>
      </c>
      <c r="AA18" s="112">
        <v>0.263082274787375</v>
      </c>
      <c r="AB18" s="100">
        <v>0.21592541421853723</v>
      </c>
      <c r="AC18" s="100">
        <v>0.24152121130374293</v>
      </c>
      <c r="AD18" s="100">
        <v>0.20946792916737247</v>
      </c>
      <c r="AE18" s="100">
        <v>0.22814668017732442</v>
      </c>
      <c r="AF18" s="112">
        <v>0.29739325314768278</v>
      </c>
      <c r="AG18" s="100">
        <v>0.20758876284164976</v>
      </c>
      <c r="AH18" s="100">
        <v>0.22449669591429516</v>
      </c>
      <c r="AI18" s="100">
        <v>0.18912675669443638</v>
      </c>
      <c r="AJ18" s="104">
        <v>0.22127414998305431</v>
      </c>
    </row>
    <row r="19" spans="2:36" x14ac:dyDescent="0.3">
      <c r="B19" s="20"/>
      <c r="C19" s="98"/>
      <c r="D19" s="98"/>
      <c r="E19" s="98"/>
      <c r="F19" s="98"/>
      <c r="G19" s="109"/>
      <c r="H19" s="98"/>
      <c r="I19" s="98"/>
      <c r="J19" s="98"/>
      <c r="K19" s="98"/>
      <c r="L19" s="109"/>
      <c r="M19" s="98"/>
      <c r="N19" s="98"/>
      <c r="O19" s="98"/>
      <c r="P19" s="98"/>
      <c r="Q19" s="109"/>
      <c r="R19" s="98"/>
      <c r="S19" s="98"/>
      <c r="T19" s="98"/>
      <c r="U19" s="98"/>
      <c r="V19" s="109"/>
      <c r="W19" s="98"/>
      <c r="X19" s="98"/>
      <c r="Y19" s="98"/>
      <c r="Z19" s="98"/>
      <c r="AA19" s="109"/>
      <c r="AB19" s="98"/>
      <c r="AC19" s="98"/>
      <c r="AD19" s="98"/>
      <c r="AE19" s="98"/>
      <c r="AF19" s="109"/>
      <c r="AG19" s="98"/>
      <c r="AH19" s="98"/>
      <c r="AI19" s="98"/>
      <c r="AJ19" s="101"/>
    </row>
    <row r="20" spans="2:36" x14ac:dyDescent="0.3">
      <c r="B20" s="18" t="s">
        <v>7</v>
      </c>
      <c r="C20" s="128">
        <v>944.71125402002508</v>
      </c>
      <c r="D20" s="128">
        <v>884.41959849001103</v>
      </c>
      <c r="E20" s="128">
        <v>2379.2288772900733</v>
      </c>
      <c r="F20" s="128">
        <v>2159.706742050028</v>
      </c>
      <c r="G20" s="129">
        <v>223.75146156000733</v>
      </c>
      <c r="H20" s="128">
        <v>689.40016247002018</v>
      </c>
      <c r="I20" s="128">
        <v>521.36599924002053</v>
      </c>
      <c r="J20" s="128">
        <v>944.71125402002508</v>
      </c>
      <c r="K20" s="128">
        <v>2379.2288772900733</v>
      </c>
      <c r="L20" s="129">
        <v>280.90321508000295</v>
      </c>
      <c r="M20" s="128">
        <v>566.57240368001021</v>
      </c>
      <c r="N20" s="128">
        <v>427.81152480000276</v>
      </c>
      <c r="O20" s="128">
        <v>884.41959849001103</v>
      </c>
      <c r="P20" s="128">
        <v>2159.706742050028</v>
      </c>
      <c r="Q20" s="129">
        <v>311.4530820900045</v>
      </c>
      <c r="R20" s="128">
        <v>530.9565857200073</v>
      </c>
      <c r="S20" s="128">
        <v>404.48479105000706</v>
      </c>
      <c r="T20" s="128">
        <v>722.87232322000284</v>
      </c>
      <c r="U20" s="128">
        <v>1969.7667820800225</v>
      </c>
      <c r="V20" s="129">
        <v>277.55374317000269</v>
      </c>
      <c r="W20" s="128">
        <v>588.91470721000326</v>
      </c>
      <c r="X20" s="128">
        <v>425.17657825000526</v>
      </c>
      <c r="Y20" s="128">
        <v>759.73476906000587</v>
      </c>
      <c r="Z20" s="128">
        <v>2051.3797976900155</v>
      </c>
      <c r="AA20" s="129">
        <v>291.79322484000289</v>
      </c>
      <c r="AB20" s="128">
        <v>536.75624900001185</v>
      </c>
      <c r="AC20" s="128">
        <v>429.5143608100106</v>
      </c>
      <c r="AD20" s="128">
        <v>825.96790716000442</v>
      </c>
      <c r="AE20" s="128">
        <v>2082.9808346900259</v>
      </c>
      <c r="AF20" s="129">
        <v>177.76982340000166</v>
      </c>
      <c r="AG20" s="128">
        <v>482.26737577000426</v>
      </c>
      <c r="AH20" s="128">
        <v>406.83970448000116</v>
      </c>
      <c r="AI20" s="128">
        <v>638.63036561000467</v>
      </c>
      <c r="AJ20" s="130">
        <v>1705.5067221599975</v>
      </c>
    </row>
    <row r="21" spans="2:36" x14ac:dyDescent="0.3">
      <c r="B21" s="20" t="s">
        <v>5</v>
      </c>
      <c r="C21" s="95">
        <v>0.20490277481129635</v>
      </c>
      <c r="D21" s="95">
        <v>0.20203033236663498</v>
      </c>
      <c r="E21" s="95">
        <v>0.15991091402037719</v>
      </c>
      <c r="F21" s="95">
        <v>0.16938532179996807</v>
      </c>
      <c r="G21" s="111">
        <v>7.6153263105120397E-2</v>
      </c>
      <c r="H21" s="95">
        <v>0.18134049366672553</v>
      </c>
      <c r="I21" s="95">
        <v>0.14777661338522638</v>
      </c>
      <c r="J21" s="95">
        <v>0.20490277481129635</v>
      </c>
      <c r="K21" s="95">
        <v>0.15991091402037719</v>
      </c>
      <c r="L21" s="111">
        <v>0.13863541052638123</v>
      </c>
      <c r="M21" s="95">
        <v>0.18224234327034633</v>
      </c>
      <c r="N21" s="95">
        <v>0.13214235005499925</v>
      </c>
      <c r="O21" s="95">
        <v>0.20203033236663498</v>
      </c>
      <c r="P21" s="95">
        <v>0.16938532179996807</v>
      </c>
      <c r="Q21" s="111">
        <v>0.16114995127591883</v>
      </c>
      <c r="R21" s="95">
        <v>0.22980492698108418</v>
      </c>
      <c r="S21" s="95">
        <v>0.18796133570366258</v>
      </c>
      <c r="T21" s="95">
        <v>0.23532487851221059</v>
      </c>
      <c r="U21" s="95">
        <v>0.20806836934059586</v>
      </c>
      <c r="V21" s="111">
        <v>0.16178551014214976</v>
      </c>
      <c r="W21" s="95">
        <v>0.26573609474708682</v>
      </c>
      <c r="X21" s="95">
        <v>0.20740297375299632</v>
      </c>
      <c r="Y21" s="95">
        <v>0.25040421985497524</v>
      </c>
      <c r="Z21" s="95">
        <v>0.22753251106665739</v>
      </c>
      <c r="AA21" s="111">
        <v>0.16982140799843473</v>
      </c>
      <c r="AB21" s="95">
        <v>0.25607560165244175</v>
      </c>
      <c r="AC21" s="95">
        <v>0.21537521446425981</v>
      </c>
      <c r="AD21" s="95">
        <v>0.29077598964488827</v>
      </c>
      <c r="AE21" s="95">
        <v>0.2408577942717347</v>
      </c>
      <c r="AF21" s="111">
        <v>0.12858882248373088</v>
      </c>
      <c r="AG21" s="95">
        <v>0.21815558463528245</v>
      </c>
      <c r="AH21" s="95">
        <v>0.2144641540403</v>
      </c>
      <c r="AI21" s="95">
        <v>0.25317376849131507</v>
      </c>
      <c r="AJ21" s="103">
        <v>0.21285234179824192</v>
      </c>
    </row>
    <row r="22" spans="2:36" x14ac:dyDescent="0.3">
      <c r="B22" s="20"/>
      <c r="C22" s="93"/>
      <c r="D22" s="93"/>
      <c r="E22" s="93"/>
      <c r="F22" s="93"/>
      <c r="G22" s="110"/>
      <c r="H22" s="93"/>
      <c r="I22" s="93"/>
      <c r="J22" s="93"/>
      <c r="K22" s="93"/>
      <c r="L22" s="110"/>
      <c r="M22" s="93"/>
      <c r="N22" s="93"/>
      <c r="O22" s="93"/>
      <c r="P22" s="93"/>
      <c r="Q22" s="110"/>
      <c r="R22" s="93"/>
      <c r="S22" s="93"/>
      <c r="T22" s="93"/>
      <c r="U22" s="93"/>
      <c r="V22" s="110"/>
      <c r="W22" s="93"/>
      <c r="X22" s="93"/>
      <c r="Y22" s="93"/>
      <c r="Z22" s="93"/>
      <c r="AA22" s="110"/>
      <c r="AB22" s="93"/>
      <c r="AC22" s="93"/>
      <c r="AD22" s="93"/>
      <c r="AE22" s="93"/>
      <c r="AF22" s="110"/>
      <c r="AJ22" s="102"/>
    </row>
    <row r="23" spans="2:36" x14ac:dyDescent="0.3">
      <c r="B23" s="18" t="s">
        <v>8</v>
      </c>
      <c r="C23" s="128">
        <v>677.33362199999999</v>
      </c>
      <c r="D23" s="128">
        <v>623.95185631000106</v>
      </c>
      <c r="E23" s="128">
        <v>1318.9795699999984</v>
      </c>
      <c r="F23" s="128">
        <v>1236.7798830000013</v>
      </c>
      <c r="G23" s="129">
        <v>-36.968137000000105</v>
      </c>
      <c r="H23" s="128">
        <v>422.52408399999933</v>
      </c>
      <c r="I23" s="128">
        <v>256.09000099999923</v>
      </c>
      <c r="J23" s="128">
        <v>677.33362199999999</v>
      </c>
      <c r="K23" s="128">
        <v>1318.9795699999984</v>
      </c>
      <c r="L23" s="129">
        <v>106.56332900000038</v>
      </c>
      <c r="M23" s="128">
        <v>338.67996124999968</v>
      </c>
      <c r="N23" s="128">
        <v>167.58473644000011</v>
      </c>
      <c r="O23" s="128">
        <v>623.95185631000106</v>
      </c>
      <c r="P23" s="128">
        <v>1236.7798830000013</v>
      </c>
      <c r="Q23" s="129">
        <v>145.1806140000003</v>
      </c>
      <c r="R23" s="128">
        <v>362.14991400000036</v>
      </c>
      <c r="S23" s="128">
        <v>234.22392099999962</v>
      </c>
      <c r="T23" s="128">
        <v>553.60421000000088</v>
      </c>
      <c r="U23" s="128">
        <v>1295.1586590000009</v>
      </c>
      <c r="V23" s="129">
        <v>126.43487300000014</v>
      </c>
      <c r="W23" s="128">
        <v>437.89444999999949</v>
      </c>
      <c r="X23" s="128">
        <v>271.56887500000045</v>
      </c>
      <c r="Y23" s="128">
        <v>604.44660899999928</v>
      </c>
      <c r="Z23" s="128">
        <v>1440.3448069999981</v>
      </c>
      <c r="AA23" s="129">
        <v>150.64066599999973</v>
      </c>
      <c r="AB23" s="128">
        <v>395.02998000000019</v>
      </c>
      <c r="AC23" s="128">
        <v>286.08032800000024</v>
      </c>
      <c r="AD23" s="128">
        <v>681.05745599999977</v>
      </c>
      <c r="AE23" s="128">
        <v>1511.7575222099981</v>
      </c>
      <c r="AF23" s="129">
        <v>43.507350070001664</v>
      </c>
      <c r="AG23" s="128">
        <v>345.14892375000426</v>
      </c>
      <c r="AH23" s="128">
        <v>270.98111543000118</v>
      </c>
      <c r="AI23" s="128">
        <v>505.94268004000469</v>
      </c>
      <c r="AJ23" s="130">
        <v>1165.5737379799975</v>
      </c>
    </row>
    <row r="24" spans="2:36" x14ac:dyDescent="0.3">
      <c r="B24" s="20" t="s">
        <v>9</v>
      </c>
      <c r="C24" s="95">
        <v>0.14691000877803009</v>
      </c>
      <c r="D24" s="95">
        <v>0.1425309899580568</v>
      </c>
      <c r="E24" s="95">
        <v>8.8650247408370172E-2</v>
      </c>
      <c r="F24" s="95">
        <v>9.700037250373568E-2</v>
      </c>
      <c r="G24" s="111">
        <v>-1.2582015079763541E-2</v>
      </c>
      <c r="H24" s="95">
        <v>0.11114114871125068</v>
      </c>
      <c r="I24" s="95">
        <v>7.2586461573565103E-2</v>
      </c>
      <c r="J24" s="95">
        <v>0.14691000877803009</v>
      </c>
      <c r="K24" s="95">
        <v>8.8650247408370172E-2</v>
      </c>
      <c r="L24" s="111">
        <v>5.2592672742336921E-2</v>
      </c>
      <c r="M24" s="95">
        <v>0.10893899765681035</v>
      </c>
      <c r="N24" s="95">
        <v>5.1763544511527239E-2</v>
      </c>
      <c r="O24" s="95">
        <v>0.1425309899580568</v>
      </c>
      <c r="P24" s="95">
        <v>9.700037250373568E-2</v>
      </c>
      <c r="Q24" s="111">
        <v>7.5118373256447768E-2</v>
      </c>
      <c r="R24" s="95">
        <v>0.15674320044475906</v>
      </c>
      <c r="S24" s="95">
        <v>0.10884226556608946</v>
      </c>
      <c r="T24" s="95">
        <v>0.18022109752630464</v>
      </c>
      <c r="U24" s="95">
        <v>0.13680886116422247</v>
      </c>
      <c r="V24" s="111">
        <v>7.3698629297656332E-2</v>
      </c>
      <c r="W24" s="95">
        <v>0.19759119551573459</v>
      </c>
      <c r="X24" s="95">
        <v>0.13247247175651575</v>
      </c>
      <c r="Y24" s="95">
        <v>0.19922213347942164</v>
      </c>
      <c r="Z24" s="95">
        <v>0.15975845677507849</v>
      </c>
      <c r="AA24" s="111">
        <v>8.7671706620224332E-2</v>
      </c>
      <c r="AB24" s="95">
        <v>0.18846085162065779</v>
      </c>
      <c r="AC24" s="95">
        <v>0.14345180887737574</v>
      </c>
      <c r="AD24" s="95">
        <v>0.23976132009093548</v>
      </c>
      <c r="AE24" s="95">
        <v>0.17480649663653225</v>
      </c>
      <c r="AF24" s="111">
        <v>3.147080200614593E-2</v>
      </c>
      <c r="AG24" s="95">
        <v>0.15612950207693466</v>
      </c>
      <c r="AH24" s="95">
        <v>0.14284676505670027</v>
      </c>
      <c r="AI24" s="95">
        <v>0.20057207086289069</v>
      </c>
      <c r="AJ24" s="103">
        <v>0.14546708989417781</v>
      </c>
    </row>
    <row r="25" spans="2:36" x14ac:dyDescent="0.3">
      <c r="B25" s="20"/>
      <c r="C25" s="93"/>
      <c r="D25" s="93"/>
      <c r="E25" s="93"/>
      <c r="F25" s="93"/>
      <c r="G25" s="110"/>
      <c r="H25" s="93"/>
      <c r="I25" s="93"/>
      <c r="J25" s="93"/>
      <c r="K25" s="93"/>
      <c r="L25" s="110"/>
      <c r="M25" s="93"/>
      <c r="N25" s="93"/>
      <c r="O25" s="93"/>
      <c r="P25" s="93"/>
      <c r="Q25" s="110"/>
      <c r="R25" s="93"/>
      <c r="S25" s="93"/>
      <c r="T25" s="93"/>
      <c r="U25" s="93"/>
      <c r="V25" s="110"/>
      <c r="W25" s="93"/>
      <c r="X25" s="93"/>
      <c r="Y25" s="93"/>
      <c r="Z25" s="93"/>
      <c r="AA25" s="110"/>
      <c r="AB25" s="93"/>
      <c r="AC25" s="93"/>
      <c r="AD25" s="93"/>
      <c r="AE25" s="93"/>
      <c r="AF25" s="110"/>
      <c r="AJ25" s="102"/>
    </row>
    <row r="26" spans="2:36" s="18" customFormat="1" ht="15.75" customHeight="1" x14ac:dyDescent="0.3">
      <c r="B26" s="18" t="s">
        <v>3</v>
      </c>
      <c r="C26" s="122">
        <v>465.34922299999999</v>
      </c>
      <c r="D26" s="122">
        <v>443.62331573000114</v>
      </c>
      <c r="E26" s="122">
        <v>815.04507099999853</v>
      </c>
      <c r="F26" s="122">
        <v>838.03759300000138</v>
      </c>
      <c r="G26" s="123">
        <v>-80.2031640000001</v>
      </c>
      <c r="H26" s="122">
        <v>276.20609699999937</v>
      </c>
      <c r="I26" s="122">
        <v>153.69291499999926</v>
      </c>
      <c r="J26" s="122">
        <v>465.34922299999999</v>
      </c>
      <c r="K26" s="122">
        <v>815.04507099999853</v>
      </c>
      <c r="L26" s="123">
        <v>46.549888000000379</v>
      </c>
      <c r="M26" s="122">
        <v>265.95990959999966</v>
      </c>
      <c r="N26" s="122">
        <v>83.626339660000099</v>
      </c>
      <c r="O26" s="122">
        <v>443.62330474000117</v>
      </c>
      <c r="P26" s="122">
        <v>839.7594420000014</v>
      </c>
      <c r="Q26" s="123">
        <v>71.2008055000003</v>
      </c>
      <c r="R26" s="122">
        <v>259.1416975000003</v>
      </c>
      <c r="S26" s="122">
        <v>143.29512199999965</v>
      </c>
      <c r="T26" s="122">
        <v>434.84209800000087</v>
      </c>
      <c r="U26" s="122">
        <v>908.47972300000094</v>
      </c>
      <c r="V26" s="123">
        <v>88.719992000000147</v>
      </c>
      <c r="W26" s="122">
        <v>327.79396199999945</v>
      </c>
      <c r="X26" s="122">
        <v>187.68642900000046</v>
      </c>
      <c r="Y26" s="122">
        <v>439.52266499999934</v>
      </c>
      <c r="Z26" s="122">
        <v>1043.7230479999982</v>
      </c>
      <c r="AA26" s="123">
        <v>104.25741199999973</v>
      </c>
      <c r="AB26" s="122">
        <v>283.37053700000024</v>
      </c>
      <c r="AC26" s="122">
        <v>204.54522800000018</v>
      </c>
      <c r="AD26" s="122">
        <v>509.76174099999974</v>
      </c>
      <c r="AE26" s="122">
        <v>1103.9631927499981</v>
      </c>
      <c r="AF26" s="123">
        <v>0.31648607000166473</v>
      </c>
      <c r="AG26" s="122">
        <v>246.75116875000427</v>
      </c>
      <c r="AH26" s="122">
        <v>190.15383043000122</v>
      </c>
      <c r="AI26" s="122">
        <v>366.05821204000449</v>
      </c>
      <c r="AJ26" s="124">
        <v>803.61732181999719</v>
      </c>
    </row>
    <row r="27" spans="2:36" s="18" customFormat="1" ht="15.75" customHeight="1" x14ac:dyDescent="0.3">
      <c r="C27" s="122"/>
      <c r="D27" s="122"/>
      <c r="E27" s="122"/>
      <c r="F27" s="122"/>
      <c r="G27" s="123"/>
      <c r="H27" s="122"/>
      <c r="I27" s="122"/>
      <c r="J27" s="122"/>
      <c r="K27" s="122"/>
      <c r="L27" s="123"/>
      <c r="M27" s="122"/>
      <c r="N27" s="122"/>
      <c r="O27" s="122"/>
      <c r="P27" s="122"/>
      <c r="Q27" s="123"/>
      <c r="R27" s="122"/>
      <c r="S27" s="122"/>
      <c r="T27" s="122"/>
      <c r="U27" s="122"/>
      <c r="V27" s="123"/>
      <c r="W27" s="122"/>
      <c r="X27" s="122"/>
      <c r="Y27" s="122"/>
      <c r="Z27" s="122"/>
      <c r="AA27" s="123"/>
      <c r="AB27" s="122"/>
      <c r="AC27" s="122"/>
      <c r="AD27" s="122"/>
      <c r="AE27" s="122"/>
      <c r="AF27" s="123"/>
      <c r="AG27" s="122"/>
      <c r="AH27" s="122"/>
      <c r="AI27" s="122"/>
      <c r="AJ27" s="124"/>
    </row>
    <row r="28" spans="2:36" s="18" customFormat="1" ht="15.75" customHeight="1" x14ac:dyDescent="0.3">
      <c r="B28" s="18" t="s">
        <v>76</v>
      </c>
      <c r="C28" s="122">
        <v>463.80042400000002</v>
      </c>
      <c r="D28" s="122">
        <v>442.56859586000115</v>
      </c>
      <c r="E28" s="122">
        <v>813.50676799999849</v>
      </c>
      <c r="F28" s="122">
        <v>837.23559000000137</v>
      </c>
      <c r="G28" s="123">
        <v>-80.259254000000098</v>
      </c>
      <c r="H28" s="122">
        <v>276.00069399999938</v>
      </c>
      <c r="I28" s="122">
        <v>153.96490399999925</v>
      </c>
      <c r="J28" s="122">
        <v>463.80042400000002</v>
      </c>
      <c r="K28" s="122">
        <v>813.50676799999849</v>
      </c>
      <c r="L28" s="123">
        <v>46.560529000000379</v>
      </c>
      <c r="M28" s="122">
        <v>266.20835391999969</v>
      </c>
      <c r="N28" s="122">
        <v>83.619971210000102</v>
      </c>
      <c r="O28" s="122">
        <v>442.56858487000119</v>
      </c>
      <c r="P28" s="122">
        <v>838.95743900000139</v>
      </c>
      <c r="Q28" s="123">
        <v>71.011805500000293</v>
      </c>
      <c r="R28" s="122">
        <v>259.80331749999959</v>
      </c>
      <c r="S28" s="122">
        <v>143.62754700000013</v>
      </c>
      <c r="T28" s="122">
        <v>433.7775610000009</v>
      </c>
      <c r="U28" s="122">
        <v>908.22023100000092</v>
      </c>
      <c r="V28" s="123">
        <v>87.698644000000144</v>
      </c>
      <c r="W28" s="122">
        <v>325.33702099999937</v>
      </c>
      <c r="X28" s="122">
        <v>186.66578800000036</v>
      </c>
      <c r="Y28" s="122">
        <v>422.13477286990548</v>
      </c>
      <c r="Z28" s="122">
        <v>1021.8362258699053</v>
      </c>
      <c r="AA28" s="123"/>
      <c r="AB28" s="122"/>
      <c r="AC28" s="122"/>
      <c r="AD28" s="122"/>
      <c r="AE28" s="122">
        <v>1081.8109387499981</v>
      </c>
      <c r="AF28" s="123"/>
      <c r="AG28" s="122"/>
      <c r="AH28" s="122"/>
      <c r="AI28" s="122"/>
      <c r="AJ28" s="124"/>
    </row>
    <row r="29" spans="2:36" ht="15.75" customHeight="1" x14ac:dyDescent="0.3">
      <c r="C29" s="98"/>
      <c r="D29" s="98"/>
      <c r="E29" s="98"/>
      <c r="F29" s="98"/>
      <c r="G29" s="109"/>
      <c r="H29" s="98"/>
      <c r="I29" s="98"/>
      <c r="J29" s="98"/>
      <c r="K29" s="98"/>
      <c r="L29" s="109"/>
      <c r="M29" s="98"/>
      <c r="N29" s="98"/>
      <c r="O29" s="98"/>
      <c r="P29" s="98"/>
      <c r="Q29" s="109"/>
      <c r="R29" s="98"/>
      <c r="S29" s="98"/>
      <c r="T29" s="98"/>
      <c r="U29" s="98"/>
      <c r="V29" s="109"/>
      <c r="W29" s="98"/>
      <c r="X29" s="98"/>
      <c r="Y29" s="98"/>
      <c r="Z29" s="98"/>
      <c r="AA29" s="109"/>
      <c r="AB29" s="98"/>
      <c r="AC29" s="98"/>
      <c r="AD29" s="98"/>
      <c r="AE29" s="98"/>
      <c r="AF29" s="109"/>
      <c r="AG29" s="98"/>
      <c r="AH29" s="98"/>
      <c r="AI29" s="98"/>
      <c r="AJ29" s="101"/>
    </row>
    <row r="30" spans="2:36" s="18" customFormat="1" ht="15.75" customHeight="1" x14ac:dyDescent="0.3">
      <c r="B30" s="18" t="s">
        <v>77</v>
      </c>
      <c r="C30" s="107">
        <v>2.8341127034298945</v>
      </c>
      <c r="D30" s="107">
        <v>2.7205961356069097</v>
      </c>
      <c r="E30" s="107">
        <v>4.9710387188326317</v>
      </c>
      <c r="F30" s="107">
        <v>5.1467273820465795</v>
      </c>
      <c r="G30" s="113">
        <v>-0.49141137483577113</v>
      </c>
      <c r="H30" s="107">
        <v>1.6898970988961159</v>
      </c>
      <c r="I30" s="107">
        <v>0.94082253428203422</v>
      </c>
      <c r="J30" s="107">
        <v>2.8341127034298945</v>
      </c>
      <c r="K30" s="107">
        <v>4.9710387188326317</v>
      </c>
      <c r="L30" s="113">
        <v>0.28912495298668361</v>
      </c>
      <c r="M30" s="107">
        <v>1.6496887258460071</v>
      </c>
      <c r="N30" s="107">
        <v>0.51609997731176072</v>
      </c>
      <c r="O30" s="107">
        <v>2.7205960680482266</v>
      </c>
      <c r="P30" s="107">
        <v>5.1573120818633296</v>
      </c>
      <c r="Q30" s="113">
        <v>0.4410574402936171</v>
      </c>
      <c r="R30" s="107">
        <v>1.6135017057137491</v>
      </c>
      <c r="S30" s="107">
        <v>0.89192313694963055</v>
      </c>
      <c r="T30" s="107">
        <v>2.6936785024903189</v>
      </c>
      <c r="U30" s="107">
        <v>5.6398798179684748</v>
      </c>
      <c r="V30" s="113">
        <v>0.54502351005152994</v>
      </c>
      <c r="W30" s="107">
        <v>2.02188217568253</v>
      </c>
      <c r="X30" s="107">
        <v>1.1596022770244894</v>
      </c>
      <c r="Y30" s="107">
        <v>2.622138281331456</v>
      </c>
      <c r="Z30" s="107">
        <v>6.3472522457430385</v>
      </c>
      <c r="AA30" s="113">
        <v>0.64829505537017218</v>
      </c>
      <c r="AB30" s="107">
        <v>1.7620610944874218</v>
      </c>
      <c r="AC30" s="107">
        <v>1.2717653211220161</v>
      </c>
      <c r="AD30" s="107">
        <v>3.0383904978873768</v>
      </c>
      <c r="AE30" s="107">
        <v>6.7247692463336648</v>
      </c>
      <c r="AF30" s="113">
        <v>1.9149073787609536E-3</v>
      </c>
      <c r="AG30" s="107">
        <v>1.4880728271081871</v>
      </c>
      <c r="AH30" s="107">
        <v>1.1467582643014216</v>
      </c>
      <c r="AI30" s="107">
        <v>2.2260374241264129</v>
      </c>
      <c r="AJ30" s="108">
        <v>4.8648272875526182</v>
      </c>
    </row>
    <row r="31" spans="2:36" s="18" customFormat="1" ht="14.25" customHeight="1" x14ac:dyDescent="0.3">
      <c r="C31" s="107"/>
      <c r="D31" s="107"/>
      <c r="E31" s="107"/>
      <c r="F31" s="107"/>
      <c r="G31" s="113"/>
      <c r="H31" s="107"/>
      <c r="I31" s="107"/>
      <c r="J31" s="107"/>
      <c r="K31" s="107"/>
      <c r="L31" s="113"/>
      <c r="M31" s="107"/>
      <c r="N31" s="107"/>
      <c r="O31" s="107"/>
      <c r="P31" s="107"/>
      <c r="Q31" s="113"/>
      <c r="R31" s="107"/>
      <c r="S31" s="107"/>
      <c r="T31" s="107"/>
      <c r="U31" s="107"/>
      <c r="V31" s="113"/>
      <c r="W31" s="107"/>
      <c r="X31" s="107"/>
      <c r="Y31" s="107"/>
      <c r="Z31" s="107"/>
      <c r="AA31" s="113"/>
      <c r="AB31" s="107"/>
      <c r="AC31" s="107"/>
      <c r="AD31" s="107"/>
      <c r="AE31" s="107"/>
      <c r="AF31" s="113"/>
      <c r="AG31" s="107"/>
      <c r="AH31" s="107"/>
      <c r="AI31" s="107"/>
      <c r="AJ31" s="108"/>
    </row>
    <row r="32" spans="2:36" x14ac:dyDescent="0.3">
      <c r="C32" s="93"/>
      <c r="D32" s="93"/>
      <c r="E32" s="93"/>
      <c r="F32" s="93"/>
      <c r="G32" s="110"/>
      <c r="H32" s="93"/>
      <c r="I32" s="93"/>
      <c r="J32" s="93"/>
      <c r="K32" s="93"/>
      <c r="L32" s="110"/>
      <c r="M32" s="93"/>
      <c r="N32" s="93"/>
      <c r="O32" s="93"/>
      <c r="P32" s="93"/>
      <c r="Q32" s="110"/>
      <c r="R32" s="93"/>
      <c r="S32" s="93"/>
      <c r="T32" s="93"/>
      <c r="U32" s="93"/>
      <c r="V32" s="110"/>
      <c r="W32" s="93"/>
      <c r="X32" s="93"/>
      <c r="Y32" s="93"/>
      <c r="Z32" s="93"/>
      <c r="AA32" s="110"/>
      <c r="AB32" s="93"/>
      <c r="AC32" s="93"/>
      <c r="AD32" s="93"/>
      <c r="AE32" s="93"/>
      <c r="AF32" s="110"/>
      <c r="AJ32" s="102"/>
    </row>
    <row r="33" spans="2:36" x14ac:dyDescent="0.3">
      <c r="B33" s="91" t="s">
        <v>78</v>
      </c>
      <c r="C33" s="96"/>
      <c r="D33" s="96"/>
      <c r="E33" s="96"/>
      <c r="F33" s="96"/>
      <c r="G33" s="114"/>
      <c r="H33" s="96"/>
      <c r="I33" s="96"/>
      <c r="J33" s="96"/>
      <c r="K33" s="96"/>
      <c r="L33" s="114"/>
      <c r="M33" s="96"/>
      <c r="N33" s="96"/>
      <c r="O33" s="96"/>
      <c r="P33" s="96"/>
      <c r="Q33" s="114"/>
      <c r="R33" s="96"/>
      <c r="S33" s="96"/>
      <c r="T33" s="96"/>
      <c r="U33" s="96"/>
      <c r="V33" s="114"/>
      <c r="W33" s="96"/>
      <c r="X33" s="96"/>
      <c r="Y33" s="96"/>
      <c r="Z33" s="96"/>
      <c r="AA33" s="114"/>
      <c r="AB33" s="96"/>
      <c r="AC33" s="96"/>
      <c r="AD33" s="96"/>
      <c r="AE33" s="96"/>
      <c r="AF33" s="114"/>
      <c r="AG33" s="96"/>
      <c r="AH33" s="96"/>
      <c r="AI33" s="96"/>
      <c r="AJ33" s="105"/>
    </row>
    <row r="34" spans="2:36" x14ac:dyDescent="0.3">
      <c r="B34" t="s">
        <v>79</v>
      </c>
      <c r="C34" s="116">
        <v>345.86945718559991</v>
      </c>
      <c r="D34" s="116">
        <v>297.49857110480002</v>
      </c>
      <c r="E34" s="116">
        <v>-389.18144587239999</v>
      </c>
      <c r="F34" s="116">
        <v>-210.54773860749998</v>
      </c>
      <c r="G34" s="117">
        <v>-581.39666358199997</v>
      </c>
      <c r="H34" s="116">
        <v>13.584043997999864</v>
      </c>
      <c r="I34" s="116">
        <v>-167.23828347399981</v>
      </c>
      <c r="J34" s="116">
        <v>345.86945718559991</v>
      </c>
      <c r="K34" s="116">
        <v>-389.18144587239999</v>
      </c>
      <c r="L34" s="117">
        <v>-391.45970400000004</v>
      </c>
      <c r="M34" s="116">
        <v>94.009902023099997</v>
      </c>
      <c r="N34" s="116">
        <v>-210.5965077354</v>
      </c>
      <c r="O34" s="116">
        <v>297.49864141899997</v>
      </c>
      <c r="P34" s="116">
        <v>-210.54766829330003</v>
      </c>
      <c r="Q34" s="117">
        <v>-462.26368715000001</v>
      </c>
      <c r="R34" s="116">
        <v>194.88036139999994</v>
      </c>
      <c r="S34" s="116">
        <v>163.20718855000007</v>
      </c>
      <c r="T34" s="116">
        <v>385.11379899999997</v>
      </c>
      <c r="U34" s="116">
        <v>280.9376618</v>
      </c>
      <c r="V34" s="117">
        <v>-597.87072999999998</v>
      </c>
      <c r="W34" s="116">
        <v>15.108049000000028</v>
      </c>
      <c r="X34" s="116">
        <v>-210.65163900000002</v>
      </c>
      <c r="Y34" s="116">
        <v>419.48133799999999</v>
      </c>
      <c r="Z34" s="116">
        <v>-373.93298200000004</v>
      </c>
      <c r="AA34" s="117">
        <v>-494.65673200000003</v>
      </c>
      <c r="AB34" s="116">
        <v>205.299205</v>
      </c>
      <c r="AC34" s="116">
        <v>-50.041407000000035</v>
      </c>
      <c r="AD34" s="116">
        <v>200.16383499999995</v>
      </c>
      <c r="AE34" s="116">
        <v>-139.23509900000002</v>
      </c>
      <c r="AF34" s="117">
        <v>-280.78149999999999</v>
      </c>
      <c r="AG34" s="116">
        <v>379.91199900000004</v>
      </c>
      <c r="AH34" s="116">
        <v>-81.37</v>
      </c>
      <c r="AI34" s="116">
        <v>209.39999999999998</v>
      </c>
      <c r="AJ34" s="118">
        <v>227.12733199999994</v>
      </c>
    </row>
    <row r="35" spans="2:36" x14ac:dyDescent="0.3">
      <c r="B35" t="s">
        <v>80</v>
      </c>
      <c r="C35" s="116">
        <v>36.34750600000001</v>
      </c>
      <c r="D35" s="116">
        <v>27.755752999999991</v>
      </c>
      <c r="E35" s="116">
        <v>131.312162</v>
      </c>
      <c r="F35" s="116">
        <v>138.46031599999998</v>
      </c>
      <c r="G35" s="117">
        <v>45.174373000000003</v>
      </c>
      <c r="H35" s="116">
        <v>25.401138</v>
      </c>
      <c r="I35" s="116">
        <v>24.389144999999989</v>
      </c>
      <c r="J35" s="116">
        <v>36.34750600000001</v>
      </c>
      <c r="K35" s="116">
        <v>131.312162</v>
      </c>
      <c r="L35" s="117">
        <v>49.279790999999996</v>
      </c>
      <c r="M35" s="116">
        <v>36.825592000000007</v>
      </c>
      <c r="N35" s="116">
        <v>24.599180000000008</v>
      </c>
      <c r="O35" s="116">
        <v>27.755752999999981</v>
      </c>
      <c r="P35" s="116">
        <v>138.46031599999998</v>
      </c>
      <c r="Q35" s="117">
        <v>70.448232000000004</v>
      </c>
      <c r="R35" s="116">
        <v>23.296498999999997</v>
      </c>
      <c r="S35" s="116">
        <v>32.574918919999995</v>
      </c>
      <c r="T35" s="116">
        <v>15.380309080000007</v>
      </c>
      <c r="U35" s="116">
        <v>141.69995900000001</v>
      </c>
      <c r="V35" s="117">
        <v>29.760455199999996</v>
      </c>
      <c r="W35" s="116">
        <v>31.9305448</v>
      </c>
      <c r="X35" s="116">
        <v>33.787999999999997</v>
      </c>
      <c r="Y35" s="116">
        <v>47.198188000000002</v>
      </c>
      <c r="Z35" s="116">
        <v>142.677188</v>
      </c>
      <c r="AA35" s="117">
        <v>20.093229999999998</v>
      </c>
      <c r="AB35" s="116">
        <v>42.982213999999907</v>
      </c>
      <c r="AC35" s="116">
        <v>25.120529000000097</v>
      </c>
      <c r="AD35" s="116">
        <v>42.568359999999998</v>
      </c>
      <c r="AE35" s="116">
        <v>130.76433299999999</v>
      </c>
      <c r="AF35" s="117">
        <v>26.685133</v>
      </c>
      <c r="AG35" s="116">
        <v>40.687294000000001</v>
      </c>
      <c r="AH35" s="116">
        <v>14.618268999999998</v>
      </c>
      <c r="AI35" s="116">
        <v>22.155311999999995</v>
      </c>
      <c r="AJ35" s="118">
        <v>104.14600799999999</v>
      </c>
    </row>
    <row r="36" spans="2:36" x14ac:dyDescent="0.3">
      <c r="C36" s="131"/>
      <c r="D36" s="131"/>
      <c r="E36" s="131"/>
      <c r="F36" s="131"/>
      <c r="G36" s="132"/>
      <c r="H36" s="131"/>
      <c r="I36" s="131"/>
      <c r="J36" s="131"/>
      <c r="K36" s="131"/>
      <c r="L36" s="132"/>
      <c r="M36" s="131"/>
      <c r="N36" s="131"/>
      <c r="O36" s="131"/>
      <c r="P36" s="131"/>
      <c r="Q36" s="132"/>
      <c r="R36" s="131"/>
      <c r="S36" s="131"/>
      <c r="T36" s="131"/>
      <c r="U36" s="131"/>
      <c r="V36" s="132"/>
      <c r="W36" s="131"/>
      <c r="X36" s="131"/>
      <c r="Y36" s="131"/>
      <c r="Z36" s="131"/>
      <c r="AA36" s="132"/>
      <c r="AB36" s="131"/>
      <c r="AC36" s="131"/>
      <c r="AD36" s="131"/>
      <c r="AE36" s="131"/>
      <c r="AF36" s="132"/>
      <c r="AG36" s="131"/>
      <c r="AH36" s="131"/>
      <c r="AI36" s="131"/>
      <c r="AJ36" s="133"/>
    </row>
    <row r="37" spans="2:36" x14ac:dyDescent="0.3">
      <c r="B37" t="s">
        <v>210</v>
      </c>
      <c r="C37" s="116">
        <v>5280.6104359999999</v>
      </c>
      <c r="D37" s="116">
        <v>4783.8772779999999</v>
      </c>
      <c r="E37" s="116">
        <v>5280.6104359999999</v>
      </c>
      <c r="F37" s="116">
        <v>4783.8772779999999</v>
      </c>
      <c r="G37" s="117">
        <v>5160.8248319999993</v>
      </c>
      <c r="H37" s="116">
        <v>5588.9685419999996</v>
      </c>
      <c r="I37" s="116">
        <v>5496.6508279999998</v>
      </c>
      <c r="J37" s="116">
        <v>5280.6104359999999</v>
      </c>
      <c r="K37" s="116">
        <v>5280.6104359999999</v>
      </c>
      <c r="L37" s="117">
        <v>3641.2513306700002</v>
      </c>
      <c r="M37" s="116">
        <v>5226.205183</v>
      </c>
      <c r="N37" s="116">
        <v>5185.6030590700002</v>
      </c>
      <c r="O37" s="116">
        <v>4783.8772779999999</v>
      </c>
      <c r="P37" s="116">
        <v>4783.8772779999999</v>
      </c>
      <c r="Q37" s="117">
        <v>4107.0541138399994</v>
      </c>
      <c r="R37" s="116">
        <v>4250.86162367</v>
      </c>
      <c r="S37" s="116">
        <v>3932.78124467</v>
      </c>
      <c r="T37" s="116">
        <v>3715.4657386700005</v>
      </c>
      <c r="U37" s="116">
        <v>3715.4657386700005</v>
      </c>
      <c r="V37" s="117">
        <v>3011.7690589999997</v>
      </c>
      <c r="W37" s="116">
        <v>3429.1341130000001</v>
      </c>
      <c r="X37" s="116">
        <v>3434.4564323300001</v>
      </c>
      <c r="Y37" s="116">
        <v>3105.3819121699999</v>
      </c>
      <c r="Z37" s="116">
        <v>3105.3819121699999</v>
      </c>
      <c r="AA37" s="117">
        <v>2890.0317943300001</v>
      </c>
      <c r="AB37" s="116">
        <v>2832.9441963299996</v>
      </c>
      <c r="AC37" s="116">
        <v>3075.8350744300001</v>
      </c>
      <c r="AD37" s="116">
        <v>3010.0753389999995</v>
      </c>
      <c r="AE37" s="116">
        <v>3010.07533861</v>
      </c>
      <c r="AF37" s="117">
        <v>3511.0269793299999</v>
      </c>
      <c r="AG37" s="116">
        <v>3122.76936183</v>
      </c>
      <c r="AH37" s="116">
        <v>2872.8</v>
      </c>
      <c r="AI37" s="116">
        <v>2845.6426793300002</v>
      </c>
      <c r="AJ37" s="118">
        <v>2845.64267943</v>
      </c>
    </row>
    <row r="38" spans="2:36" x14ac:dyDescent="0.3">
      <c r="B38" s="22" t="s">
        <v>23</v>
      </c>
      <c r="C38" s="119">
        <v>988.12155900000005</v>
      </c>
      <c r="D38" s="119">
        <v>603.36236899999994</v>
      </c>
      <c r="E38" s="119">
        <v>988.12155900000005</v>
      </c>
      <c r="F38" s="119">
        <v>603.36236899999994</v>
      </c>
      <c r="G38" s="120">
        <v>146.87987899999999</v>
      </c>
      <c r="H38" s="119">
        <v>329.439999</v>
      </c>
      <c r="I38" s="119">
        <v>356.38022799999999</v>
      </c>
      <c r="J38" s="119">
        <v>988.12155900000005</v>
      </c>
      <c r="K38" s="119">
        <v>988.12155900000005</v>
      </c>
      <c r="L38" s="120">
        <v>186.27871500000001</v>
      </c>
      <c r="M38" s="119">
        <v>129.30588</v>
      </c>
      <c r="N38" s="119">
        <v>94.454065510000007</v>
      </c>
      <c r="O38" s="119">
        <v>603.36236899999994</v>
      </c>
      <c r="P38" s="119">
        <v>603.36236899999994</v>
      </c>
      <c r="Q38" s="120">
        <v>0</v>
      </c>
      <c r="R38" s="119">
        <v>0</v>
      </c>
      <c r="S38" s="119">
        <v>81.196232999999992</v>
      </c>
      <c r="T38" s="119">
        <v>676.32268911000006</v>
      </c>
      <c r="U38" s="119">
        <v>676.32268911000006</v>
      </c>
      <c r="V38" s="120">
        <v>0</v>
      </c>
      <c r="W38" s="119">
        <v>0</v>
      </c>
      <c r="X38" s="119">
        <v>0</v>
      </c>
      <c r="Y38" s="119">
        <v>464.48826355</v>
      </c>
      <c r="Z38" s="119">
        <v>464.48826355</v>
      </c>
      <c r="AA38" s="120">
        <v>140.974885</v>
      </c>
      <c r="AB38" s="119">
        <v>192.31251500000002</v>
      </c>
      <c r="AC38" s="119">
        <v>0</v>
      </c>
      <c r="AD38" s="119">
        <v>570.77523199999996</v>
      </c>
      <c r="AE38" s="119">
        <v>570.28616015</v>
      </c>
      <c r="AF38" s="120">
        <v>78.392461900000001</v>
      </c>
      <c r="AG38" s="119">
        <v>126.879862</v>
      </c>
      <c r="AH38" s="119">
        <v>44.283000000000001</v>
      </c>
      <c r="AI38" s="119">
        <v>540.05600000000004</v>
      </c>
      <c r="AJ38" s="121">
        <v>540.05583923999848</v>
      </c>
    </row>
    <row r="39" spans="2:36" s="18" customFormat="1" x14ac:dyDescent="0.3">
      <c r="B39" s="18" t="s">
        <v>81</v>
      </c>
      <c r="C39" s="122">
        <v>4292.4888769999998</v>
      </c>
      <c r="D39" s="122">
        <v>4180.5149089999995</v>
      </c>
      <c r="E39" s="122">
        <v>4292.4888769999998</v>
      </c>
      <c r="F39" s="122">
        <v>4180.5149089999995</v>
      </c>
      <c r="G39" s="123">
        <v>5013.9449529999993</v>
      </c>
      <c r="H39" s="122">
        <v>5259.5285429999994</v>
      </c>
      <c r="I39" s="122">
        <v>5140.2705999999998</v>
      </c>
      <c r="J39" s="122">
        <v>4292.4888769999998</v>
      </c>
      <c r="K39" s="122">
        <v>4292.4888769999998</v>
      </c>
      <c r="L39" s="123">
        <v>3454.9726156700003</v>
      </c>
      <c r="M39" s="122">
        <v>5096.8993030000001</v>
      </c>
      <c r="N39" s="122">
        <v>5091.1489935600002</v>
      </c>
      <c r="O39" s="122">
        <v>4180.5149089999995</v>
      </c>
      <c r="P39" s="122">
        <v>4180.5149089999995</v>
      </c>
      <c r="Q39" s="123">
        <v>4107.0541138399994</v>
      </c>
      <c r="R39" s="122">
        <v>4250.86162367</v>
      </c>
      <c r="S39" s="122">
        <v>3851.5850116699999</v>
      </c>
      <c r="T39" s="122">
        <v>3039.1430495600007</v>
      </c>
      <c r="U39" s="122">
        <v>3039.1430495600007</v>
      </c>
      <c r="V39" s="123">
        <v>3011.7690589999997</v>
      </c>
      <c r="W39" s="122">
        <v>3429.1341130000001</v>
      </c>
      <c r="X39" s="122">
        <v>3434.4564323300001</v>
      </c>
      <c r="Y39" s="122">
        <v>2640.89364862</v>
      </c>
      <c r="Z39" s="122">
        <v>2640.89364862</v>
      </c>
      <c r="AA39" s="123">
        <v>2749.0569093300001</v>
      </c>
      <c r="AB39" s="122">
        <v>2640.6316813299995</v>
      </c>
      <c r="AC39" s="122">
        <v>3075.8350744300001</v>
      </c>
      <c r="AD39" s="122">
        <v>2439.3001069999996</v>
      </c>
      <c r="AE39" s="122">
        <v>2439.7891784600001</v>
      </c>
      <c r="AF39" s="123">
        <v>3432.63451743</v>
      </c>
      <c r="AG39" s="122">
        <v>2995.8894998300002</v>
      </c>
      <c r="AH39" s="122">
        <v>2828.5</v>
      </c>
      <c r="AI39" s="122">
        <v>2305.5866793300002</v>
      </c>
      <c r="AJ39" s="124">
        <v>2305.5868401900016</v>
      </c>
    </row>
    <row r="40" spans="2:36" x14ac:dyDescent="0.3">
      <c r="B40" s="134" t="s">
        <v>211</v>
      </c>
      <c r="C40" s="119">
        <v>3434.3576939999998</v>
      </c>
      <c r="D40" s="119">
        <v>3460.8815090000003</v>
      </c>
      <c r="E40" s="119">
        <v>3434.3576939999998</v>
      </c>
      <c r="F40" s="119">
        <v>3460.8815090000003</v>
      </c>
      <c r="G40" s="120">
        <v>3492.9554500000004</v>
      </c>
      <c r="H40" s="119">
        <v>3416.6889650000003</v>
      </c>
      <c r="I40" s="119">
        <v>3345.1532199999997</v>
      </c>
      <c r="J40" s="119">
        <v>3434.3576939999998</v>
      </c>
      <c r="K40" s="119">
        <v>3434.3576939999998</v>
      </c>
      <c r="L40" s="120">
        <v>2614.3508555999997</v>
      </c>
      <c r="M40" s="119">
        <v>3577.0715679999998</v>
      </c>
      <c r="N40" s="119">
        <v>3477.1444578999999</v>
      </c>
      <c r="O40" s="119">
        <v>3460.8815090000003</v>
      </c>
      <c r="P40" s="119">
        <v>3460.8815090000003</v>
      </c>
      <c r="Q40" s="120">
        <v>2677.225027</v>
      </c>
      <c r="R40" s="119">
        <v>2634.2722726699999</v>
      </c>
      <c r="S40" s="119">
        <v>2595.7684790000003</v>
      </c>
      <c r="T40" s="119">
        <v>2668.6230606700001</v>
      </c>
      <c r="U40" s="119">
        <v>2668.6230606700001</v>
      </c>
      <c r="V40" s="120">
        <v>1911.8691690000001</v>
      </c>
      <c r="W40" s="119">
        <v>1953.7539180000001</v>
      </c>
      <c r="X40" s="119">
        <v>1917.4885093299999</v>
      </c>
      <c r="Y40" s="119">
        <v>2015.0327713299998</v>
      </c>
      <c r="Z40" s="119">
        <v>2015.0327713299998</v>
      </c>
      <c r="AA40" s="120">
        <v>1894.94979433</v>
      </c>
      <c r="AB40" s="119">
        <v>1837.86219633</v>
      </c>
      <c r="AC40" s="119">
        <v>1849.76927643</v>
      </c>
      <c r="AD40" s="119">
        <v>1914.7935869999999</v>
      </c>
      <c r="AE40" s="119">
        <v>1913.55459933</v>
      </c>
      <c r="AF40" s="120">
        <v>2014</v>
      </c>
      <c r="AG40" s="119">
        <v>1925.8</v>
      </c>
      <c r="AH40" s="119">
        <v>1869.4</v>
      </c>
      <c r="AI40" s="119">
        <v>1850.6</v>
      </c>
      <c r="AJ40" s="121">
        <v>1850.5606793299999</v>
      </c>
    </row>
    <row r="41" spans="2:36" s="18" customFormat="1" x14ac:dyDescent="0.3">
      <c r="B41" s="135" t="s">
        <v>82</v>
      </c>
      <c r="C41" s="136">
        <v>858.13118299999996</v>
      </c>
      <c r="D41" s="136">
        <v>719.63339999999926</v>
      </c>
      <c r="E41" s="136">
        <v>858.13118299999996</v>
      </c>
      <c r="F41" s="136">
        <v>719.63339999999926</v>
      </c>
      <c r="G41" s="137">
        <v>1520.9895029999989</v>
      </c>
      <c r="H41" s="136">
        <v>1842.8395779999992</v>
      </c>
      <c r="I41" s="136">
        <v>1795.1173800000001</v>
      </c>
      <c r="J41" s="136">
        <v>858.13118299999996</v>
      </c>
      <c r="K41" s="136">
        <v>858.13118299999996</v>
      </c>
      <c r="L41" s="137">
        <v>840.62176007000062</v>
      </c>
      <c r="M41" s="136">
        <v>1519.8277350000003</v>
      </c>
      <c r="N41" s="136">
        <v>1614.0045356600003</v>
      </c>
      <c r="O41" s="136">
        <v>719.63339999999926</v>
      </c>
      <c r="P41" s="136">
        <v>719.63339999999926</v>
      </c>
      <c r="Q41" s="137">
        <v>1429.8290868399995</v>
      </c>
      <c r="R41" s="136">
        <v>1616.5893510000001</v>
      </c>
      <c r="S41" s="136">
        <v>1255.8165326699996</v>
      </c>
      <c r="T41" s="136">
        <v>370.5199888900006</v>
      </c>
      <c r="U41" s="136">
        <v>370.5199888900006</v>
      </c>
      <c r="V41" s="137">
        <v>1099.8998899999997</v>
      </c>
      <c r="W41" s="136">
        <v>1475.380195</v>
      </c>
      <c r="X41" s="136">
        <v>1516.9679230000002</v>
      </c>
      <c r="Y41" s="136">
        <v>625.86087729000019</v>
      </c>
      <c r="Z41" s="136">
        <v>625.86087729000019</v>
      </c>
      <c r="AA41" s="137">
        <v>854.10711500000002</v>
      </c>
      <c r="AB41" s="136">
        <v>802.76948499999958</v>
      </c>
      <c r="AC41" s="136">
        <v>1226.0657980000001</v>
      </c>
      <c r="AD41" s="136">
        <v>524.50651999999968</v>
      </c>
      <c r="AE41" s="136">
        <v>526.23457913000016</v>
      </c>
      <c r="AF41" s="137">
        <v>1418.63451743</v>
      </c>
      <c r="AG41" s="136">
        <v>1070.0894998300002</v>
      </c>
      <c r="AH41" s="136">
        <v>959.09999999999991</v>
      </c>
      <c r="AI41" s="136">
        <v>454.98667933000024</v>
      </c>
      <c r="AJ41" s="138">
        <v>455.02616086000171</v>
      </c>
    </row>
    <row r="42" spans="2:36" x14ac:dyDescent="0.3">
      <c r="B42" s="18"/>
      <c r="C42" s="116"/>
      <c r="D42" s="116"/>
      <c r="E42" s="116"/>
      <c r="F42" s="116"/>
      <c r="G42" s="117"/>
      <c r="H42" s="116"/>
      <c r="I42" s="116"/>
      <c r="J42" s="116"/>
      <c r="K42" s="116"/>
      <c r="L42" s="117"/>
      <c r="M42" s="116"/>
      <c r="N42" s="116"/>
      <c r="O42" s="116"/>
      <c r="P42" s="116"/>
      <c r="Q42" s="117"/>
      <c r="R42" s="116"/>
      <c r="S42" s="116"/>
      <c r="T42" s="116"/>
      <c r="U42" s="116"/>
      <c r="V42" s="117"/>
      <c r="W42" s="116"/>
      <c r="X42" s="116"/>
      <c r="Y42" s="116"/>
      <c r="Z42" s="116"/>
      <c r="AA42" s="117"/>
      <c r="AB42" s="116"/>
      <c r="AC42" s="116"/>
      <c r="AD42" s="116"/>
      <c r="AE42" s="116"/>
      <c r="AF42" s="117"/>
      <c r="AG42" s="116"/>
      <c r="AH42" s="116"/>
      <c r="AI42" s="116"/>
      <c r="AJ42" s="118"/>
    </row>
    <row r="43" spans="2:36" s="18" customFormat="1" x14ac:dyDescent="0.3">
      <c r="B43" s="18" t="s">
        <v>83</v>
      </c>
      <c r="C43" s="122">
        <v>2107.804844023181</v>
      </c>
      <c r="D43" s="122">
        <v>2244.3499089024904</v>
      </c>
      <c r="E43" s="122">
        <v>2107.804844023181</v>
      </c>
      <c r="F43" s="122">
        <v>2244.3499089024904</v>
      </c>
      <c r="G43" s="123">
        <v>1429.9962482939759</v>
      </c>
      <c r="H43" s="122">
        <v>1110.8160645555861</v>
      </c>
      <c r="I43" s="122">
        <v>1160.1500646173761</v>
      </c>
      <c r="J43" s="122">
        <v>2107.804844023181</v>
      </c>
      <c r="K43" s="122">
        <v>2107.804844023181</v>
      </c>
      <c r="L43" s="123">
        <v>1719.3616279999999</v>
      </c>
      <c r="M43" s="122">
        <v>1441.0058800000002</v>
      </c>
      <c r="N43" s="122">
        <v>1360.15406551</v>
      </c>
      <c r="O43" s="122">
        <v>2244.3623690000004</v>
      </c>
      <c r="P43" s="122">
        <v>2244.3623690000004</v>
      </c>
      <c r="Q43" s="123">
        <v>1092.0477539199919</v>
      </c>
      <c r="R43" s="122">
        <v>1005.2</v>
      </c>
      <c r="S43" s="122">
        <v>1363.3962329999999</v>
      </c>
      <c r="T43" s="122">
        <v>2204.7226891100004</v>
      </c>
      <c r="U43" s="122">
        <v>2204.7226891100004</v>
      </c>
      <c r="V43" s="123">
        <v>1382.6521580000001</v>
      </c>
      <c r="W43" s="122">
        <v>999.87552299999993</v>
      </c>
      <c r="X43" s="122">
        <v>963.43728710999358</v>
      </c>
      <c r="Y43" s="122">
        <v>1896.9895995500001</v>
      </c>
      <c r="Z43" s="122">
        <v>1896.9895995500001</v>
      </c>
      <c r="AA43" s="123">
        <v>1525.5967170000001</v>
      </c>
      <c r="AB43" s="122">
        <v>1576.8810310000001</v>
      </c>
      <c r="AC43" s="122">
        <v>1253.5972616900028</v>
      </c>
      <c r="AD43" s="122">
        <v>1956.230857</v>
      </c>
      <c r="AE43" s="122">
        <v>1980.7417851499999</v>
      </c>
      <c r="AF43" s="123">
        <v>965.8</v>
      </c>
      <c r="AG43" s="122">
        <v>1315.1</v>
      </c>
      <c r="AH43" s="122">
        <v>1430.4</v>
      </c>
      <c r="AI43" s="122">
        <v>1926</v>
      </c>
      <c r="AJ43" s="124">
        <v>1926.0268032935764</v>
      </c>
    </row>
    <row r="44" spans="2:36" x14ac:dyDescent="0.3">
      <c r="L44" s="98"/>
      <c r="M44" s="98"/>
      <c r="N44" s="98"/>
      <c r="O44" s="98"/>
      <c r="P44" s="98"/>
      <c r="Q44" s="109"/>
      <c r="R44" s="98"/>
      <c r="S44" s="98"/>
      <c r="T44" s="98"/>
      <c r="U44" s="98"/>
      <c r="V44" s="109"/>
      <c r="W44" s="98"/>
      <c r="X44" s="98"/>
      <c r="Y44" s="98"/>
      <c r="Z44" s="98"/>
      <c r="AA44" s="109"/>
      <c r="AB44" s="98"/>
      <c r="AC44" s="98"/>
      <c r="AD44" s="98"/>
      <c r="AE44" s="98"/>
      <c r="AF44" s="109"/>
      <c r="AG44" s="98"/>
      <c r="AH44" s="98"/>
      <c r="AI44" s="98"/>
      <c r="AJ44" s="101"/>
    </row>
    <row r="45" spans="2:36" x14ac:dyDescent="0.3">
      <c r="L45" s="98"/>
      <c r="M45" s="98"/>
      <c r="N45" s="98"/>
      <c r="O45" s="98"/>
      <c r="P45" s="98"/>
      <c r="Q45" s="109"/>
      <c r="R45" s="98"/>
      <c r="S45" s="98"/>
      <c r="T45" s="98"/>
      <c r="U45" s="98"/>
      <c r="V45" s="109"/>
      <c r="W45" s="98"/>
      <c r="X45" s="98"/>
      <c r="Y45" s="98"/>
      <c r="Z45" s="98"/>
      <c r="AA45" s="109"/>
      <c r="AB45" s="98"/>
      <c r="AC45" s="98"/>
      <c r="AD45" s="98"/>
      <c r="AE45" s="98"/>
      <c r="AF45" s="109"/>
      <c r="AG45" s="98"/>
      <c r="AH45" s="98"/>
      <c r="AI45" s="98"/>
      <c r="AJ45" s="101"/>
    </row>
    <row r="46" spans="2:36" x14ac:dyDescent="0.3">
      <c r="B46" s="91" t="s">
        <v>87</v>
      </c>
      <c r="C46" s="91"/>
      <c r="D46" s="91"/>
      <c r="E46" s="91"/>
      <c r="F46" s="91"/>
      <c r="G46" s="91"/>
      <c r="H46" s="91"/>
      <c r="I46" s="91"/>
      <c r="J46" s="91"/>
      <c r="K46" s="91"/>
      <c r="L46" s="94"/>
      <c r="M46" s="94"/>
      <c r="N46" s="94"/>
      <c r="O46" s="94"/>
      <c r="P46" s="94"/>
      <c r="Q46" s="115"/>
      <c r="R46" s="94"/>
      <c r="S46" s="94"/>
      <c r="T46" s="94"/>
      <c r="U46" s="94"/>
      <c r="V46" s="115"/>
      <c r="W46" s="94"/>
      <c r="X46" s="94"/>
      <c r="Y46" s="94"/>
      <c r="Z46" s="94"/>
      <c r="AA46" s="115"/>
      <c r="AB46" s="94"/>
      <c r="AC46" s="94"/>
      <c r="AD46" s="94"/>
      <c r="AE46" s="94"/>
      <c r="AF46" s="115"/>
      <c r="AG46" s="94"/>
      <c r="AH46" s="94"/>
      <c r="AI46" s="94"/>
      <c r="AJ46" s="106"/>
    </row>
    <row r="47" spans="2:36" x14ac:dyDescent="0.3">
      <c r="B47" t="s">
        <v>88</v>
      </c>
      <c r="L47" s="116">
        <v>1929.2325884700012</v>
      </c>
      <c r="M47" s="116">
        <v>2324.7905077199994</v>
      </c>
      <c r="N47" s="116"/>
      <c r="O47" s="116"/>
      <c r="P47" s="116"/>
      <c r="Q47" s="117">
        <v>1814.6235276299992</v>
      </c>
      <c r="R47" s="116">
        <v>2277.2276189199983</v>
      </c>
      <c r="S47" s="116">
        <v>2079.4720343700028</v>
      </c>
      <c r="T47" s="116">
        <v>2773.5036110499987</v>
      </c>
      <c r="U47" s="116">
        <v>8944.8267919699992</v>
      </c>
      <c r="V47" s="117">
        <v>1672.2331881099994</v>
      </c>
      <c r="W47" s="116">
        <v>2218.1193916699985</v>
      </c>
      <c r="X47" s="116">
        <v>1972.0043907200011</v>
      </c>
      <c r="Y47" s="116">
        <v>2723.2068143799988</v>
      </c>
      <c r="Z47" s="116">
        <v>8585.5637848799979</v>
      </c>
      <c r="AA47" s="117">
        <v>1776.6510662900005</v>
      </c>
      <c r="AB47" s="116">
        <v>2183.6889696400003</v>
      </c>
      <c r="AC47" s="116">
        <v>2017.865314749999</v>
      </c>
      <c r="AD47" s="116">
        <v>2591.0461264300038</v>
      </c>
      <c r="AE47" s="116">
        <v>8569.2514771100032</v>
      </c>
      <c r="AF47" s="117">
        <v>1432.3669955099997</v>
      </c>
      <c r="AG47" s="116">
        <v>2334.9405715500025</v>
      </c>
      <c r="AH47" s="116">
        <v>1973.3479086699963</v>
      </c>
      <c r="AI47" s="116">
        <v>2646.8502492900025</v>
      </c>
      <c r="AJ47" s="118">
        <v>8387.5057250199879</v>
      </c>
    </row>
    <row r="48" spans="2:36" x14ac:dyDescent="0.3">
      <c r="B48" s="97" t="s">
        <v>89</v>
      </c>
      <c r="C48" s="97"/>
      <c r="D48" s="97"/>
      <c r="E48" s="97"/>
      <c r="F48" s="97"/>
      <c r="G48" s="97"/>
      <c r="H48" s="97"/>
      <c r="I48" s="97"/>
      <c r="J48" s="97"/>
      <c r="K48" s="97"/>
      <c r="L48" s="95">
        <v>6.3158588596990112E-2</v>
      </c>
      <c r="M48" s="95">
        <v>2.0886312990775278E-2</v>
      </c>
      <c r="N48" s="95"/>
      <c r="O48" s="95"/>
      <c r="P48" s="95"/>
      <c r="Q48" s="111">
        <v>8.5149810763493428E-2</v>
      </c>
      <c r="R48" s="95">
        <v>2.6647901583646424E-2</v>
      </c>
      <c r="S48" s="95">
        <v>5.4496655360267258E-2</v>
      </c>
      <c r="T48" s="95">
        <v>1.8469694040278411E-2</v>
      </c>
      <c r="U48" s="95">
        <v>4.1845010542312003E-2</v>
      </c>
      <c r="V48" s="111">
        <v>-5.8772304906244778E-2</v>
      </c>
      <c r="W48" s="95">
        <v>1.57670906931743E-2</v>
      </c>
      <c r="X48" s="95">
        <v>-2.2727445531061034E-2</v>
      </c>
      <c r="Y48" s="95">
        <v>5.1006690541664998E-2</v>
      </c>
      <c r="Z48" s="95">
        <v>1.9035860732496039E-3</v>
      </c>
      <c r="AA48" s="111">
        <v>0.24036023718727015</v>
      </c>
      <c r="AB48" s="95">
        <v>-6.4777495304557953E-2</v>
      </c>
      <c r="AC48" s="95">
        <v>2.2559329697725082E-2</v>
      </c>
      <c r="AD48" s="95">
        <v>-2.108321877105351E-2</v>
      </c>
      <c r="AE48" s="95">
        <v>2.1668629274119323E-2</v>
      </c>
      <c r="AF48" s="111">
        <v>0.12003431570175027</v>
      </c>
      <c r="AG48" s="95">
        <v>0.35443396884560524</v>
      </c>
      <c r="AH48" s="95">
        <v>0.27208626741474445</v>
      </c>
      <c r="AI48" s="95">
        <v>0.31862648813364713</v>
      </c>
      <c r="AJ48" s="103">
        <v>0.27800000000000002</v>
      </c>
    </row>
    <row r="49" spans="2:36" x14ac:dyDescent="0.3">
      <c r="B49" s="97" t="s">
        <v>90</v>
      </c>
      <c r="C49" s="97"/>
      <c r="D49" s="97"/>
      <c r="E49" s="97"/>
      <c r="F49" s="97"/>
      <c r="G49" s="97"/>
      <c r="H49" s="97"/>
      <c r="I49" s="97"/>
      <c r="J49" s="97"/>
      <c r="K49" s="97"/>
      <c r="L49" s="95">
        <v>5.0244406197753826E-2</v>
      </c>
      <c r="M49" s="95">
        <v>1.1348814059250017E-2</v>
      </c>
      <c r="N49" s="95"/>
      <c r="O49" s="95"/>
      <c r="P49" s="95"/>
      <c r="Q49" s="111">
        <v>6.7017043720756481E-2</v>
      </c>
      <c r="R49" s="95">
        <v>1.0667940530842669E-2</v>
      </c>
      <c r="S49" s="95">
        <v>3.7956636898322155E-2</v>
      </c>
      <c r="T49" s="95">
        <v>3.6387261087308075E-3</v>
      </c>
      <c r="U49" s="95">
        <v>2.5777605133770989E-2</v>
      </c>
      <c r="V49" s="111">
        <v>-6.6950126705250398E-2</v>
      </c>
      <c r="W49" s="95">
        <v>5.2907002493358252E-3</v>
      </c>
      <c r="X49" s="95">
        <v>-3.6510946713819381E-2</v>
      </c>
      <c r="Y49" s="95">
        <v>3.2511387177256067E-2</v>
      </c>
      <c r="Z49" s="95">
        <v>-1.1377895809107764E-2</v>
      </c>
      <c r="AA49" s="111">
        <v>0.23538981660526931</v>
      </c>
      <c r="AB49" s="95">
        <v>-6.9120271638109285E-2</v>
      </c>
      <c r="AC49" s="95">
        <v>1.4909235836984284E-2</v>
      </c>
      <c r="AD49" s="95">
        <v>-2.986309319338214E-2</v>
      </c>
      <c r="AE49" s="95">
        <v>1.5159500421975685E-2</v>
      </c>
      <c r="AF49" s="111">
        <v>0.10405238198396277</v>
      </c>
      <c r="AG49" s="95">
        <v>0.34559959732099721</v>
      </c>
      <c r="AH49" s="95">
        <v>0.26457720473857771</v>
      </c>
      <c r="AI49" s="95">
        <v>0.30524348554441477</v>
      </c>
      <c r="AJ49" s="103">
        <v>0.26700000000000002</v>
      </c>
    </row>
    <row r="50" spans="2:36" x14ac:dyDescent="0.3">
      <c r="B50" t="s">
        <v>91</v>
      </c>
      <c r="L50" s="93">
        <v>282</v>
      </c>
      <c r="M50" s="93">
        <v>282</v>
      </c>
      <c r="N50" s="93"/>
      <c r="O50" s="93"/>
      <c r="P50" s="93"/>
      <c r="Q50" s="110">
        <v>278</v>
      </c>
      <c r="R50" s="93">
        <v>280</v>
      </c>
      <c r="S50" s="93">
        <v>280</v>
      </c>
      <c r="T50" s="93">
        <v>282</v>
      </c>
      <c r="U50" s="93">
        <v>282</v>
      </c>
      <c r="V50" s="110">
        <v>271</v>
      </c>
      <c r="W50" s="93">
        <v>274</v>
      </c>
      <c r="X50" s="93">
        <v>275</v>
      </c>
      <c r="Y50" s="93">
        <v>276</v>
      </c>
      <c r="Z50" s="93">
        <v>276</v>
      </c>
      <c r="AA50" s="110">
        <v>267</v>
      </c>
      <c r="AB50" s="93">
        <v>268</v>
      </c>
      <c r="AC50" s="93">
        <v>269</v>
      </c>
      <c r="AD50" s="93">
        <v>270</v>
      </c>
      <c r="AE50" s="93">
        <v>270</v>
      </c>
      <c r="AF50" s="110">
        <v>265</v>
      </c>
      <c r="AG50" s="93">
        <v>264</v>
      </c>
      <c r="AH50" s="93">
        <v>265</v>
      </c>
      <c r="AI50" s="93">
        <v>266</v>
      </c>
      <c r="AJ50" s="102">
        <v>266</v>
      </c>
    </row>
    <row r="51" spans="2:36" x14ac:dyDescent="0.3">
      <c r="B51" t="s">
        <v>92</v>
      </c>
      <c r="L51" s="93">
        <v>258</v>
      </c>
      <c r="M51" s="93">
        <v>259</v>
      </c>
      <c r="N51" s="93"/>
      <c r="O51" s="93"/>
      <c r="P51" s="93"/>
      <c r="Q51" s="110">
        <v>253</v>
      </c>
      <c r="R51" s="93">
        <v>255</v>
      </c>
      <c r="S51" s="93">
        <v>255</v>
      </c>
      <c r="T51" s="93">
        <v>257</v>
      </c>
      <c r="U51" s="93">
        <v>257</v>
      </c>
      <c r="V51" s="110">
        <v>244</v>
      </c>
      <c r="W51" s="93">
        <v>247</v>
      </c>
      <c r="X51" s="93">
        <v>248</v>
      </c>
      <c r="Y51" s="93">
        <v>249</v>
      </c>
      <c r="Z51" s="93">
        <v>249</v>
      </c>
      <c r="AA51" s="110">
        <v>239</v>
      </c>
      <c r="AB51" s="93">
        <v>240</v>
      </c>
      <c r="AC51" s="93">
        <v>241</v>
      </c>
      <c r="AD51" s="93">
        <v>242</v>
      </c>
      <c r="AE51" s="93">
        <v>242</v>
      </c>
      <c r="AF51" s="110">
        <v>235</v>
      </c>
      <c r="AG51" s="93">
        <v>235</v>
      </c>
      <c r="AH51" s="93">
        <v>236</v>
      </c>
      <c r="AI51" s="93">
        <v>237</v>
      </c>
      <c r="AJ51" s="102">
        <v>237</v>
      </c>
    </row>
    <row r="52" spans="2:36" x14ac:dyDescent="0.3">
      <c r="B52" t="s">
        <v>93</v>
      </c>
      <c r="L52" s="93">
        <v>24</v>
      </c>
      <c r="M52" s="93">
        <v>23</v>
      </c>
      <c r="N52" s="93"/>
      <c r="O52" s="93"/>
      <c r="P52" s="93"/>
      <c r="Q52" s="110">
        <v>25</v>
      </c>
      <c r="R52" s="93">
        <v>25</v>
      </c>
      <c r="S52" s="93">
        <v>25</v>
      </c>
      <c r="T52" s="93">
        <v>25</v>
      </c>
      <c r="U52" s="93">
        <v>25</v>
      </c>
      <c r="V52" s="110">
        <v>27</v>
      </c>
      <c r="W52" s="93">
        <v>27</v>
      </c>
      <c r="X52" s="93">
        <v>27</v>
      </c>
      <c r="Y52" s="93">
        <v>27</v>
      </c>
      <c r="Z52" s="93">
        <v>27</v>
      </c>
      <c r="AA52" s="110">
        <v>28</v>
      </c>
      <c r="AB52" s="93">
        <v>28</v>
      </c>
      <c r="AC52" s="93">
        <v>28</v>
      </c>
      <c r="AD52" s="93">
        <v>28</v>
      </c>
      <c r="AE52" s="93">
        <v>28</v>
      </c>
      <c r="AF52" s="110">
        <v>30</v>
      </c>
      <c r="AG52" s="93">
        <v>29</v>
      </c>
      <c r="AH52" s="93">
        <v>29</v>
      </c>
      <c r="AI52" s="93">
        <v>29</v>
      </c>
      <c r="AJ52" s="102">
        <v>29</v>
      </c>
    </row>
    <row r="63" spans="2:36" x14ac:dyDescent="0.3">
      <c r="B63" s="20"/>
      <c r="L63" s="20"/>
      <c r="M63" s="20"/>
      <c r="N63" s="20"/>
      <c r="O63" s="20"/>
      <c r="P63" s="20"/>
    </row>
  </sheetData>
  <phoneticPr fontId="14" type="noConversion"/>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11.44140625"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E945-D099-4440-AD7E-4A61BC7AF57E}">
  <dimension ref="A1:P31"/>
  <sheetViews>
    <sheetView workbookViewId="0">
      <selection activeCell="C35" sqref="C35"/>
    </sheetView>
  </sheetViews>
  <sheetFormatPr baseColWidth="10" defaultColWidth="11.44140625" defaultRowHeight="14.4" x14ac:dyDescent="0.3"/>
  <cols>
    <col min="1" max="1" width="44.6640625" customWidth="1"/>
    <col min="2" max="3" width="7.88671875" bestFit="1" customWidth="1"/>
    <col min="4" max="5" width="8.88671875" bestFit="1" customWidth="1"/>
    <col min="6" max="10" width="7.5546875" customWidth="1"/>
    <col min="11" max="14" width="7.88671875" bestFit="1" customWidth="1"/>
    <col min="15" max="15" width="7.5546875" bestFit="1" customWidth="1"/>
    <col min="16" max="16" width="7.33203125" bestFit="1" customWidth="1"/>
  </cols>
  <sheetData>
    <row r="1" spans="1:16" ht="15.6" x14ac:dyDescent="0.3">
      <c r="A1" s="90" t="s">
        <v>94</v>
      </c>
      <c r="B1" s="90"/>
      <c r="C1" s="90"/>
      <c r="D1" s="90"/>
      <c r="E1" s="90"/>
      <c r="F1" s="90"/>
      <c r="G1" s="90"/>
      <c r="H1" s="90"/>
      <c r="I1" s="90"/>
      <c r="J1" s="90"/>
    </row>
    <row r="2" spans="1:16" x14ac:dyDescent="0.3">
      <c r="F2" s="41"/>
      <c r="K2" s="41"/>
      <c r="O2" s="147"/>
    </row>
    <row r="3" spans="1:16" x14ac:dyDescent="0.3">
      <c r="A3" s="99" t="s">
        <v>67</v>
      </c>
      <c r="B3" s="75" t="s">
        <v>222</v>
      </c>
      <c r="C3" s="75" t="s">
        <v>208</v>
      </c>
      <c r="D3" s="75" t="s">
        <v>223</v>
      </c>
      <c r="E3" s="75" t="s">
        <v>209</v>
      </c>
      <c r="F3" s="79" t="s">
        <v>217</v>
      </c>
      <c r="G3" s="75" t="s">
        <v>219</v>
      </c>
      <c r="H3" s="75" t="s">
        <v>221</v>
      </c>
      <c r="I3" s="75" t="s">
        <v>222</v>
      </c>
      <c r="J3" s="75" t="s">
        <v>223</v>
      </c>
      <c r="K3" s="79" t="s">
        <v>85</v>
      </c>
      <c r="L3" s="75" t="s">
        <v>86</v>
      </c>
      <c r="M3" s="75" t="s">
        <v>84</v>
      </c>
      <c r="N3" s="75" t="s">
        <v>208</v>
      </c>
      <c r="O3" s="146" t="s">
        <v>209</v>
      </c>
      <c r="P3" s="75" t="s">
        <v>50</v>
      </c>
    </row>
    <row r="4" spans="1:16" x14ac:dyDescent="0.3">
      <c r="F4" s="41"/>
      <c r="K4" s="41"/>
      <c r="O4" s="147"/>
    </row>
    <row r="5" spans="1:16" s="18" customFormat="1" x14ac:dyDescent="0.3">
      <c r="A5" s="18" t="s">
        <v>0</v>
      </c>
      <c r="B5" s="122">
        <v>3372.3020885200235</v>
      </c>
      <c r="C5" s="122">
        <v>3223.1502860000101</v>
      </c>
      <c r="D5" s="122">
        <v>10589.67647309007</v>
      </c>
      <c r="E5" s="122">
        <v>9877.5372779300269</v>
      </c>
      <c r="F5" s="123">
        <v>2049.8694571100077</v>
      </c>
      <c r="G5" s="122">
        <v>2659.7405141300201</v>
      </c>
      <c r="H5" s="122">
        <v>2507.7644133300209</v>
      </c>
      <c r="I5" s="122">
        <v>3372.3020885200235</v>
      </c>
      <c r="J5" s="122">
        <v>10589.67647309007</v>
      </c>
      <c r="K5" s="123">
        <v>2026.2010550800028</v>
      </c>
      <c r="L5" s="122">
        <v>2380.5213232200103</v>
      </c>
      <c r="M5" s="122">
        <v>2247.6646136300028</v>
      </c>
      <c r="N5" s="122">
        <v>3223.1502860000101</v>
      </c>
      <c r="O5" s="124">
        <v>9877.5372779300269</v>
      </c>
      <c r="P5" s="122">
        <v>9466.920841080022</v>
      </c>
    </row>
    <row r="6" spans="1:16" x14ac:dyDescent="0.3">
      <c r="A6" s="20" t="s">
        <v>73</v>
      </c>
      <c r="B6" s="95">
        <v>4.6275162274581262E-2</v>
      </c>
      <c r="C6" s="95">
        <v>4.926890284151475E-2</v>
      </c>
      <c r="D6" s="95">
        <v>7.209683700725876E-2</v>
      </c>
      <c r="E6" s="95">
        <v>4.3373811162358944E-2</v>
      </c>
      <c r="F6" s="111">
        <v>1.1681171505988797E-2</v>
      </c>
      <c r="G6" s="95">
        <v>0.11729329545862832</v>
      </c>
      <c r="H6" s="95">
        <v>0.11572002251704006</v>
      </c>
      <c r="I6" s="95">
        <v>4.6275162274581262E-2</v>
      </c>
      <c r="J6" s="95">
        <v>7.209683700725876E-2</v>
      </c>
      <c r="K6" s="111">
        <v>4.8383272119461848E-2</v>
      </c>
      <c r="L6" s="95">
        <v>3.0320639337489297E-2</v>
      </c>
      <c r="M6" s="95">
        <v>4.4474482946679883E-2</v>
      </c>
      <c r="N6" s="95">
        <v>4.926890284151475E-2</v>
      </c>
      <c r="O6" s="103">
        <v>4.3373811162358944E-2</v>
      </c>
      <c r="P6" s="95">
        <v>4.9988967556772179E-2</v>
      </c>
    </row>
    <row r="7" spans="1:16" x14ac:dyDescent="0.3">
      <c r="B7" s="98"/>
      <c r="C7" s="98"/>
      <c r="D7" s="98"/>
      <c r="E7" s="98"/>
      <c r="F7" s="109"/>
      <c r="G7" s="98"/>
      <c r="H7" s="98"/>
      <c r="I7" s="98"/>
      <c r="J7" s="98"/>
      <c r="K7" s="109"/>
      <c r="L7" s="98"/>
      <c r="M7" s="98"/>
      <c r="N7" s="98"/>
      <c r="O7" s="101"/>
      <c r="P7" s="98"/>
    </row>
    <row r="8" spans="1:16" x14ac:dyDescent="0.3">
      <c r="A8" t="s">
        <v>74</v>
      </c>
      <c r="B8" s="116">
        <v>1831.512746789997</v>
      </c>
      <c r="C8" s="116">
        <v>1737.3093371999994</v>
      </c>
      <c r="D8" s="116">
        <v>5856.0154932352889</v>
      </c>
      <c r="E8" s="116">
        <v>5466.6408599099996</v>
      </c>
      <c r="F8" s="117">
        <v>1169.9085619152927</v>
      </c>
      <c r="G8" s="116">
        <v>1466.4072636099997</v>
      </c>
      <c r="H8" s="116">
        <v>1388.1869209199997</v>
      </c>
      <c r="I8" s="116">
        <v>1831.512746789997</v>
      </c>
      <c r="J8" s="116">
        <v>5856.0154932352889</v>
      </c>
      <c r="K8" s="117">
        <v>1148.0991299999998</v>
      </c>
      <c r="L8" s="116">
        <v>1315.3094094200001</v>
      </c>
      <c r="M8" s="116">
        <v>1265.9229544900002</v>
      </c>
      <c r="N8" s="116">
        <v>1737.3093371999996</v>
      </c>
      <c r="O8" s="118">
        <v>5466.6408599099996</v>
      </c>
      <c r="P8" s="116">
        <v>5275.675988</v>
      </c>
    </row>
    <row r="9" spans="1:16" s="18" customFormat="1" x14ac:dyDescent="0.3">
      <c r="A9" s="18" t="s">
        <v>1</v>
      </c>
      <c r="B9" s="122">
        <v>1540.7893417300265</v>
      </c>
      <c r="C9" s="122">
        <v>1485.8409488000107</v>
      </c>
      <c r="D9" s="122">
        <v>4733.6609798547815</v>
      </c>
      <c r="E9" s="122">
        <v>4410.8964180200273</v>
      </c>
      <c r="F9" s="123">
        <v>879.96089519471502</v>
      </c>
      <c r="G9" s="122">
        <v>1193.3332505200203</v>
      </c>
      <c r="H9" s="122">
        <v>1119.5774924100213</v>
      </c>
      <c r="I9" s="122">
        <v>1540.7893417300265</v>
      </c>
      <c r="J9" s="122">
        <v>4733.6609798547815</v>
      </c>
      <c r="K9" s="123">
        <v>878.10192508000296</v>
      </c>
      <c r="L9" s="122">
        <v>1065.2119138000103</v>
      </c>
      <c r="M9" s="122">
        <v>981.74165914000264</v>
      </c>
      <c r="N9" s="122">
        <v>1485.8409488000104</v>
      </c>
      <c r="O9" s="124">
        <v>4410.8964180200273</v>
      </c>
      <c r="P9" s="122">
        <v>4191.244853080022</v>
      </c>
    </row>
    <row r="10" spans="1:16" x14ac:dyDescent="0.3">
      <c r="A10" s="20" t="s">
        <v>4</v>
      </c>
      <c r="B10" s="95">
        <v>0.45689540891819125</v>
      </c>
      <c r="C10" s="95">
        <v>0.46099027875115534</v>
      </c>
      <c r="D10" s="95">
        <v>0.44700713868678726</v>
      </c>
      <c r="E10" s="95">
        <v>0.44655831650218697</v>
      </c>
      <c r="F10" s="111">
        <v>0.4292765532666265</v>
      </c>
      <c r="G10" s="95">
        <v>0.44866529053506188</v>
      </c>
      <c r="H10" s="95">
        <v>0.44644444528318028</v>
      </c>
      <c r="I10" s="95">
        <v>0.45689540891819125</v>
      </c>
      <c r="J10" s="95">
        <v>0.44700713868678726</v>
      </c>
      <c r="K10" s="111">
        <v>0.43337354053708743</v>
      </c>
      <c r="L10" s="95">
        <v>0.44747001566831263</v>
      </c>
      <c r="M10" s="95">
        <v>0.43678298496432666</v>
      </c>
      <c r="N10" s="95">
        <v>0.46099027875115528</v>
      </c>
      <c r="O10" s="103">
        <v>0.44655831650218697</v>
      </c>
      <c r="P10" s="95">
        <v>0.4427252454560367</v>
      </c>
    </row>
    <row r="11" spans="1:16" x14ac:dyDescent="0.3">
      <c r="B11" s="93"/>
      <c r="C11" s="93"/>
      <c r="D11" s="93"/>
      <c r="E11" s="93"/>
      <c r="F11" s="110"/>
      <c r="G11" s="93"/>
      <c r="H11" s="93"/>
      <c r="I11" s="93"/>
      <c r="J11" s="93"/>
      <c r="K11" s="110"/>
      <c r="L11" s="93"/>
      <c r="M11" s="93"/>
      <c r="N11" s="93"/>
      <c r="O11" s="102"/>
      <c r="P11" s="93"/>
    </row>
    <row r="12" spans="1:16" x14ac:dyDescent="0.3">
      <c r="A12" t="s">
        <v>2</v>
      </c>
      <c r="B12" s="125">
        <v>714.30336184120029</v>
      </c>
      <c r="C12" s="125">
        <v>645.96267565999995</v>
      </c>
      <c r="D12" s="125">
        <v>2547.5435569700003</v>
      </c>
      <c r="E12" s="125">
        <v>2379.3817600499997</v>
      </c>
      <c r="F12" s="126">
        <v>625.86072774879995</v>
      </c>
      <c r="G12" s="125">
        <v>558.82008425119989</v>
      </c>
      <c r="H12" s="125">
        <v>648.55938312879994</v>
      </c>
      <c r="I12" s="125">
        <v>714.30336184120029</v>
      </c>
      <c r="J12" s="125">
        <v>2547.5435569700003</v>
      </c>
      <c r="K12" s="126">
        <v>597.19871000000001</v>
      </c>
      <c r="L12" s="125">
        <v>540.18172352000011</v>
      </c>
      <c r="M12" s="125">
        <v>596.03867966999996</v>
      </c>
      <c r="N12" s="125">
        <v>645.96267565999995</v>
      </c>
      <c r="O12" s="127">
        <v>2379.3817600499997</v>
      </c>
      <c r="P12" s="125">
        <v>2221.5067979999999</v>
      </c>
    </row>
    <row r="13" spans="1:16" x14ac:dyDescent="0.3">
      <c r="A13" s="25" t="s">
        <v>75</v>
      </c>
      <c r="B13" s="100">
        <v>0.21181476127919524</v>
      </c>
      <c r="C13" s="100">
        <v>0.20041345216379958</v>
      </c>
      <c r="D13" s="100">
        <v>0.24056859182088181</v>
      </c>
      <c r="E13" s="100">
        <v>0.24088815795880567</v>
      </c>
      <c r="F13" s="112">
        <v>0.30531735841908914</v>
      </c>
      <c r="G13" s="100">
        <v>0.21010323423748933</v>
      </c>
      <c r="H13" s="100">
        <v>0.25862053854874995</v>
      </c>
      <c r="I13" s="100">
        <v>0.21181476127919524</v>
      </c>
      <c r="J13" s="100">
        <v>0.24056859182088181</v>
      </c>
      <c r="K13" s="112">
        <v>0.29473813001070626</v>
      </c>
      <c r="L13" s="100">
        <v>0.22691740596943014</v>
      </c>
      <c r="M13" s="100">
        <v>0.26518132467610062</v>
      </c>
      <c r="N13" s="100">
        <v>0.20041345216379958</v>
      </c>
      <c r="O13" s="104">
        <v>0.24088815795880567</v>
      </c>
      <c r="P13" s="100">
        <v>0.2346599105762209</v>
      </c>
    </row>
    <row r="14" spans="1:16" x14ac:dyDescent="0.3">
      <c r="A14" s="20"/>
      <c r="B14" s="98"/>
      <c r="C14" s="98"/>
      <c r="D14" s="98"/>
      <c r="E14" s="98"/>
      <c r="F14" s="109"/>
      <c r="G14" s="98"/>
      <c r="H14" s="98"/>
      <c r="I14" s="98"/>
      <c r="J14" s="98"/>
      <c r="K14" s="109"/>
      <c r="L14" s="98"/>
      <c r="M14" s="98"/>
      <c r="N14" s="98"/>
      <c r="O14" s="101"/>
      <c r="P14" s="98"/>
    </row>
    <row r="15" spans="1:16" x14ac:dyDescent="0.3">
      <c r="A15" s="18" t="s">
        <v>7</v>
      </c>
      <c r="B15" s="128">
        <v>826.48597988882375</v>
      </c>
      <c r="C15" s="128">
        <v>839.87827314001117</v>
      </c>
      <c r="D15" s="128">
        <v>2186.1174228847799</v>
      </c>
      <c r="E15" s="128">
        <v>2031.5146579700281</v>
      </c>
      <c r="F15" s="129">
        <v>254.10016744591502</v>
      </c>
      <c r="G15" s="128">
        <v>634.55942483002013</v>
      </c>
      <c r="H15" s="128">
        <v>470.97185072002071</v>
      </c>
      <c r="I15" s="128">
        <v>826.48597988882375</v>
      </c>
      <c r="J15" s="128">
        <v>2186.1174228847799</v>
      </c>
      <c r="K15" s="129">
        <v>280.90321508000295</v>
      </c>
      <c r="L15" s="128">
        <v>525.03019028001017</v>
      </c>
      <c r="M15" s="128">
        <v>385.70297947000279</v>
      </c>
      <c r="N15" s="128">
        <v>839.87827314001095</v>
      </c>
      <c r="O15" s="130">
        <v>2031.5146579700281</v>
      </c>
      <c r="P15" s="128">
        <v>1969.7380550800221</v>
      </c>
    </row>
    <row r="16" spans="1:16" x14ac:dyDescent="0.3">
      <c r="A16" s="20" t="s">
        <v>5</v>
      </c>
      <c r="B16" s="95">
        <v>0.24508064763899529</v>
      </c>
      <c r="C16" s="95">
        <v>0.26057682658735587</v>
      </c>
      <c r="D16" s="95">
        <v>0.20643854686590535</v>
      </c>
      <c r="E16" s="95">
        <v>0.20567015854338136</v>
      </c>
      <c r="F16" s="111">
        <v>0.12395919484753733</v>
      </c>
      <c r="G16" s="95">
        <v>0.23857944843073517</v>
      </c>
      <c r="H16" s="95">
        <v>0.18780546059931705</v>
      </c>
      <c r="I16" s="95">
        <v>0.24508064763899529</v>
      </c>
      <c r="J16" s="95">
        <v>0.20643854686590535</v>
      </c>
      <c r="K16" s="111">
        <v>0.13863541052638123</v>
      </c>
      <c r="L16" s="95">
        <v>0.22055260969888246</v>
      </c>
      <c r="M16" s="95">
        <v>0.17160166028822613</v>
      </c>
      <c r="N16" s="95">
        <v>0.26057682658735581</v>
      </c>
      <c r="O16" s="103">
        <v>0.20567015854338136</v>
      </c>
      <c r="P16" s="95">
        <v>0.20806533487981579</v>
      </c>
    </row>
    <row r="17" spans="1:16" x14ac:dyDescent="0.3">
      <c r="A17" s="20"/>
      <c r="B17" s="93"/>
      <c r="C17" s="93"/>
      <c r="D17" s="93"/>
      <c r="E17" s="93"/>
      <c r="F17" s="110"/>
      <c r="G17" s="93"/>
      <c r="H17" s="93"/>
      <c r="I17" s="93"/>
      <c r="J17" s="93"/>
      <c r="K17" s="110"/>
      <c r="L17" s="93"/>
      <c r="M17" s="93"/>
      <c r="N17" s="93"/>
      <c r="O17" s="102"/>
      <c r="P17" s="93"/>
    </row>
    <row r="18" spans="1:16" x14ac:dyDescent="0.3">
      <c r="A18" s="18" t="s">
        <v>8</v>
      </c>
      <c r="B18" s="128">
        <v>647.80118872879871</v>
      </c>
      <c r="C18" s="128">
        <v>665.2559724600012</v>
      </c>
      <c r="D18" s="128">
        <v>1475.556721754705</v>
      </c>
      <c r="E18" s="128">
        <v>1338.6349311500014</v>
      </c>
      <c r="F18" s="129">
        <v>78.252189535907547</v>
      </c>
      <c r="G18" s="128">
        <v>456.64108558999942</v>
      </c>
      <c r="H18" s="128">
        <v>292.86225789999935</v>
      </c>
      <c r="I18" s="128">
        <v>647.80118872879871</v>
      </c>
      <c r="J18" s="128">
        <v>1475.556721754705</v>
      </c>
      <c r="K18" s="129">
        <v>106.56332900000038</v>
      </c>
      <c r="L18" s="128">
        <v>354.32922287999969</v>
      </c>
      <c r="M18" s="128">
        <v>212.48640681000012</v>
      </c>
      <c r="N18" s="128">
        <v>665.25597324000103</v>
      </c>
      <c r="O18" s="130">
        <v>1338.6349311500014</v>
      </c>
      <c r="P18" s="128">
        <v>1295.1299320000001</v>
      </c>
    </row>
    <row r="19" spans="1:16" x14ac:dyDescent="0.3">
      <c r="A19" s="20" t="s">
        <v>9</v>
      </c>
      <c r="B19" s="95">
        <v>0.19209464980436977</v>
      </c>
      <c r="C19" s="95">
        <v>0.20639930298924916</v>
      </c>
      <c r="D19" s="95">
        <v>0.13933916919032532</v>
      </c>
      <c r="E19" s="95">
        <v>0.13552314645685962</v>
      </c>
      <c r="F19" s="111">
        <v>3.8174230687953552E-2</v>
      </c>
      <c r="G19" s="95">
        <v>0.1716863292355281</v>
      </c>
      <c r="H19" s="95">
        <v>0.1167822050362028</v>
      </c>
      <c r="I19" s="95">
        <v>0.19209464980436977</v>
      </c>
      <c r="J19" s="95">
        <v>0.13933916919032532</v>
      </c>
      <c r="K19" s="111">
        <v>5.2592672742336921E-2</v>
      </c>
      <c r="L19" s="95">
        <v>0.14884522118067672</v>
      </c>
      <c r="M19" s="95">
        <v>9.4536527167561835E-2</v>
      </c>
      <c r="N19" s="95">
        <v>0.20639930323124839</v>
      </c>
      <c r="O19" s="103">
        <v>0.13552314645685962</v>
      </c>
      <c r="P19" s="95">
        <v>0.13680582670344232</v>
      </c>
    </row>
    <row r="20" spans="1:16" x14ac:dyDescent="0.3">
      <c r="A20" s="20"/>
      <c r="B20" s="93"/>
      <c r="C20" s="93"/>
      <c r="D20" s="93"/>
      <c r="E20" s="93"/>
      <c r="F20" s="110"/>
      <c r="G20" s="93"/>
      <c r="H20" s="93"/>
      <c r="I20" s="93"/>
      <c r="J20" s="93"/>
      <c r="K20" s="41"/>
      <c r="L20" s="93"/>
      <c r="M20" s="93"/>
      <c r="N20" s="93"/>
      <c r="O20" s="102"/>
      <c r="P20" s="93"/>
    </row>
    <row r="21" spans="1:16" x14ac:dyDescent="0.3">
      <c r="F21" s="41"/>
      <c r="K21" s="41"/>
      <c r="O21" s="147"/>
    </row>
    <row r="22" spans="1:16" x14ac:dyDescent="0.3">
      <c r="A22" s="91" t="s">
        <v>95</v>
      </c>
      <c r="B22" s="91"/>
      <c r="C22" s="91"/>
      <c r="D22" s="91"/>
      <c r="E22" s="91"/>
      <c r="F22" s="165"/>
      <c r="G22" s="91"/>
      <c r="H22" s="91"/>
      <c r="I22" s="91"/>
      <c r="J22" s="91"/>
      <c r="K22" s="144"/>
      <c r="L22" s="91"/>
      <c r="M22" s="91"/>
      <c r="N22" s="91"/>
      <c r="O22" s="191"/>
      <c r="P22" s="91"/>
    </row>
    <row r="23" spans="1:16" x14ac:dyDescent="0.3">
      <c r="A23" t="s">
        <v>88</v>
      </c>
      <c r="B23" s="116">
        <v>3062.8134894399955</v>
      </c>
      <c r="C23" s="116">
        <v>2916.4185528399985</v>
      </c>
      <c r="D23" s="116">
        <v>10032.210438079996</v>
      </c>
      <c r="E23" s="116">
        <v>9323.3751937800025</v>
      </c>
      <c r="F23" s="117">
        <v>1925.8895230799994</v>
      </c>
      <c r="G23" s="116">
        <v>2630.623354230002</v>
      </c>
      <c r="H23" s="116">
        <v>2412.8840713299987</v>
      </c>
      <c r="I23" s="116">
        <v>3062.8134894399955</v>
      </c>
      <c r="J23" s="116">
        <v>10032.210438079996</v>
      </c>
      <c r="K23" s="117">
        <v>1929.2325884700012</v>
      </c>
      <c r="L23" s="116">
        <v>2324.7905077199994</v>
      </c>
      <c r="M23" s="116">
        <v>2152.9335447500016</v>
      </c>
      <c r="N23" s="116">
        <v>2916.4185528399985</v>
      </c>
      <c r="O23" s="118">
        <v>9323.3751937800007</v>
      </c>
      <c r="P23" s="116">
        <v>8944.8267919699992</v>
      </c>
    </row>
    <row r="24" spans="1:16" x14ac:dyDescent="0.3">
      <c r="A24" s="97" t="s">
        <v>89</v>
      </c>
      <c r="B24" s="95">
        <v>5.019681981430206E-2</v>
      </c>
      <c r="C24" s="95">
        <v>5.1528666204222029E-2</v>
      </c>
      <c r="D24" s="95">
        <v>7.6027750634007032E-2</v>
      </c>
      <c r="E24" s="95">
        <v>4.2320372502890051E-2</v>
      </c>
      <c r="F24" s="111">
        <v>-1.7328472523124158E-3</v>
      </c>
      <c r="G24" s="95">
        <v>0.13155286271791569</v>
      </c>
      <c r="H24" s="95">
        <v>0.1207424758715358</v>
      </c>
      <c r="I24" s="95">
        <v>5.019681981430206E-2</v>
      </c>
      <c r="J24" s="95">
        <v>7.6027750634007032E-2</v>
      </c>
      <c r="K24" s="111">
        <v>6.3158588596990112E-2</v>
      </c>
      <c r="L24" s="95">
        <v>2.0886312990775278E-2</v>
      </c>
      <c r="M24" s="95">
        <v>3.5327000876092432E-2</v>
      </c>
      <c r="N24" s="95">
        <v>5.1528666204222029E-2</v>
      </c>
      <c r="O24" s="103">
        <v>4.2320372502890058E-2</v>
      </c>
      <c r="P24" s="95">
        <v>4.1845010542312003E-2</v>
      </c>
    </row>
    <row r="25" spans="1:16" x14ac:dyDescent="0.3">
      <c r="A25" s="97" t="s">
        <v>90</v>
      </c>
      <c r="B25" s="95">
        <v>3.4482683822299472E-2</v>
      </c>
      <c r="C25" s="95">
        <v>4.8437825275530484E-2</v>
      </c>
      <c r="D25" s="95">
        <v>6.3180114308586471E-2</v>
      </c>
      <c r="E25" s="95">
        <v>3.4874478266225986E-2</v>
      </c>
      <c r="F25" s="111">
        <v>-8.9999999999999993E-3</v>
      </c>
      <c r="G25" s="95">
        <v>0.11831144171335532</v>
      </c>
      <c r="H25" s="95">
        <v>0.10696336505539396</v>
      </c>
      <c r="I25" s="95">
        <v>3.4482683822299472E-2</v>
      </c>
      <c r="J25" s="95">
        <v>6.3180114308586471E-2</v>
      </c>
      <c r="K25" s="111">
        <v>5.0244406197753826E-2</v>
      </c>
      <c r="L25" s="95">
        <v>1.1348814059250017E-2</v>
      </c>
      <c r="M25" s="95">
        <v>2.8710682900402008E-2</v>
      </c>
      <c r="N25" s="95">
        <v>4.8437825275530484E-2</v>
      </c>
      <c r="O25" s="103">
        <v>3.4874478266225986E-2</v>
      </c>
      <c r="P25" s="95">
        <v>2.5777605133770989E-2</v>
      </c>
    </row>
    <row r="26" spans="1:16" x14ac:dyDescent="0.3">
      <c r="A26" t="s">
        <v>91</v>
      </c>
      <c r="B26" s="93">
        <v>289</v>
      </c>
      <c r="C26" s="93">
        <v>283</v>
      </c>
      <c r="D26" s="93">
        <v>289</v>
      </c>
      <c r="E26" s="93">
        <v>283</v>
      </c>
      <c r="F26" s="110">
        <v>285</v>
      </c>
      <c r="G26" s="93">
        <v>287</v>
      </c>
      <c r="H26" s="93">
        <v>288</v>
      </c>
      <c r="I26" s="93">
        <v>289</v>
      </c>
      <c r="J26" s="93">
        <v>289</v>
      </c>
      <c r="K26" s="110">
        <v>282</v>
      </c>
      <c r="L26" s="93">
        <v>282</v>
      </c>
      <c r="M26" s="93">
        <v>282</v>
      </c>
      <c r="N26" s="93">
        <v>283</v>
      </c>
      <c r="O26" s="102">
        <v>283</v>
      </c>
      <c r="P26" s="93">
        <v>282</v>
      </c>
    </row>
    <row r="27" spans="1:16" x14ac:dyDescent="0.3">
      <c r="A27" t="s">
        <v>92</v>
      </c>
      <c r="B27" s="93">
        <v>268</v>
      </c>
      <c r="C27" s="93">
        <v>260</v>
      </c>
      <c r="D27" s="93">
        <v>268</v>
      </c>
      <c r="E27" s="93">
        <v>260</v>
      </c>
      <c r="F27" s="110">
        <v>264</v>
      </c>
      <c r="G27" s="93">
        <v>266</v>
      </c>
      <c r="H27" s="93">
        <v>267</v>
      </c>
      <c r="I27" s="93">
        <v>268</v>
      </c>
      <c r="J27" s="93">
        <v>268</v>
      </c>
      <c r="K27" s="110">
        <v>258</v>
      </c>
      <c r="L27" s="93">
        <v>259</v>
      </c>
      <c r="M27" s="93">
        <v>259</v>
      </c>
      <c r="N27" s="93">
        <v>260</v>
      </c>
      <c r="O27" s="102">
        <v>260</v>
      </c>
      <c r="P27" s="93">
        <v>257</v>
      </c>
    </row>
    <row r="28" spans="1:16" x14ac:dyDescent="0.3">
      <c r="A28" t="s">
        <v>93</v>
      </c>
      <c r="B28" s="93">
        <v>21</v>
      </c>
      <c r="C28" s="93">
        <v>23</v>
      </c>
      <c r="D28" s="93">
        <v>21</v>
      </c>
      <c r="E28" s="93">
        <v>23</v>
      </c>
      <c r="F28" s="110">
        <v>21</v>
      </c>
      <c r="G28" s="93">
        <v>21</v>
      </c>
      <c r="H28" s="93">
        <v>21</v>
      </c>
      <c r="I28" s="93">
        <v>21</v>
      </c>
      <c r="J28" s="93">
        <v>21</v>
      </c>
      <c r="K28" s="110">
        <v>24</v>
      </c>
      <c r="L28" s="93">
        <v>23</v>
      </c>
      <c r="M28" s="93">
        <v>23</v>
      </c>
      <c r="N28" s="93">
        <v>23</v>
      </c>
      <c r="O28" s="102">
        <v>23</v>
      </c>
      <c r="P28" s="93">
        <v>25</v>
      </c>
    </row>
    <row r="29" spans="1:16" x14ac:dyDescent="0.3">
      <c r="F29" s="41"/>
      <c r="K29" s="41"/>
      <c r="O29" s="147"/>
    </row>
    <row r="30" spans="1:16" x14ac:dyDescent="0.3">
      <c r="A30" s="18" t="s">
        <v>96</v>
      </c>
      <c r="F30" s="41"/>
      <c r="K30" s="41"/>
      <c r="O30" s="147"/>
    </row>
    <row r="31" spans="1:16" x14ac:dyDescent="0.3">
      <c r="A31" s="22" t="s">
        <v>97</v>
      </c>
      <c r="B31" s="119">
        <v>401.76245028000005</v>
      </c>
      <c r="C31" s="119">
        <v>400.02988970000007</v>
      </c>
      <c r="D31" s="119">
        <v>828.38679634000005</v>
      </c>
      <c r="E31" s="119">
        <v>830.54601109999999</v>
      </c>
      <c r="F31" s="120">
        <v>144.54972532000002</v>
      </c>
      <c r="G31" s="119">
        <v>126.88658502000001</v>
      </c>
      <c r="H31" s="119">
        <v>155.18803571999996</v>
      </c>
      <c r="I31" s="119">
        <v>401.76245028000005</v>
      </c>
      <c r="J31" s="119">
        <v>828.38679634000005</v>
      </c>
      <c r="K31" s="144">
        <v>145</v>
      </c>
      <c r="L31" s="119">
        <v>130.82397666</v>
      </c>
      <c r="M31" s="119">
        <v>154.65955298000006</v>
      </c>
      <c r="N31" s="119">
        <v>400.02988970000007</v>
      </c>
      <c r="O31" s="121">
        <v>830.54601157000013</v>
      </c>
      <c r="P31" s="119">
        <v>822.95230699999991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0F63-99EF-4A72-B90E-A954FA6895AC}">
  <dimension ref="A1:P26"/>
  <sheetViews>
    <sheetView workbookViewId="0">
      <selection activeCell="L49" sqref="L49"/>
    </sheetView>
  </sheetViews>
  <sheetFormatPr baseColWidth="10" defaultColWidth="11.44140625" defaultRowHeight="14.4" x14ac:dyDescent="0.3"/>
  <cols>
    <col min="1" max="1" width="44.6640625" customWidth="1"/>
    <col min="2" max="3" width="7.6640625" bestFit="1" customWidth="1"/>
    <col min="4" max="5" width="8.6640625" bestFit="1" customWidth="1"/>
    <col min="6" max="7" width="7.6640625" bestFit="1" customWidth="1"/>
    <col min="8" max="10" width="7.6640625" customWidth="1"/>
    <col min="11" max="13" width="7.6640625" bestFit="1" customWidth="1"/>
    <col min="14" max="14" width="7.33203125" bestFit="1" customWidth="1"/>
  </cols>
  <sheetData>
    <row r="1" spans="1:16" ht="15.6" x14ac:dyDescent="0.3">
      <c r="A1" s="90" t="s">
        <v>98</v>
      </c>
      <c r="B1" s="90"/>
      <c r="C1" s="90"/>
      <c r="D1" s="90"/>
      <c r="E1" s="90"/>
      <c r="F1" s="199"/>
      <c r="G1" s="90"/>
      <c r="H1" s="90"/>
      <c r="I1" s="90"/>
      <c r="J1" s="90"/>
      <c r="K1" s="41"/>
    </row>
    <row r="2" spans="1:16" x14ac:dyDescent="0.3">
      <c r="F2" s="41"/>
      <c r="K2" s="41"/>
    </row>
    <row r="3" spans="1:16" x14ac:dyDescent="0.3">
      <c r="A3" s="99" t="s">
        <v>67</v>
      </c>
      <c r="B3" s="75" t="s">
        <v>222</v>
      </c>
      <c r="C3" s="75" t="s">
        <v>208</v>
      </c>
      <c r="D3" s="75" t="s">
        <v>223</v>
      </c>
      <c r="E3" s="75" t="s">
        <v>209</v>
      </c>
      <c r="F3" s="79" t="s">
        <v>217</v>
      </c>
      <c r="G3" s="75" t="s">
        <v>219</v>
      </c>
      <c r="H3" s="75" t="s">
        <v>221</v>
      </c>
      <c r="I3" s="75" t="s">
        <v>222</v>
      </c>
      <c r="J3" s="75" t="s">
        <v>223</v>
      </c>
      <c r="K3" s="79" t="s">
        <v>86</v>
      </c>
      <c r="L3" s="75" t="s">
        <v>84</v>
      </c>
      <c r="M3" s="75" t="s">
        <v>208</v>
      </c>
      <c r="N3" s="75" t="s">
        <v>209</v>
      </c>
    </row>
    <row r="4" spans="1:16" x14ac:dyDescent="0.3">
      <c r="F4" s="41"/>
      <c r="K4" s="41"/>
    </row>
    <row r="5" spans="1:16" s="18" customFormat="1" x14ac:dyDescent="0.3">
      <c r="A5" s="18" t="s">
        <v>0</v>
      </c>
      <c r="B5" s="122">
        <v>1238.2321265000012</v>
      </c>
      <c r="C5" s="122">
        <v>1154.5072079500001</v>
      </c>
      <c r="D5" s="122">
        <v>4288.7881512000013</v>
      </c>
      <c r="E5" s="122">
        <v>2872.72183012</v>
      </c>
      <c r="F5" s="123">
        <v>888.30354344999989</v>
      </c>
      <c r="G5" s="122">
        <v>1141.9484993399999</v>
      </c>
      <c r="H5" s="122">
        <v>1020.3039819099998</v>
      </c>
      <c r="I5" s="122">
        <v>1238.2321265000012</v>
      </c>
      <c r="J5" s="122">
        <v>4288.7881512000013</v>
      </c>
      <c r="K5" s="123">
        <v>728.37419202000001</v>
      </c>
      <c r="L5" s="122">
        <v>989.84043014999986</v>
      </c>
      <c r="M5" s="122">
        <v>1154.5072079500001</v>
      </c>
      <c r="N5" s="122">
        <v>2872.72183012</v>
      </c>
    </row>
    <row r="6" spans="1:16" x14ac:dyDescent="0.3">
      <c r="A6" s="20"/>
      <c r="B6" s="95"/>
      <c r="C6" s="95"/>
      <c r="D6" s="95"/>
      <c r="E6" s="95"/>
      <c r="F6" s="111"/>
      <c r="G6" s="95"/>
      <c r="H6" s="95"/>
      <c r="I6" s="95"/>
      <c r="J6" s="95"/>
      <c r="K6" s="111"/>
      <c r="L6" s="95"/>
      <c r="M6" s="95"/>
      <c r="N6" s="95"/>
    </row>
    <row r="7" spans="1:16" x14ac:dyDescent="0.3">
      <c r="A7" t="s">
        <v>74</v>
      </c>
      <c r="B7" s="116">
        <v>817.18210921000264</v>
      </c>
      <c r="C7" s="116">
        <v>778.3046272800002</v>
      </c>
      <c r="D7" s="116">
        <v>2942.9418577647102</v>
      </c>
      <c r="E7" s="116">
        <v>1970.8138930900002</v>
      </c>
      <c r="F7" s="117">
        <v>631.79440308470748</v>
      </c>
      <c r="G7" s="116">
        <v>790.91934938999998</v>
      </c>
      <c r="H7" s="116">
        <v>703.04599608000012</v>
      </c>
      <c r="I7" s="116">
        <v>817.18210921000264</v>
      </c>
      <c r="J7" s="116">
        <v>2942.9418577647102</v>
      </c>
      <c r="K7" s="117">
        <v>492.06526573000002</v>
      </c>
      <c r="L7" s="116">
        <v>685.86802888</v>
      </c>
      <c r="M7" s="116">
        <v>778.30462727999998</v>
      </c>
      <c r="N7" s="116">
        <v>1970.8138930900002</v>
      </c>
      <c r="P7" s="200"/>
    </row>
    <row r="8" spans="1:16" s="18" customFormat="1" x14ac:dyDescent="0.3">
      <c r="A8" s="18" t="s">
        <v>1</v>
      </c>
      <c r="B8" s="122">
        <v>421.05001728999878</v>
      </c>
      <c r="C8" s="122">
        <v>376.20258066999986</v>
      </c>
      <c r="D8" s="122">
        <v>1345.846293435291</v>
      </c>
      <c r="E8" s="122">
        <v>901.90793702999986</v>
      </c>
      <c r="F8" s="123">
        <v>256.50914036529241</v>
      </c>
      <c r="G8" s="122">
        <v>351.02914995000003</v>
      </c>
      <c r="H8" s="122">
        <v>317.25798582999983</v>
      </c>
      <c r="I8" s="122">
        <v>421.05001728999878</v>
      </c>
      <c r="J8" s="122">
        <v>1345.846293435291</v>
      </c>
      <c r="K8" s="123">
        <v>236.30892628999999</v>
      </c>
      <c r="L8" s="122">
        <v>303.97240126999986</v>
      </c>
      <c r="M8" s="122">
        <v>376.20258067000009</v>
      </c>
      <c r="N8" s="122">
        <v>901.90793702999986</v>
      </c>
    </row>
    <row r="9" spans="1:16" x14ac:dyDescent="0.3">
      <c r="A9" s="20" t="s">
        <v>4</v>
      </c>
      <c r="B9" s="95">
        <v>0.34004126389463241</v>
      </c>
      <c r="C9" s="95">
        <v>0.32585554951883211</v>
      </c>
      <c r="D9" s="95">
        <v>0.31380572926147537</v>
      </c>
      <c r="E9" s="95">
        <v>0.31395588934983137</v>
      </c>
      <c r="F9" s="111">
        <v>0.28876293723771529</v>
      </c>
      <c r="G9" s="95">
        <v>0.30739490454506546</v>
      </c>
      <c r="H9" s="95">
        <v>0.31094457284788379</v>
      </c>
      <c r="I9" s="95">
        <v>0.34004126389463241</v>
      </c>
      <c r="J9" s="95">
        <v>0.31380572926147537</v>
      </c>
      <c r="K9" s="111">
        <v>0.3244334146912104</v>
      </c>
      <c r="L9" s="95">
        <v>0.30709232721877816</v>
      </c>
      <c r="M9" s="95">
        <v>0.32585554951883233</v>
      </c>
      <c r="N9" s="95">
        <v>0.31395588934983137</v>
      </c>
    </row>
    <row r="10" spans="1:16" x14ac:dyDescent="0.3">
      <c r="B10" s="93"/>
      <c r="C10" s="93"/>
      <c r="D10" s="93"/>
      <c r="E10" s="93"/>
      <c r="F10" s="110"/>
      <c r="G10" s="93"/>
      <c r="H10" s="93"/>
      <c r="I10" s="93"/>
      <c r="J10" s="93"/>
      <c r="K10" s="110"/>
      <c r="L10" s="93"/>
      <c r="M10" s="93"/>
      <c r="N10" s="93"/>
    </row>
    <row r="11" spans="1:16" x14ac:dyDescent="0.3">
      <c r="A11" t="s">
        <v>2</v>
      </c>
      <c r="B11" s="125">
        <v>302.82474315879995</v>
      </c>
      <c r="C11" s="125">
        <v>331.66125532000001</v>
      </c>
      <c r="D11" s="125">
        <v>1152.7348390300001</v>
      </c>
      <c r="E11" s="125">
        <v>773.71585295</v>
      </c>
      <c r="F11" s="126">
        <v>286.8578462512001</v>
      </c>
      <c r="G11" s="125">
        <v>296.1421537487999</v>
      </c>
      <c r="H11" s="125">
        <v>266.91009587120016</v>
      </c>
      <c r="I11" s="125">
        <v>302.82474315879995</v>
      </c>
      <c r="J11" s="125">
        <v>1152.7348390300001</v>
      </c>
      <c r="K11" s="126">
        <v>194.76671288999998</v>
      </c>
      <c r="L11" s="125">
        <v>261.86385594000001</v>
      </c>
      <c r="M11" s="125">
        <v>331.66125532000001</v>
      </c>
      <c r="N11" s="125">
        <v>773.71585295</v>
      </c>
      <c r="P11" s="200"/>
    </row>
    <row r="12" spans="1:16" x14ac:dyDescent="0.3">
      <c r="A12" s="25" t="s">
        <v>75</v>
      </c>
      <c r="B12" s="100">
        <v>0.24456217592638893</v>
      </c>
      <c r="C12" s="100">
        <v>0.28727517077083831</v>
      </c>
      <c r="D12" s="100">
        <v>0.26877868488502171</v>
      </c>
      <c r="E12" s="100">
        <v>0.26900000000000002</v>
      </c>
      <c r="F12" s="112">
        <v>0.32292772934024272</v>
      </c>
      <c r="G12" s="100">
        <v>0.25933056869023263</v>
      </c>
      <c r="H12" s="100">
        <v>0.26159860257679957</v>
      </c>
      <c r="I12" s="100">
        <v>0.24456217592638893</v>
      </c>
      <c r="J12" s="100">
        <v>0.26877868488502171</v>
      </c>
      <c r="K12" s="112">
        <v>0.26739925030821521</v>
      </c>
      <c r="L12" s="100">
        <v>0.26455158625953207</v>
      </c>
      <c r="M12" s="100">
        <v>0.28753127052503286</v>
      </c>
      <c r="N12" s="100">
        <v>0.26977070136422554</v>
      </c>
    </row>
    <row r="13" spans="1:16" x14ac:dyDescent="0.3">
      <c r="A13" s="20"/>
      <c r="B13" s="98"/>
      <c r="C13" s="98"/>
      <c r="D13" s="98"/>
      <c r="E13" s="98"/>
      <c r="F13" s="109"/>
      <c r="G13" s="98"/>
      <c r="H13" s="98"/>
      <c r="I13" s="98"/>
      <c r="J13" s="98"/>
      <c r="K13" s="109"/>
      <c r="L13" s="98"/>
      <c r="M13" s="98"/>
      <c r="N13" s="98"/>
    </row>
    <row r="14" spans="1:16" x14ac:dyDescent="0.3">
      <c r="A14" s="18" t="s">
        <v>7</v>
      </c>
      <c r="B14" s="128">
        <v>118.22527413120133</v>
      </c>
      <c r="C14" s="128">
        <v>44.541325349999852</v>
      </c>
      <c r="D14" s="128">
        <v>193.11145440529344</v>
      </c>
      <c r="E14" s="128">
        <v>128.19208407999986</v>
      </c>
      <c r="F14" s="129">
        <v>-30.348705885907691</v>
      </c>
      <c r="G14" s="128">
        <v>54.840737639999986</v>
      </c>
      <c r="H14" s="128">
        <v>50.394148519999817</v>
      </c>
      <c r="I14" s="128">
        <v>118.22527413120133</v>
      </c>
      <c r="J14" s="128">
        <v>193.11145440529344</v>
      </c>
      <c r="K14" s="129">
        <v>41.542213400000009</v>
      </c>
      <c r="L14" s="128">
        <v>42.10854532999997</v>
      </c>
      <c r="M14" s="128">
        <v>44.541325350000079</v>
      </c>
      <c r="N14" s="128">
        <v>128.19208407999986</v>
      </c>
    </row>
    <row r="15" spans="1:16" x14ac:dyDescent="0.3">
      <c r="A15" s="20" t="s">
        <v>5</v>
      </c>
      <c r="B15" s="95">
        <v>9.547908796824553E-2</v>
      </c>
      <c r="C15" s="95">
        <v>3.8580378747993811E-2</v>
      </c>
      <c r="D15" s="95">
        <v>4.5027044376454203E-2</v>
      </c>
      <c r="E15" s="95">
        <v>4.4623911280210864E-2</v>
      </c>
      <c r="F15" s="111">
        <v>-3.416479210252743E-2</v>
      </c>
      <c r="G15" s="95">
        <v>4.8023827407011541E-2</v>
      </c>
      <c r="H15" s="95">
        <v>4.9391308289969058E-2</v>
      </c>
      <c r="I15" s="95">
        <v>9.547908796824553E-2</v>
      </c>
      <c r="J15" s="95">
        <v>4.5027044376454203E-2</v>
      </c>
      <c r="K15" s="111">
        <v>5.7034164382995224E-2</v>
      </c>
      <c r="L15" s="95">
        <v>4.2540740959246197E-2</v>
      </c>
      <c r="M15" s="95">
        <v>3.8580378747994006E-2</v>
      </c>
      <c r="N15" s="95">
        <v>4.4623911280210864E-2</v>
      </c>
    </row>
    <row r="16" spans="1:16" x14ac:dyDescent="0.3">
      <c r="A16" s="20"/>
      <c r="B16" s="93"/>
      <c r="C16" s="93"/>
      <c r="D16" s="93"/>
      <c r="E16" s="93"/>
      <c r="F16" s="110"/>
      <c r="G16" s="93"/>
      <c r="H16" s="93"/>
      <c r="I16" s="93"/>
      <c r="J16" s="93"/>
      <c r="K16" s="110"/>
      <c r="L16" s="93"/>
      <c r="M16" s="93"/>
      <c r="N16" s="93"/>
    </row>
    <row r="17" spans="1:14" x14ac:dyDescent="0.3">
      <c r="A17" s="18" t="s">
        <v>8</v>
      </c>
      <c r="B17" s="128">
        <v>29.532433271201313</v>
      </c>
      <c r="C17" s="128">
        <v>-41.304116150000098</v>
      </c>
      <c r="D17" s="128">
        <v>-156.57715175470656</v>
      </c>
      <c r="E17" s="128">
        <v>-101.8550481500001</v>
      </c>
      <c r="F17" s="129">
        <v>-115.22032653590765</v>
      </c>
      <c r="G17" s="128">
        <v>-34.117001590000086</v>
      </c>
      <c r="H17" s="128">
        <v>-36.772256900000144</v>
      </c>
      <c r="I17" s="128">
        <v>29.532433271201313</v>
      </c>
      <c r="J17" s="128">
        <v>-156.57715175470656</v>
      </c>
      <c r="K17" s="129">
        <v>-15.64926163</v>
      </c>
      <c r="L17" s="128">
        <v>-44.901670370000005</v>
      </c>
      <c r="M17" s="128">
        <v>-41.304116929999921</v>
      </c>
      <c r="N17" s="128">
        <v>-101.8550481500001</v>
      </c>
    </row>
    <row r="18" spans="1:14" x14ac:dyDescent="0.3">
      <c r="A18" s="20" t="s">
        <v>9</v>
      </c>
      <c r="B18" s="95">
        <v>2.3850482182753548E-2</v>
      </c>
      <c r="C18" s="95">
        <v>-3.5776403876543759E-2</v>
      </c>
      <c r="D18" s="95">
        <v>-3.650848357032891E-2</v>
      </c>
      <c r="E18" s="95">
        <v>-3.5513693654003725E-2</v>
      </c>
      <c r="F18" s="111">
        <v>-0.12970828202307297</v>
      </c>
      <c r="G18" s="95">
        <v>-2.9876129798951823E-2</v>
      </c>
      <c r="H18" s="95">
        <v>-3.6040491414296758E-2</v>
      </c>
      <c r="I18" s="95">
        <v>2.3850482182753548E-2</v>
      </c>
      <c r="J18" s="95">
        <v>-3.650848357032891E-2</v>
      </c>
      <c r="K18" s="111">
        <v>-2.1485195111869498E-2</v>
      </c>
      <c r="L18" s="95">
        <v>-4.5362534204826964E-2</v>
      </c>
      <c r="M18" s="95">
        <v>-3.5808298462052017E-2</v>
      </c>
      <c r="N18" s="95">
        <v>-3.5513693654003725E-2</v>
      </c>
    </row>
    <row r="19" spans="1:14" x14ac:dyDescent="0.3">
      <c r="A19" s="20"/>
      <c r="B19" s="93"/>
      <c r="C19" s="93"/>
      <c r="D19" s="93"/>
      <c r="E19" s="93"/>
      <c r="F19" s="110"/>
      <c r="G19" s="93"/>
      <c r="H19" s="93"/>
      <c r="I19" s="93"/>
      <c r="J19" s="93"/>
      <c r="K19" s="110"/>
      <c r="L19" s="93"/>
      <c r="M19" s="93"/>
      <c r="N19" s="93"/>
    </row>
    <row r="20" spans="1:14" x14ac:dyDescent="0.3">
      <c r="F20" s="41"/>
      <c r="K20" s="41"/>
    </row>
    <row r="21" spans="1:14" x14ac:dyDescent="0.3">
      <c r="A21" s="91" t="s">
        <v>100</v>
      </c>
      <c r="B21" s="91"/>
      <c r="C21" s="91"/>
      <c r="D21" s="91"/>
      <c r="E21" s="91"/>
      <c r="F21" s="165"/>
      <c r="G21" s="91"/>
      <c r="H21" s="91"/>
      <c r="I21" s="91"/>
      <c r="J21" s="91"/>
      <c r="K21" s="165"/>
      <c r="L21" s="91"/>
      <c r="M21" s="91"/>
      <c r="N21" s="91"/>
    </row>
    <row r="22" spans="1:14" x14ac:dyDescent="0.3">
      <c r="A22" t="s">
        <v>88</v>
      </c>
      <c r="B22" s="116">
        <v>1235</v>
      </c>
      <c r="C22" s="116">
        <v>1153.4789058400002</v>
      </c>
      <c r="D22" s="116">
        <v>4257</v>
      </c>
      <c r="E22" s="116">
        <v>2868.0499736900001</v>
      </c>
      <c r="F22" s="117">
        <v>882</v>
      </c>
      <c r="G22" s="116">
        <v>1131.6287198592402</v>
      </c>
      <c r="H22" s="116">
        <v>1007.7684299259821</v>
      </c>
      <c r="I22" s="116">
        <v>1235</v>
      </c>
      <c r="J22" s="116">
        <v>4257</v>
      </c>
      <c r="K22" s="117">
        <v>720.5</v>
      </c>
      <c r="L22" s="116">
        <v>988</v>
      </c>
      <c r="M22" s="116">
        <v>1153.4789058400002</v>
      </c>
      <c r="N22" s="116">
        <v>2868.0499736900001</v>
      </c>
    </row>
    <row r="23" spans="1:14" x14ac:dyDescent="0.3">
      <c r="A23" t="s">
        <v>91</v>
      </c>
      <c r="B23" s="93">
        <v>92</v>
      </c>
      <c r="C23" s="116">
        <v>93</v>
      </c>
      <c r="D23" s="116">
        <v>92</v>
      </c>
      <c r="E23" s="93">
        <v>93</v>
      </c>
      <c r="F23" s="110">
        <v>93</v>
      </c>
      <c r="G23" s="93">
        <v>92</v>
      </c>
      <c r="H23" s="93">
        <v>92</v>
      </c>
      <c r="I23" s="93">
        <v>92</v>
      </c>
      <c r="J23" s="93">
        <v>92</v>
      </c>
      <c r="K23" s="110">
        <v>94</v>
      </c>
      <c r="L23" s="93">
        <v>94</v>
      </c>
      <c r="M23" s="93">
        <v>93</v>
      </c>
      <c r="N23" s="93">
        <v>93</v>
      </c>
    </row>
    <row r="25" spans="1:14" x14ac:dyDescent="0.3">
      <c r="I25" s="200"/>
    </row>
    <row r="26" spans="1:14" x14ac:dyDescent="0.3">
      <c r="I26" s="20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17C09-8736-41AB-90F9-B8FE7C9AECD5}">
  <sheetPr>
    <pageSetUpPr fitToPage="1"/>
  </sheetPr>
  <dimension ref="A1:N33"/>
  <sheetViews>
    <sheetView zoomScaleNormal="100" workbookViewId="0">
      <pane xSplit="1" ySplit="3" topLeftCell="B4" activePane="bottomRight" state="frozen"/>
      <selection pane="topRight" activeCell="B1" sqref="B1"/>
      <selection pane="bottomLeft" activeCell="A4" sqref="A4"/>
      <selection pane="bottomRight" activeCell="A2" sqref="A2"/>
    </sheetView>
  </sheetViews>
  <sheetFormatPr baseColWidth="10" defaultColWidth="11.44140625" defaultRowHeight="14.4" x14ac:dyDescent="0.3"/>
  <cols>
    <col min="1" max="1" width="43.109375" customWidth="1"/>
    <col min="2" max="9" width="7.5546875" customWidth="1"/>
    <col min="10" max="10" width="1.5546875" customWidth="1"/>
    <col min="11" max="14" width="7.5546875" customWidth="1"/>
  </cols>
  <sheetData>
    <row r="1" spans="1:14" ht="15.6" x14ac:dyDescent="0.3">
      <c r="A1" s="90" t="s">
        <v>215</v>
      </c>
      <c r="B1" s="90"/>
      <c r="C1" s="90"/>
      <c r="D1" s="90"/>
      <c r="E1" s="90"/>
      <c r="F1" s="90"/>
      <c r="G1" s="90"/>
      <c r="H1" s="90"/>
      <c r="I1" s="90"/>
      <c r="J1" s="90"/>
      <c r="K1" s="90"/>
      <c r="L1" s="90"/>
      <c r="M1" s="90"/>
      <c r="N1" s="90"/>
    </row>
    <row r="2" spans="1:14" x14ac:dyDescent="0.3">
      <c r="A2" s="143"/>
      <c r="B2" s="143"/>
      <c r="C2" s="197"/>
      <c r="D2" s="197"/>
      <c r="E2" s="197"/>
      <c r="F2" s="145"/>
      <c r="G2" s="145"/>
      <c r="H2" s="145"/>
    </row>
    <row r="3" spans="1:14" x14ac:dyDescent="0.3">
      <c r="A3" s="99" t="s">
        <v>99</v>
      </c>
      <c r="B3" s="79" t="s">
        <v>217</v>
      </c>
      <c r="C3" s="75" t="s">
        <v>219</v>
      </c>
      <c r="D3" s="75" t="s">
        <v>221</v>
      </c>
      <c r="E3" s="75" t="s">
        <v>222</v>
      </c>
      <c r="F3" s="79" t="s">
        <v>85</v>
      </c>
      <c r="G3" s="75" t="s">
        <v>220</v>
      </c>
      <c r="H3" s="75" t="s">
        <v>84</v>
      </c>
      <c r="I3" s="146" t="s">
        <v>208</v>
      </c>
      <c r="J3" s="75"/>
      <c r="K3" s="79" t="s">
        <v>46</v>
      </c>
      <c r="L3" s="75" t="s">
        <v>47</v>
      </c>
      <c r="M3" s="75" t="s">
        <v>48</v>
      </c>
      <c r="N3" s="75" t="s">
        <v>49</v>
      </c>
    </row>
    <row r="4" spans="1:14" x14ac:dyDescent="0.3">
      <c r="B4" s="41"/>
      <c r="F4" s="41"/>
      <c r="I4" s="147"/>
      <c r="K4" s="41"/>
    </row>
    <row r="5" spans="1:14" s="18" customFormat="1" x14ac:dyDescent="0.3">
      <c r="A5" s="18" t="s">
        <v>0</v>
      </c>
      <c r="B5" s="166">
        <v>856</v>
      </c>
      <c r="C5" s="182">
        <v>1071.5</v>
      </c>
      <c r="D5" s="182">
        <v>962</v>
      </c>
      <c r="E5" s="182">
        <v>1161.2</v>
      </c>
      <c r="F5" s="166">
        <v>923.31945399999995</v>
      </c>
      <c r="G5" s="149">
        <v>1028.2433920000001</v>
      </c>
      <c r="H5" s="149">
        <v>963.90264100000002</v>
      </c>
      <c r="I5" s="148">
        <v>1129.3766090000001</v>
      </c>
      <c r="J5" s="149"/>
      <c r="K5" s="166">
        <v>921.94819800000005</v>
      </c>
      <c r="L5" s="149">
        <v>1072.237464</v>
      </c>
      <c r="M5" s="149">
        <v>954.20125399999995</v>
      </c>
      <c r="N5" s="182">
        <v>1135.4510989999999</v>
      </c>
    </row>
    <row r="6" spans="1:14" s="20" customFormat="1" x14ac:dyDescent="0.3">
      <c r="A6" s="20" t="s">
        <v>73</v>
      </c>
      <c r="B6" s="152">
        <v>-7.2999999999999995E-2</v>
      </c>
      <c r="C6" s="183">
        <v>4.2000000000000003E-2</v>
      </c>
      <c r="D6" s="95">
        <v>-2E-3</v>
      </c>
      <c r="E6" s="95">
        <v>2.8000000000000001E-2</v>
      </c>
      <c r="F6" s="152">
        <v>1.487346038502535E-3</v>
      </c>
      <c r="G6" s="151">
        <v>-4.1030157476385276E-2</v>
      </c>
      <c r="H6" s="151">
        <v>1.0167023947340148E-2</v>
      </c>
      <c r="I6" s="150">
        <v>-5.3498473032872473E-3</v>
      </c>
      <c r="J6" s="151"/>
      <c r="K6" s="152">
        <v>6.2519532096346753E-2</v>
      </c>
      <c r="L6" s="151">
        <v>3.3481893012048181E-2</v>
      </c>
      <c r="M6" s="151">
        <v>-4.637092344593241E-2</v>
      </c>
      <c r="N6" s="183">
        <v>-3.2010998294970228E-2</v>
      </c>
    </row>
    <row r="7" spans="1:14" x14ac:dyDescent="0.3">
      <c r="B7" s="41"/>
      <c r="F7" s="41"/>
      <c r="I7" s="147"/>
      <c r="K7" s="41"/>
    </row>
    <row r="8" spans="1:14" x14ac:dyDescent="0.3">
      <c r="A8" t="s">
        <v>74</v>
      </c>
      <c r="B8" s="167">
        <v>609</v>
      </c>
      <c r="C8" s="184">
        <v>742.2</v>
      </c>
      <c r="D8" s="184">
        <v>663</v>
      </c>
      <c r="E8" s="184">
        <v>769</v>
      </c>
      <c r="F8" s="167">
        <v>649.84414100000004</v>
      </c>
      <c r="G8" s="154">
        <v>717.57296712535219</v>
      </c>
      <c r="H8" s="154">
        <v>667.10685599999999</v>
      </c>
      <c r="I8" s="153">
        <v>761.53105700000003</v>
      </c>
      <c r="J8" s="154"/>
      <c r="K8" s="167">
        <v>631.81468700000005</v>
      </c>
      <c r="L8" s="154">
        <v>722.14499899999998</v>
      </c>
      <c r="M8" s="154">
        <v>647.63079500000003</v>
      </c>
      <c r="N8" s="184">
        <v>767.06645800000001</v>
      </c>
    </row>
    <row r="9" spans="1:14" s="18" customFormat="1" x14ac:dyDescent="0.3">
      <c r="A9" s="18" t="s">
        <v>1</v>
      </c>
      <c r="B9" s="166">
        <v>247</v>
      </c>
      <c r="C9" s="182">
        <v>329.3</v>
      </c>
      <c r="D9" s="182">
        <v>299</v>
      </c>
      <c r="E9" s="182">
        <v>392.1</v>
      </c>
      <c r="F9" s="166">
        <v>273.47531299999991</v>
      </c>
      <c r="G9" s="149">
        <v>310.67042487464789</v>
      </c>
      <c r="H9" s="149">
        <v>296.79578500000002</v>
      </c>
      <c r="I9" s="148">
        <v>367.84555200000011</v>
      </c>
      <c r="J9" s="149"/>
      <c r="K9" s="166">
        <v>290.133511</v>
      </c>
      <c r="L9" s="149">
        <v>350.09246500000006</v>
      </c>
      <c r="M9" s="149">
        <v>306.57045899999991</v>
      </c>
      <c r="N9" s="182">
        <v>368.38464099999987</v>
      </c>
    </row>
    <row r="10" spans="1:14" x14ac:dyDescent="0.3">
      <c r="A10" s="20" t="s">
        <v>4</v>
      </c>
      <c r="B10" s="152">
        <v>0.28899999999999998</v>
      </c>
      <c r="C10" s="183">
        <v>0.307</v>
      </c>
      <c r="D10" s="183">
        <v>0.311</v>
      </c>
      <c r="E10" s="183">
        <v>0.33800000000000002</v>
      </c>
      <c r="F10" s="152">
        <v>0.29618710167456291</v>
      </c>
      <c r="G10" s="151">
        <v>0.30213704974108685</v>
      </c>
      <c r="H10" s="151">
        <v>0.30791054238848176</v>
      </c>
      <c r="I10" s="150">
        <v>0.32570672091899155</v>
      </c>
      <c r="J10" s="151"/>
      <c r="K10" s="152">
        <v>0.31469610942284199</v>
      </c>
      <c r="L10" s="151">
        <v>0.32650646592217941</v>
      </c>
      <c r="M10" s="151">
        <v>0.32128490474610077</v>
      </c>
      <c r="N10" s="183">
        <v>0.32443901928003677</v>
      </c>
    </row>
    <row r="11" spans="1:14" x14ac:dyDescent="0.3">
      <c r="B11" s="41"/>
      <c r="C11" s="198"/>
      <c r="D11" s="198"/>
      <c r="E11" s="198"/>
      <c r="F11" s="41"/>
      <c r="I11" s="147"/>
      <c r="J11" s="147"/>
      <c r="K11" s="41"/>
    </row>
    <row r="12" spans="1:14" x14ac:dyDescent="0.3">
      <c r="A12" t="s">
        <v>2</v>
      </c>
      <c r="B12" s="168">
        <v>277</v>
      </c>
      <c r="C12" s="185">
        <v>277.8</v>
      </c>
      <c r="D12" s="185">
        <v>252</v>
      </c>
      <c r="E12" s="185">
        <v>282.5</v>
      </c>
      <c r="F12" s="168">
        <v>248.570156</v>
      </c>
      <c r="G12" s="156">
        <v>268.92522100000002</v>
      </c>
      <c r="H12" s="156">
        <v>255.611075</v>
      </c>
      <c r="I12" s="155">
        <v>324.294083</v>
      </c>
      <c r="J12" s="156"/>
      <c r="K12" s="168">
        <v>257.7115465</v>
      </c>
      <c r="L12" s="156">
        <v>262.33046250000001</v>
      </c>
      <c r="M12" s="156">
        <v>236.9870105</v>
      </c>
      <c r="N12" s="185">
        <v>257.74886650000002</v>
      </c>
    </row>
    <row r="13" spans="1:14" x14ac:dyDescent="0.3">
      <c r="A13" s="25" t="s">
        <v>75</v>
      </c>
      <c r="B13" s="169">
        <v>0.32300000000000001</v>
      </c>
      <c r="C13" s="158">
        <v>0.25900000000000001</v>
      </c>
      <c r="D13" s="158">
        <v>0.26200000000000001</v>
      </c>
      <c r="E13" s="158">
        <v>0.24299999999999999</v>
      </c>
      <c r="F13" s="169">
        <v>0.26921360199132122</v>
      </c>
      <c r="G13" s="158">
        <v>0.26153848698888599</v>
      </c>
      <c r="H13" s="158">
        <v>0.26518349896294141</v>
      </c>
      <c r="I13" s="157">
        <v>0.28714432405957502</v>
      </c>
      <c r="J13" s="158"/>
      <c r="K13" s="169">
        <v>0.27952931309921597</v>
      </c>
      <c r="L13" s="158">
        <v>0.24465705714233466</v>
      </c>
      <c r="M13" s="158">
        <v>0.24836166323042791</v>
      </c>
      <c r="N13" s="158">
        <v>0.22700129202129563</v>
      </c>
    </row>
    <row r="14" spans="1:14" x14ac:dyDescent="0.3">
      <c r="A14" s="20"/>
      <c r="B14" s="159"/>
      <c r="C14" s="193"/>
      <c r="D14" s="193"/>
      <c r="E14" s="193"/>
      <c r="F14" s="159"/>
      <c r="G14" s="98"/>
      <c r="H14" s="98"/>
      <c r="I14" s="101"/>
      <c r="J14" s="98"/>
      <c r="K14" s="159"/>
      <c r="L14" s="98"/>
      <c r="M14" s="98"/>
      <c r="N14" s="98"/>
    </row>
    <row r="15" spans="1:14" x14ac:dyDescent="0.3">
      <c r="A15" s="18" t="s">
        <v>7</v>
      </c>
      <c r="B15" s="170">
        <v>-30</v>
      </c>
      <c r="C15" s="181">
        <v>51.5</v>
      </c>
      <c r="D15" s="181">
        <v>48</v>
      </c>
      <c r="E15" s="181">
        <v>109.6</v>
      </c>
      <c r="F15" s="170">
        <v>24.905156999999917</v>
      </c>
      <c r="G15" s="161">
        <v>41.745203874647871</v>
      </c>
      <c r="H15" s="161">
        <v>41.184710000000024</v>
      </c>
      <c r="I15" s="160">
        <v>43.551469000000111</v>
      </c>
      <c r="J15" s="161"/>
      <c r="K15" s="170">
        <v>32.421964500000001</v>
      </c>
      <c r="L15" s="161">
        <v>87.762002499999994</v>
      </c>
      <c r="M15" s="161">
        <v>69.583448500000003</v>
      </c>
      <c r="N15" s="181">
        <v>110.6357745</v>
      </c>
    </row>
    <row r="16" spans="1:14" x14ac:dyDescent="0.3">
      <c r="A16" s="20" t="s">
        <v>5</v>
      </c>
      <c r="B16" s="152">
        <v>-3.5000000000000003E-2</v>
      </c>
      <c r="C16" s="183">
        <v>4.8000000000000001E-2</v>
      </c>
      <c r="D16" s="183">
        <v>4.9000000000000002E-2</v>
      </c>
      <c r="E16" s="183">
        <v>9.4E-2</v>
      </c>
      <c r="F16" s="152">
        <v>2.6973499683241722E-2</v>
      </c>
      <c r="G16" s="151">
        <v>4.0598562752200862E-2</v>
      </c>
      <c r="H16" s="151">
        <v>4.2727043425540345E-2</v>
      </c>
      <c r="I16" s="150">
        <v>3.8562396859416544E-2</v>
      </c>
      <c r="J16" s="151"/>
      <c r="K16" s="152">
        <v>3.516679632362598E-2</v>
      </c>
      <c r="L16" s="151">
        <v>8.1849408779844673E-2</v>
      </c>
      <c r="M16" s="151">
        <v>7.2923241515672962E-2</v>
      </c>
      <c r="N16" s="183">
        <v>9.7437727258741252E-2</v>
      </c>
    </row>
    <row r="17" spans="1:14" x14ac:dyDescent="0.3">
      <c r="A17" s="20"/>
      <c r="B17" s="110"/>
      <c r="C17" s="93"/>
      <c r="D17" s="93"/>
      <c r="E17" s="93"/>
      <c r="F17" s="110"/>
      <c r="G17" s="93"/>
      <c r="H17" s="93"/>
      <c r="I17" s="102"/>
      <c r="J17" s="93"/>
      <c r="K17" s="110"/>
      <c r="L17" s="93"/>
      <c r="M17" s="93"/>
      <c r="N17" s="93"/>
    </row>
    <row r="18" spans="1:14" x14ac:dyDescent="0.3">
      <c r="A18" s="18" t="s">
        <v>8</v>
      </c>
      <c r="B18" s="170">
        <v>-111</v>
      </c>
      <c r="C18" s="181">
        <v>-32</v>
      </c>
      <c r="D18" s="181">
        <v>-35</v>
      </c>
      <c r="E18" s="181">
        <v>26.9</v>
      </c>
      <c r="F18" s="170">
        <v>-61.573583999999997</v>
      </c>
      <c r="G18" s="161">
        <v>-43.859455125352142</v>
      </c>
      <c r="H18" s="161">
        <v>-43.493974999999999</v>
      </c>
      <c r="I18" s="160">
        <v>-40.390990000000002</v>
      </c>
      <c r="J18" s="161"/>
      <c r="K18" s="170">
        <v>-50.036069750000003</v>
      </c>
      <c r="L18" s="161">
        <v>5.4095452499999999</v>
      </c>
      <c r="M18" s="161">
        <v>-13.11429575</v>
      </c>
      <c r="N18" s="181">
        <v>27.77330225</v>
      </c>
    </row>
    <row r="19" spans="1:14" x14ac:dyDescent="0.3">
      <c r="A19" s="20" t="s">
        <v>9</v>
      </c>
      <c r="B19" s="152">
        <v>-0.13</v>
      </c>
      <c r="C19" s="183">
        <v>-0.03</v>
      </c>
      <c r="D19" s="183">
        <v>-3.5999999999999997E-2</v>
      </c>
      <c r="E19" s="183">
        <v>2.3E-2</v>
      </c>
      <c r="F19" s="152">
        <v>-6.6687194484261345E-2</v>
      </c>
      <c r="G19" s="151">
        <v>-4.26547405668639E-2</v>
      </c>
      <c r="H19" s="151">
        <v>-4.5122788495399503E-2</v>
      </c>
      <c r="I19" s="150">
        <v>-3.5763968970248076E-2</v>
      </c>
      <c r="J19" s="151"/>
      <c r="K19" s="152">
        <v>-5.427210537267084E-2</v>
      </c>
      <c r="L19" s="151">
        <v>5.0451000190010146E-3</v>
      </c>
      <c r="M19" s="151">
        <v>-1.3743741894097323E-2</v>
      </c>
      <c r="N19" s="183">
        <v>2.4460148283321187E-2</v>
      </c>
    </row>
    <row r="20" spans="1:14" x14ac:dyDescent="0.3">
      <c r="B20" s="41"/>
      <c r="F20" s="41"/>
      <c r="G20" s="53"/>
    </row>
    <row r="21" spans="1:14" x14ac:dyDescent="0.3">
      <c r="A21" s="189" t="s">
        <v>216</v>
      </c>
      <c r="B21" s="41"/>
      <c r="F21" s="41"/>
    </row>
    <row r="22" spans="1:14" x14ac:dyDescent="0.3">
      <c r="A22" s="93"/>
      <c r="B22" s="195"/>
      <c r="C22" s="143"/>
      <c r="D22" s="143"/>
      <c r="E22" s="143"/>
      <c r="F22" s="195"/>
      <c r="G22" s="143"/>
      <c r="H22" s="143"/>
    </row>
    <row r="23" spans="1:14" x14ac:dyDescent="0.3">
      <c r="A23" s="143"/>
      <c r="B23" s="195"/>
      <c r="C23" s="143"/>
      <c r="D23" s="143"/>
      <c r="E23" s="143"/>
      <c r="F23" s="195"/>
      <c r="G23" s="143"/>
      <c r="H23" s="143"/>
    </row>
    <row r="24" spans="1:14" x14ac:dyDescent="0.3">
      <c r="A24" s="171" t="s">
        <v>100</v>
      </c>
      <c r="B24" s="196"/>
      <c r="C24" s="162"/>
      <c r="D24" s="162"/>
      <c r="E24" s="162"/>
      <c r="F24" s="196"/>
      <c r="G24" s="162"/>
      <c r="H24" s="162"/>
      <c r="I24" s="22"/>
      <c r="J24" s="174"/>
      <c r="K24" s="22"/>
      <c r="L24" s="22"/>
      <c r="M24" s="22"/>
      <c r="N24" s="22"/>
    </row>
    <row r="25" spans="1:14" x14ac:dyDescent="0.3">
      <c r="A25" s="172" t="s">
        <v>88</v>
      </c>
      <c r="B25" s="188">
        <v>850</v>
      </c>
      <c r="C25" s="194">
        <v>1061.8</v>
      </c>
      <c r="D25" s="201">
        <v>950</v>
      </c>
      <c r="E25" s="201">
        <v>1150.9000000000001</v>
      </c>
      <c r="F25" s="188">
        <v>919.10777437000979</v>
      </c>
      <c r="G25" s="186">
        <v>1022.5755605900117</v>
      </c>
      <c r="H25" s="186">
        <v>959.96461229999977</v>
      </c>
      <c r="I25" s="186">
        <v>1123.6057183999997</v>
      </c>
      <c r="J25" s="187"/>
      <c r="K25" s="188">
        <v>917.85929999999996</v>
      </c>
      <c r="L25" s="186">
        <v>1064.9223999999999</v>
      </c>
      <c r="M25" s="186">
        <v>949.65639999999996</v>
      </c>
      <c r="N25" s="186">
        <v>1125.8217999999999</v>
      </c>
    </row>
    <row r="26" spans="1:14" x14ac:dyDescent="0.3">
      <c r="A26" s="173" t="s">
        <v>89</v>
      </c>
      <c r="B26" s="178">
        <v>-7.4999999999999997E-2</v>
      </c>
      <c r="C26" s="177">
        <v>3.7999999999999999E-2</v>
      </c>
      <c r="D26" s="177">
        <v>-0.01</v>
      </c>
      <c r="E26" s="177">
        <v>2.4E-2</v>
      </c>
      <c r="F26" s="178">
        <v>1.3602023425702825E-3</v>
      </c>
      <c r="G26" s="177">
        <v>-3.9765187970492666E-2</v>
      </c>
      <c r="H26" s="177">
        <v>1.085467575430421E-2</v>
      </c>
      <c r="I26" s="177">
        <v>-1.9684124077187226E-3</v>
      </c>
      <c r="J26" s="179"/>
      <c r="K26" s="178">
        <v>6.5360606721854175E-2</v>
      </c>
      <c r="L26" s="177">
        <v>3.5842469270442434E-2</v>
      </c>
      <c r="M26" s="177">
        <v>-4.5704483204200619E-2</v>
      </c>
      <c r="N26" s="177">
        <v>-3.5765487427894871E-2</v>
      </c>
    </row>
    <row r="27" spans="1:14" x14ac:dyDescent="0.3">
      <c r="A27" s="173" t="s">
        <v>101</v>
      </c>
      <c r="B27" s="178">
        <v>-7.0999999999999994E-2</v>
      </c>
      <c r="C27" s="177">
        <v>4.7E-2</v>
      </c>
      <c r="D27" s="177">
        <v>4.0000000000000001E-3</v>
      </c>
      <c r="E27" s="177">
        <v>3.7999999999999999E-2</v>
      </c>
      <c r="F27" s="178">
        <v>5.2641911982842515E-3</v>
      </c>
      <c r="G27" s="177">
        <v>-3.5120373913241743E-2</v>
      </c>
      <c r="H27" s="177">
        <v>9.243052487379888E-4</v>
      </c>
      <c r="I27" s="177">
        <v>-1.5578402984869566E-2</v>
      </c>
      <c r="J27" s="179"/>
      <c r="K27" s="178">
        <v>5.4798673095488581E-2</v>
      </c>
      <c r="L27" s="177">
        <v>1.6669181866453053E-2</v>
      </c>
      <c r="M27" s="177">
        <v>-5.0639387659964674E-2</v>
      </c>
      <c r="N27" s="177">
        <v>-4.0881540507424652E-2</v>
      </c>
    </row>
    <row r="28" spans="1:14" x14ac:dyDescent="0.3">
      <c r="A28" s="172" t="s">
        <v>91</v>
      </c>
      <c r="B28" s="176">
        <v>93</v>
      </c>
      <c r="C28" s="175">
        <v>92</v>
      </c>
      <c r="D28" s="175">
        <v>92</v>
      </c>
      <c r="E28" s="175">
        <v>92</v>
      </c>
      <c r="F28" s="176">
        <v>93</v>
      </c>
      <c r="G28" s="175">
        <v>94</v>
      </c>
      <c r="H28" s="175">
        <v>94</v>
      </c>
      <c r="I28" s="175">
        <v>93</v>
      </c>
      <c r="J28" s="180"/>
      <c r="K28" s="176">
        <v>94</v>
      </c>
      <c r="L28" s="175">
        <v>93</v>
      </c>
      <c r="M28" s="175">
        <v>93</v>
      </c>
      <c r="N28" s="175">
        <v>93</v>
      </c>
    </row>
    <row r="30" spans="1:14" x14ac:dyDescent="0.3">
      <c r="A30" s="190" t="s">
        <v>214</v>
      </c>
      <c r="B30" s="190"/>
      <c r="C30" s="190"/>
      <c r="D30" s="190"/>
      <c r="E30" s="190"/>
    </row>
    <row r="31" spans="1:14" x14ac:dyDescent="0.3">
      <c r="A31" s="20" t="s">
        <v>213</v>
      </c>
      <c r="B31" s="20"/>
      <c r="C31" s="20"/>
      <c r="D31" s="20"/>
      <c r="E31" s="20"/>
    </row>
    <row r="32" spans="1:14" x14ac:dyDescent="0.3">
      <c r="A32" s="20"/>
      <c r="B32" s="20"/>
      <c r="C32" s="20"/>
      <c r="D32" s="20"/>
      <c r="E32" s="20"/>
    </row>
    <row r="33" spans="1:5" x14ac:dyDescent="0.3">
      <c r="A33" s="20"/>
      <c r="B33" s="20"/>
      <c r="C33" s="20"/>
      <c r="D33" s="20"/>
      <c r="E33" s="20"/>
    </row>
  </sheetData>
  <phoneticPr fontId="14" type="noConversion"/>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40"/>
  <sheetViews>
    <sheetView zoomScale="90" zoomScaleNormal="90" workbookViewId="0">
      <selection activeCell="A2" sqref="A2"/>
    </sheetView>
  </sheetViews>
  <sheetFormatPr baseColWidth="10" defaultColWidth="11.44140625" defaultRowHeight="14.4" x14ac:dyDescent="0.3"/>
  <cols>
    <col min="1" max="1" width="22.33203125" customWidth="1"/>
    <col min="2" max="2" width="34.44140625" customWidth="1"/>
    <col min="3" max="6" width="10.6640625" bestFit="1" customWidth="1"/>
    <col min="7" max="8" width="10.6640625" customWidth="1"/>
    <col min="9" max="9" width="11.88671875" bestFit="1" customWidth="1"/>
    <col min="10" max="13" width="10.6640625" bestFit="1" customWidth="1"/>
    <col min="14" max="14" width="11.88671875" bestFit="1" customWidth="1"/>
    <col min="15" max="54" width="10.6640625" bestFit="1" customWidth="1"/>
    <col min="55" max="55" width="9.5546875" bestFit="1" customWidth="1"/>
    <col min="56" max="59" width="10.6640625" bestFit="1" customWidth="1"/>
    <col min="60" max="60" width="9.5546875" bestFit="1" customWidth="1"/>
    <col min="61" max="64" width="10.6640625" bestFit="1" customWidth="1"/>
  </cols>
  <sheetData>
    <row r="1" spans="1:66" x14ac:dyDescent="0.3">
      <c r="A1" s="16" t="s">
        <v>102</v>
      </c>
    </row>
    <row r="2" spans="1:66" x14ac:dyDescent="0.3">
      <c r="A2" s="3"/>
    </row>
    <row r="3" spans="1:66" x14ac:dyDescent="0.3">
      <c r="A3" s="40" t="s">
        <v>14</v>
      </c>
    </row>
    <row r="4" spans="1:66" x14ac:dyDescent="0.3">
      <c r="C4" s="2" t="s">
        <v>222</v>
      </c>
      <c r="D4" s="2" t="s">
        <v>208</v>
      </c>
      <c r="E4" s="35" t="s">
        <v>217</v>
      </c>
      <c r="F4" s="2" t="s">
        <v>219</v>
      </c>
      <c r="G4" s="2" t="s">
        <v>221</v>
      </c>
      <c r="H4" s="2" t="s">
        <v>222</v>
      </c>
      <c r="I4" s="2" t="s">
        <v>223</v>
      </c>
      <c r="J4" s="35" t="s">
        <v>85</v>
      </c>
      <c r="K4" s="2" t="s">
        <v>86</v>
      </c>
      <c r="L4" s="2" t="s">
        <v>84</v>
      </c>
      <c r="M4" s="2" t="s">
        <v>208</v>
      </c>
      <c r="N4" s="2" t="s">
        <v>209</v>
      </c>
      <c r="O4" s="35" t="s">
        <v>46</v>
      </c>
      <c r="P4" s="142" t="s">
        <v>47</v>
      </c>
      <c r="Q4" s="142" t="s">
        <v>48</v>
      </c>
      <c r="R4" s="2" t="s">
        <v>49</v>
      </c>
      <c r="S4" s="2" t="s">
        <v>50</v>
      </c>
      <c r="T4" s="35" t="s">
        <v>51</v>
      </c>
      <c r="U4" s="2" t="s">
        <v>52</v>
      </c>
      <c r="V4" s="2" t="s">
        <v>53</v>
      </c>
      <c r="W4" s="2" t="s">
        <v>54</v>
      </c>
      <c r="X4" s="2" t="s">
        <v>55</v>
      </c>
      <c r="Y4" s="35" t="s">
        <v>56</v>
      </c>
      <c r="Z4" s="2" t="s">
        <v>57</v>
      </c>
      <c r="AA4" s="2" t="s">
        <v>58</v>
      </c>
      <c r="AB4" s="2" t="s">
        <v>59</v>
      </c>
      <c r="AC4" s="2" t="s">
        <v>60</v>
      </c>
      <c r="AD4" s="35" t="s">
        <v>61</v>
      </c>
      <c r="AE4" s="2" t="s">
        <v>62</v>
      </c>
      <c r="AF4" s="2" t="s">
        <v>63</v>
      </c>
      <c r="AG4" s="2" t="s">
        <v>64</v>
      </c>
      <c r="AH4" s="2" t="s">
        <v>103</v>
      </c>
      <c r="AI4" s="79" t="s">
        <v>104</v>
      </c>
      <c r="AJ4" s="75" t="s">
        <v>105</v>
      </c>
      <c r="AK4" s="2" t="s">
        <v>106</v>
      </c>
      <c r="AL4" s="2" t="s">
        <v>107</v>
      </c>
      <c r="AM4" s="2" t="s">
        <v>108</v>
      </c>
      <c r="AN4" s="79" t="s">
        <v>109</v>
      </c>
      <c r="AO4" s="75" t="s">
        <v>110</v>
      </c>
      <c r="AP4" s="75" t="s">
        <v>111</v>
      </c>
      <c r="AQ4" s="75" t="s">
        <v>112</v>
      </c>
      <c r="AR4" s="75" t="s">
        <v>113</v>
      </c>
      <c r="AS4" s="79" t="s">
        <v>114</v>
      </c>
      <c r="AT4" s="75" t="s">
        <v>115</v>
      </c>
      <c r="AU4" s="75" t="s">
        <v>116</v>
      </c>
      <c r="AV4" s="75" t="s">
        <v>117</v>
      </c>
      <c r="AW4" s="75" t="s">
        <v>118</v>
      </c>
      <c r="AX4" s="71" t="s">
        <v>119</v>
      </c>
      <c r="AY4" s="2" t="s">
        <v>120</v>
      </c>
      <c r="AZ4" s="2" t="s">
        <v>121</v>
      </c>
      <c r="BA4" s="2" t="s">
        <v>122</v>
      </c>
      <c r="BB4" s="2" t="s">
        <v>123</v>
      </c>
      <c r="BC4" s="35" t="s">
        <v>124</v>
      </c>
      <c r="BD4" s="2" t="s">
        <v>125</v>
      </c>
      <c r="BE4" s="1" t="s">
        <v>126</v>
      </c>
      <c r="BF4" s="1" t="s">
        <v>127</v>
      </c>
      <c r="BG4" s="2" t="s">
        <v>128</v>
      </c>
      <c r="BH4" s="35" t="s">
        <v>129</v>
      </c>
      <c r="BI4" s="2" t="s">
        <v>130</v>
      </c>
      <c r="BJ4" s="2" t="s">
        <v>131</v>
      </c>
      <c r="BK4" s="2" t="s">
        <v>132</v>
      </c>
      <c r="BL4" s="2" t="s">
        <v>133</v>
      </c>
    </row>
    <row r="5" spans="1:66" x14ac:dyDescent="0.3">
      <c r="B5" s="3"/>
      <c r="C5" s="3"/>
      <c r="D5" s="3"/>
      <c r="E5" s="72"/>
      <c r="F5" s="3"/>
      <c r="G5" s="3"/>
      <c r="H5" s="3"/>
      <c r="I5" s="3"/>
      <c r="J5" s="72"/>
      <c r="K5" s="3"/>
      <c r="L5" s="3"/>
      <c r="M5" s="3"/>
      <c r="N5" s="3"/>
      <c r="O5" s="72"/>
      <c r="P5" s="3"/>
      <c r="Q5" s="3"/>
      <c r="R5" s="3"/>
      <c r="S5" s="3"/>
      <c r="T5" s="72"/>
      <c r="U5" s="3"/>
      <c r="V5" s="3"/>
      <c r="W5" s="3"/>
      <c r="X5" s="3"/>
      <c r="Y5" s="72"/>
      <c r="Z5" s="3"/>
      <c r="AA5" s="3"/>
      <c r="AB5" s="3"/>
      <c r="AC5" s="3"/>
      <c r="AD5" s="72"/>
      <c r="AE5" s="3"/>
      <c r="AF5" s="3"/>
      <c r="AG5" s="3"/>
      <c r="AH5" s="3"/>
      <c r="AI5" s="72"/>
      <c r="AJ5" s="3"/>
      <c r="AK5" s="3"/>
      <c r="AL5" s="3"/>
      <c r="AM5" s="3"/>
      <c r="AN5" s="72"/>
      <c r="AO5" s="3"/>
      <c r="AP5" s="3"/>
      <c r="AQ5" s="3"/>
      <c r="AR5" s="3"/>
      <c r="AS5" s="72"/>
      <c r="AT5" s="3"/>
      <c r="AU5" s="3"/>
      <c r="AV5" s="3"/>
      <c r="AW5" s="3"/>
      <c r="AX5" s="72"/>
      <c r="AY5" s="3"/>
      <c r="AZ5" s="3"/>
      <c r="BA5" s="3"/>
      <c r="BB5" s="3"/>
      <c r="BC5" s="41"/>
      <c r="BF5" s="4"/>
      <c r="BG5" s="54"/>
      <c r="BH5" s="36"/>
      <c r="BI5" s="4"/>
      <c r="BJ5" s="4"/>
      <c r="BK5" s="4"/>
      <c r="BL5" s="5"/>
    </row>
    <row r="6" spans="1:66" x14ac:dyDescent="0.3">
      <c r="A6" s="3" t="s">
        <v>0</v>
      </c>
      <c r="B6" s="9"/>
      <c r="C6" s="10">
        <v>4610534.2149999999</v>
      </c>
      <c r="D6" s="10">
        <v>4377657.493830001</v>
      </c>
      <c r="E6" s="38">
        <v>2938173.0010000002</v>
      </c>
      <c r="F6" s="10">
        <v>3801689.0129999998</v>
      </c>
      <c r="G6" s="10">
        <v>3528068.3949999996</v>
      </c>
      <c r="H6" s="10">
        <v>4610534.2149999999</v>
      </c>
      <c r="I6" s="10">
        <v>14878464.624</v>
      </c>
      <c r="J6" s="38">
        <v>2026201.0550000002</v>
      </c>
      <c r="K6" s="10">
        <v>3108895.5163899995</v>
      </c>
      <c r="L6" s="10">
        <v>3237505.0437799999</v>
      </c>
      <c r="M6" s="10">
        <v>4377657.493830001</v>
      </c>
      <c r="N6" s="10">
        <v>12750259.109000001</v>
      </c>
      <c r="O6" s="38">
        <v>1932691.1340000001</v>
      </c>
      <c r="P6" s="10">
        <v>2310466.5020000003</v>
      </c>
      <c r="Q6" s="10">
        <v>2151957.42</v>
      </c>
      <c r="R6" s="10">
        <v>3071805.7850000006</v>
      </c>
      <c r="S6" s="10">
        <v>9466920.841</v>
      </c>
      <c r="T6" s="38">
        <v>1715566.14</v>
      </c>
      <c r="U6" s="10">
        <v>2216163.7759999996</v>
      </c>
      <c r="V6" s="10">
        <v>2050002.3250000002</v>
      </c>
      <c r="W6" s="10">
        <v>3034033.4099999992</v>
      </c>
      <c r="X6" s="10">
        <v>9015765.6509999987</v>
      </c>
      <c r="Y6" s="38">
        <v>1718235.8119999999</v>
      </c>
      <c r="Z6" s="10">
        <v>2096085.0839999998</v>
      </c>
      <c r="AA6" s="10">
        <v>1994260.9849999999</v>
      </c>
      <c r="AB6" s="10">
        <v>2840564.3400000003</v>
      </c>
      <c r="AC6" s="10">
        <v>8649146.2210000008</v>
      </c>
      <c r="AD6" s="38">
        <v>1382467.1540000001</v>
      </c>
      <c r="AE6" s="10">
        <v>2210657.9419999998</v>
      </c>
      <c r="AF6" s="10">
        <v>1897005.615</v>
      </c>
      <c r="AG6" s="10">
        <v>2522498.1619999995</v>
      </c>
      <c r="AH6" s="10">
        <v>8012628.8729999997</v>
      </c>
      <c r="AI6" s="38">
        <v>1237063.047</v>
      </c>
      <c r="AJ6" s="10">
        <v>1621648.716</v>
      </c>
      <c r="AK6" s="10">
        <v>1476696.3640000003</v>
      </c>
      <c r="AL6" s="10">
        <v>1898980.8640000003</v>
      </c>
      <c r="AM6" s="10">
        <v>6234388.9910000004</v>
      </c>
      <c r="AN6" s="38">
        <v>1199348.8940000001</v>
      </c>
      <c r="AO6" s="10">
        <v>1427020.3859999999</v>
      </c>
      <c r="AP6" s="10">
        <v>1351935.4499999997</v>
      </c>
      <c r="AQ6" s="10">
        <v>1838679.4729999998</v>
      </c>
      <c r="AR6" s="10">
        <v>5816984.2029999997</v>
      </c>
      <c r="AS6" s="38">
        <v>1109670.7489999998</v>
      </c>
      <c r="AT6" s="10">
        <v>1406304.321</v>
      </c>
      <c r="AU6" s="10">
        <v>1277916.655</v>
      </c>
      <c r="AV6" s="10">
        <v>1628638.2650000001</v>
      </c>
      <c r="AW6" s="10">
        <v>5422529.9900000002</v>
      </c>
      <c r="AX6" s="38">
        <v>1015884.551</v>
      </c>
      <c r="AY6" s="10">
        <v>1247908.4879999999</v>
      </c>
      <c r="AZ6" s="10">
        <v>1217589.0540000002</v>
      </c>
      <c r="BA6" s="10">
        <v>1603822.949</v>
      </c>
      <c r="BB6" s="10">
        <v>5085205.0420000004</v>
      </c>
      <c r="BC6" s="38">
        <v>985429</v>
      </c>
      <c r="BD6" s="10">
        <v>1100077.7479999999</v>
      </c>
      <c r="BE6" s="10">
        <v>1134729.7430000002</v>
      </c>
      <c r="BF6" s="10">
        <v>1408995.1470000001</v>
      </c>
      <c r="BG6" s="10">
        <v>4629231.6380000003</v>
      </c>
      <c r="BH6" s="38">
        <v>853833</v>
      </c>
      <c r="BI6" s="10">
        <v>1053369.3540000001</v>
      </c>
      <c r="BJ6" s="10">
        <v>1054350.2699999998</v>
      </c>
      <c r="BK6" s="10">
        <v>1297284.3760000002</v>
      </c>
      <c r="BL6" s="10">
        <v>4258837</v>
      </c>
      <c r="BN6" s="53"/>
    </row>
    <row r="7" spans="1:66" x14ac:dyDescent="0.3">
      <c r="A7" s="6"/>
      <c r="B7" s="9"/>
      <c r="C7" s="11"/>
      <c r="D7" s="11"/>
      <c r="E7" s="39"/>
      <c r="F7" s="11"/>
      <c r="G7" s="11"/>
      <c r="H7" s="11"/>
      <c r="I7" s="11"/>
      <c r="J7" s="39"/>
      <c r="K7" s="11"/>
      <c r="L7" s="11"/>
      <c r="M7" s="11"/>
      <c r="N7" s="11"/>
      <c r="O7" s="39"/>
      <c r="P7" s="11"/>
      <c r="Q7" s="11"/>
      <c r="R7" s="11"/>
      <c r="S7" s="11"/>
      <c r="T7" s="39"/>
      <c r="U7" s="11"/>
      <c r="V7" s="11"/>
      <c r="W7" s="11"/>
      <c r="X7" s="11"/>
      <c r="Y7" s="39"/>
      <c r="Z7" s="11"/>
      <c r="AA7" s="11"/>
      <c r="AB7" s="11"/>
      <c r="AC7" s="11"/>
      <c r="AD7" s="39"/>
      <c r="AE7" s="11"/>
      <c r="AF7" s="11"/>
      <c r="AG7" s="11"/>
      <c r="AH7" s="11"/>
      <c r="AI7" s="39"/>
      <c r="AJ7" s="11"/>
      <c r="AK7" s="11"/>
      <c r="AL7" s="11"/>
      <c r="AM7" s="11"/>
      <c r="AN7" s="39"/>
      <c r="AO7" s="11"/>
      <c r="AP7" s="11"/>
      <c r="AQ7" s="11"/>
      <c r="AR7" s="11"/>
      <c r="AS7" s="39"/>
      <c r="AT7" s="11"/>
      <c r="AU7" s="11"/>
      <c r="AV7" s="11"/>
      <c r="AW7" s="11"/>
      <c r="AX7" s="73"/>
      <c r="AY7" s="9"/>
      <c r="AZ7" s="9"/>
      <c r="BA7" s="9"/>
      <c r="BB7" s="9"/>
      <c r="BC7" s="39"/>
      <c r="BD7" s="11"/>
      <c r="BE7" s="11"/>
      <c r="BF7" s="11"/>
      <c r="BG7" s="11"/>
      <c r="BH7" s="39"/>
      <c r="BI7" s="11"/>
      <c r="BJ7" s="11"/>
      <c r="BK7" s="11"/>
      <c r="BL7" s="11"/>
      <c r="BN7" s="53"/>
    </row>
    <row r="8" spans="1:66" x14ac:dyDescent="0.3">
      <c r="A8" s="6" t="s">
        <v>134</v>
      </c>
      <c r="B8" s="12"/>
      <c r="C8" s="8">
        <v>2648694.8559999997</v>
      </c>
      <c r="D8" s="8">
        <v>2515613.9644799996</v>
      </c>
      <c r="E8" s="37">
        <v>1801702.9650000001</v>
      </c>
      <c r="F8" s="8">
        <v>2257326.6129999999</v>
      </c>
      <c r="G8" s="8">
        <v>2091232.9169999999</v>
      </c>
      <c r="H8" s="8">
        <v>2648694.8559999997</v>
      </c>
      <c r="I8" s="8">
        <v>8798957.3509999998</v>
      </c>
      <c r="J8" s="37">
        <v>1148099.1299999999</v>
      </c>
      <c r="K8" s="8">
        <v>1807374.67515</v>
      </c>
      <c r="L8" s="8">
        <v>1951067.98337</v>
      </c>
      <c r="M8" s="8">
        <v>2515613.9644799996</v>
      </c>
      <c r="N8" s="8">
        <v>7437454.7529999996</v>
      </c>
      <c r="O8" s="37">
        <v>1092582.446</v>
      </c>
      <c r="P8" s="8">
        <v>1282040.534</v>
      </c>
      <c r="Q8" s="8">
        <v>1176970.9190000002</v>
      </c>
      <c r="R8" s="8">
        <v>1724058.4349999996</v>
      </c>
      <c r="S8" s="8">
        <v>5275652.3339999998</v>
      </c>
      <c r="T8" s="37">
        <v>956052.90599999996</v>
      </c>
      <c r="U8" s="8">
        <v>1147088.8850000002</v>
      </c>
      <c r="V8" s="8">
        <v>1074707.5409999997</v>
      </c>
      <c r="W8" s="8">
        <v>1654925.1429999997</v>
      </c>
      <c r="X8" s="8">
        <v>4832774.4749999996</v>
      </c>
      <c r="Y8" s="37">
        <v>974405.201</v>
      </c>
      <c r="Z8" s="8">
        <v>1106730.7949999999</v>
      </c>
      <c r="AA8" s="8">
        <v>1083090.2019999998</v>
      </c>
      <c r="AB8" s="8">
        <v>1419589.3030000003</v>
      </c>
      <c r="AC8" s="8">
        <v>4583815.5010000002</v>
      </c>
      <c r="AD8" s="37">
        <v>793560.92600000009</v>
      </c>
      <c r="AE8" s="8">
        <v>1269482.8189999997</v>
      </c>
      <c r="AF8" s="8">
        <v>1064294.4180000003</v>
      </c>
      <c r="AG8" s="8">
        <v>1406795.9</v>
      </c>
      <c r="AH8" s="8">
        <v>4534134.0630000001</v>
      </c>
      <c r="AI8" s="37">
        <v>732072.04099999997</v>
      </c>
      <c r="AJ8" s="8">
        <v>937673.0120000001</v>
      </c>
      <c r="AK8" s="8">
        <v>813780.75699999998</v>
      </c>
      <c r="AL8" s="8">
        <v>1060204.6360000002</v>
      </c>
      <c r="AM8" s="8">
        <v>3543730.446</v>
      </c>
      <c r="AN8" s="37">
        <v>711808.82299999997</v>
      </c>
      <c r="AO8" s="8">
        <v>793031.28500000027</v>
      </c>
      <c r="AP8" s="8">
        <v>769967.28200000001</v>
      </c>
      <c r="AQ8" s="8">
        <v>1023488.201</v>
      </c>
      <c r="AR8" s="8">
        <v>3298295.591</v>
      </c>
      <c r="AS8" s="37">
        <v>661232.71699999995</v>
      </c>
      <c r="AT8" s="8">
        <v>807675.19500000007</v>
      </c>
      <c r="AU8" s="8">
        <v>741338.64500000002</v>
      </c>
      <c r="AV8" s="8">
        <v>908096.78799999948</v>
      </c>
      <c r="AW8" s="8">
        <v>3118345.0980000002</v>
      </c>
      <c r="AX8" s="37">
        <v>605149.83000000007</v>
      </c>
      <c r="AY8" s="8">
        <v>701074.40899999999</v>
      </c>
      <c r="AZ8" s="8">
        <v>717311.49699999997</v>
      </c>
      <c r="BA8" s="8">
        <v>879494.29600000009</v>
      </c>
      <c r="BB8" s="8">
        <v>2903030.0320000001</v>
      </c>
      <c r="BC8" s="37">
        <v>559352.1</v>
      </c>
      <c r="BD8" s="8">
        <v>607470.1860000001</v>
      </c>
      <c r="BE8" s="8">
        <v>639604.15699999989</v>
      </c>
      <c r="BF8" s="8">
        <v>762910.26800000016</v>
      </c>
      <c r="BG8" s="8">
        <v>2569336.7110000001</v>
      </c>
      <c r="BH8" s="37">
        <v>511283</v>
      </c>
      <c r="BI8" s="8">
        <v>606186.03099999996</v>
      </c>
      <c r="BJ8" s="8">
        <v>621752.79200000013</v>
      </c>
      <c r="BK8" s="8">
        <v>684506.17699999991</v>
      </c>
      <c r="BL8" s="8">
        <v>2423728</v>
      </c>
      <c r="BN8" s="53"/>
    </row>
    <row r="9" spans="1:66" x14ac:dyDescent="0.3">
      <c r="A9" s="6" t="s">
        <v>135</v>
      </c>
      <c r="B9" s="12"/>
      <c r="C9" s="8">
        <v>609052.90800000005</v>
      </c>
      <c r="D9" s="8">
        <v>548423.24875000003</v>
      </c>
      <c r="E9" s="37">
        <v>540418.83799999999</v>
      </c>
      <c r="F9" s="8">
        <v>519288.37599999993</v>
      </c>
      <c r="G9" s="8">
        <v>569444.08600000013</v>
      </c>
      <c r="H9" s="8">
        <v>609052.90800000005</v>
      </c>
      <c r="I9" s="8">
        <v>2238204.2080000001</v>
      </c>
      <c r="J9" s="37">
        <v>363089.973</v>
      </c>
      <c r="K9" s="8">
        <v>415259.85314000002</v>
      </c>
      <c r="L9" s="8">
        <v>538262.59410999995</v>
      </c>
      <c r="M9" s="8">
        <v>548423.24875000003</v>
      </c>
      <c r="N9" s="8">
        <v>1865035.669</v>
      </c>
      <c r="O9" s="37">
        <v>335000.84899999999</v>
      </c>
      <c r="P9" s="8">
        <v>290549.09500000003</v>
      </c>
      <c r="Q9" s="8">
        <v>358351.326</v>
      </c>
      <c r="R9" s="8">
        <v>389179.94900000002</v>
      </c>
      <c r="S9" s="8">
        <v>1373081.219</v>
      </c>
      <c r="T9" s="37">
        <v>306716.25099999999</v>
      </c>
      <c r="U9" s="8">
        <v>269986.36299999995</v>
      </c>
      <c r="V9" s="8">
        <v>348402.27600000007</v>
      </c>
      <c r="W9" s="8">
        <v>370025.85200000007</v>
      </c>
      <c r="X9" s="8">
        <v>1295130.7420000001</v>
      </c>
      <c r="Y9" s="37">
        <v>311224.033</v>
      </c>
      <c r="Z9" s="8">
        <v>266122.00499999995</v>
      </c>
      <c r="AA9" s="8">
        <v>308748.60900000005</v>
      </c>
      <c r="AB9" s="8">
        <v>344207.80999999994</v>
      </c>
      <c r="AC9" s="8">
        <v>1230302.4569999999</v>
      </c>
      <c r="AD9" s="37">
        <v>263396.42300000001</v>
      </c>
      <c r="AE9" s="8">
        <v>277083.58899999998</v>
      </c>
      <c r="AF9" s="8">
        <v>282117.38</v>
      </c>
      <c r="AG9" s="8">
        <v>315595.86800000002</v>
      </c>
      <c r="AH9" s="8">
        <v>1138193.26</v>
      </c>
      <c r="AI9" s="37">
        <v>240620.535</v>
      </c>
      <c r="AJ9" s="8">
        <v>218787.31200000001</v>
      </c>
      <c r="AK9" s="8">
        <v>256192.65499999994</v>
      </c>
      <c r="AL9" s="8">
        <v>269746.43000000005</v>
      </c>
      <c r="AM9" s="8">
        <v>985346.93200000003</v>
      </c>
      <c r="AN9" s="37">
        <v>222074.10699999999</v>
      </c>
      <c r="AO9" s="8">
        <v>198933.85400000002</v>
      </c>
      <c r="AP9" s="8">
        <v>227471.36800000005</v>
      </c>
      <c r="AQ9" s="8">
        <v>250024.18399999998</v>
      </c>
      <c r="AR9" s="8">
        <v>898503.51300000004</v>
      </c>
      <c r="AS9" s="37">
        <v>205918.68599999999</v>
      </c>
      <c r="AT9" s="8">
        <v>185395.14300000004</v>
      </c>
      <c r="AU9" s="8">
        <v>210054.34499999997</v>
      </c>
      <c r="AV9" s="8">
        <v>226603.03500000003</v>
      </c>
      <c r="AW9" s="8">
        <v>826847.13300000003</v>
      </c>
      <c r="AX9" s="37">
        <v>177014.64199999999</v>
      </c>
      <c r="AY9" s="8">
        <v>163496.549</v>
      </c>
      <c r="AZ9" s="8">
        <v>197778.22400000005</v>
      </c>
      <c r="BA9" s="8">
        <v>214208.42299999995</v>
      </c>
      <c r="BB9" s="8">
        <v>752497.83799999999</v>
      </c>
      <c r="BC9" s="37">
        <v>174424.2</v>
      </c>
      <c r="BD9" s="8">
        <v>149199.46399999998</v>
      </c>
      <c r="BE9" s="8">
        <v>182469.902</v>
      </c>
      <c r="BF9" s="8">
        <v>196241.96299999999</v>
      </c>
      <c r="BG9" s="8">
        <v>702335.52899999998</v>
      </c>
      <c r="BH9" s="37">
        <v>143362</v>
      </c>
      <c r="BI9" s="8">
        <v>130888.24099999998</v>
      </c>
      <c r="BJ9" s="8">
        <v>161051.06800000003</v>
      </c>
      <c r="BK9" s="8">
        <v>181012.69099999999</v>
      </c>
      <c r="BL9" s="8">
        <v>616314</v>
      </c>
      <c r="BN9" s="53"/>
    </row>
    <row r="10" spans="1:66" x14ac:dyDescent="0.3">
      <c r="A10" s="6" t="s">
        <v>136</v>
      </c>
      <c r="B10" s="12"/>
      <c r="C10" s="8">
        <v>267377.63199999998</v>
      </c>
      <c r="D10" s="8">
        <v>260467.74205999996</v>
      </c>
      <c r="E10" s="37">
        <v>260719.59899999999</v>
      </c>
      <c r="F10" s="8">
        <v>266876.07800000004</v>
      </c>
      <c r="G10" s="8">
        <v>265275.99800000002</v>
      </c>
      <c r="H10" s="8">
        <v>267377.63199999998</v>
      </c>
      <c r="I10" s="8">
        <v>1060249.307</v>
      </c>
      <c r="J10" s="37">
        <v>174339.886</v>
      </c>
      <c r="K10" s="8">
        <v>227892.44357999996</v>
      </c>
      <c r="L10" s="8">
        <v>260226.78836000006</v>
      </c>
      <c r="M10" s="8">
        <v>260467.74205999996</v>
      </c>
      <c r="N10" s="8">
        <v>922926.86</v>
      </c>
      <c r="O10" s="37">
        <v>166272.46799999999</v>
      </c>
      <c r="P10" s="8">
        <v>168806.67200000002</v>
      </c>
      <c r="Q10" s="8">
        <v>170260.87</v>
      </c>
      <c r="R10" s="8">
        <v>169268.11300000001</v>
      </c>
      <c r="S10" s="8">
        <v>674608.12300000002</v>
      </c>
      <c r="T10" s="37">
        <v>151118.87</v>
      </c>
      <c r="U10" s="8">
        <v>151020.25699999998</v>
      </c>
      <c r="V10" s="8">
        <v>153607.70400000003</v>
      </c>
      <c r="W10" s="8">
        <v>155288.16000000003</v>
      </c>
      <c r="X10" s="8">
        <v>611034.99100000004</v>
      </c>
      <c r="Y10" s="37">
        <v>141152.55900000001</v>
      </c>
      <c r="Z10" s="8">
        <v>141726.26899999997</v>
      </c>
      <c r="AA10" s="8">
        <v>143434.15600000002</v>
      </c>
      <c r="AB10" s="8">
        <v>144910.45100000006</v>
      </c>
      <c r="AC10" s="8">
        <v>571223.43500000006</v>
      </c>
      <c r="AD10" s="37">
        <v>134262.473</v>
      </c>
      <c r="AE10" s="8">
        <v>137118.45199999999</v>
      </c>
      <c r="AF10" s="8">
        <v>135858.58900000004</v>
      </c>
      <c r="AG10" s="8">
        <v>132687.68599999993</v>
      </c>
      <c r="AH10" s="8">
        <v>539927.19999999995</v>
      </c>
      <c r="AI10" s="37">
        <v>121425.798</v>
      </c>
      <c r="AJ10" s="8">
        <v>130087.132</v>
      </c>
      <c r="AK10" s="8">
        <v>129829.705</v>
      </c>
      <c r="AL10" s="8">
        <v>134330.30100000004</v>
      </c>
      <c r="AM10" s="8">
        <v>515672.93600000005</v>
      </c>
      <c r="AN10" s="37">
        <v>21569.748</v>
      </c>
      <c r="AO10" s="8">
        <v>21774.536</v>
      </c>
      <c r="AP10" s="8">
        <v>22167.207999999999</v>
      </c>
      <c r="AQ10" s="8">
        <v>25231.329999999994</v>
      </c>
      <c r="AR10" s="8">
        <v>90742.822</v>
      </c>
      <c r="AS10" s="37">
        <v>20123.962</v>
      </c>
      <c r="AT10" s="8">
        <v>20694.697</v>
      </c>
      <c r="AU10" s="8">
        <v>20701.972999999998</v>
      </c>
      <c r="AV10" s="8">
        <v>21169.237999999998</v>
      </c>
      <c r="AW10" s="8">
        <v>82689.87</v>
      </c>
      <c r="AX10" s="37">
        <v>18203.642</v>
      </c>
      <c r="AY10" s="8">
        <v>18660.415999999997</v>
      </c>
      <c r="AZ10" s="8">
        <v>18904.563000000002</v>
      </c>
      <c r="BA10" s="8">
        <v>19320.752999999997</v>
      </c>
      <c r="BB10" s="8">
        <v>75089.373999999996</v>
      </c>
      <c r="BC10" s="37">
        <v>17242.7</v>
      </c>
      <c r="BD10" s="8">
        <v>17742.386000000002</v>
      </c>
      <c r="BE10" s="8">
        <v>18076.067999999999</v>
      </c>
      <c r="BF10" s="8">
        <v>17999.503000000004</v>
      </c>
      <c r="BG10" s="8">
        <v>71060.657000000007</v>
      </c>
      <c r="BH10" s="37">
        <v>30665.599999999999</v>
      </c>
      <c r="BI10" s="8">
        <v>31296.996000000006</v>
      </c>
      <c r="BJ10" s="8">
        <v>31740.914999999994</v>
      </c>
      <c r="BK10" s="8">
        <v>32503.489000000001</v>
      </c>
      <c r="BL10" s="8">
        <v>126207</v>
      </c>
      <c r="BN10" s="53"/>
    </row>
    <row r="11" spans="1:66" x14ac:dyDescent="0.3">
      <c r="A11" s="6" t="s">
        <v>137</v>
      </c>
      <c r="B11" s="12"/>
      <c r="C11" s="8">
        <v>0</v>
      </c>
      <c r="D11" s="8">
        <v>0</v>
      </c>
      <c r="E11" s="37">
        <v>0</v>
      </c>
      <c r="F11" s="8">
        <v>0</v>
      </c>
      <c r="G11" s="8">
        <v>0</v>
      </c>
      <c r="H11" s="8">
        <v>0</v>
      </c>
      <c r="I11" s="8"/>
      <c r="J11" s="37"/>
      <c r="K11" s="8"/>
      <c r="L11" s="8"/>
      <c r="M11" s="8">
        <v>0</v>
      </c>
      <c r="N11" s="8"/>
      <c r="O11" s="37">
        <v>0</v>
      </c>
      <c r="P11" s="8"/>
      <c r="Q11" s="8"/>
      <c r="R11" s="8"/>
      <c r="S11" s="8"/>
      <c r="T11" s="37">
        <v>0</v>
      </c>
      <c r="U11" s="8">
        <v>0</v>
      </c>
      <c r="V11" s="8">
        <v>0</v>
      </c>
      <c r="W11" s="8">
        <v>0</v>
      </c>
      <c r="X11" s="8">
        <v>0</v>
      </c>
      <c r="Y11" s="37">
        <v>0</v>
      </c>
      <c r="Z11" s="8">
        <v>0</v>
      </c>
      <c r="AA11" s="8">
        <v>0</v>
      </c>
      <c r="AB11" s="8">
        <v>0</v>
      </c>
      <c r="AC11" s="8">
        <v>0</v>
      </c>
      <c r="AD11" s="37">
        <v>0</v>
      </c>
      <c r="AE11" s="8">
        <v>0</v>
      </c>
      <c r="AF11" s="8">
        <v>0</v>
      </c>
      <c r="AG11" s="8">
        <v>0</v>
      </c>
      <c r="AH11" s="8"/>
      <c r="AI11" s="37">
        <v>0</v>
      </c>
      <c r="AJ11" s="8">
        <v>0</v>
      </c>
      <c r="AK11" s="8">
        <v>0</v>
      </c>
      <c r="AL11" s="8">
        <v>0</v>
      </c>
      <c r="AM11" s="8"/>
      <c r="AN11" s="37">
        <v>0</v>
      </c>
      <c r="AO11" s="8">
        <v>0</v>
      </c>
      <c r="AP11" s="8">
        <v>0</v>
      </c>
      <c r="AQ11" s="8">
        <v>0</v>
      </c>
      <c r="AR11" s="8">
        <v>0</v>
      </c>
      <c r="AS11" s="37"/>
      <c r="AT11" s="8">
        <v>0</v>
      </c>
      <c r="AU11" s="8">
        <v>0</v>
      </c>
      <c r="AV11" s="8">
        <v>0</v>
      </c>
      <c r="AW11" s="8">
        <v>0</v>
      </c>
      <c r="AX11" s="37">
        <v>0</v>
      </c>
      <c r="AY11" s="8">
        <v>0</v>
      </c>
      <c r="AZ11" s="8">
        <v>0</v>
      </c>
      <c r="BA11" s="8">
        <v>0</v>
      </c>
      <c r="BB11" s="8">
        <v>0</v>
      </c>
      <c r="BC11" s="37">
        <v>0</v>
      </c>
      <c r="BD11" s="8">
        <v>0</v>
      </c>
      <c r="BE11" s="8">
        <v>0</v>
      </c>
      <c r="BF11" s="8">
        <v>0</v>
      </c>
      <c r="BG11" s="8">
        <v>0</v>
      </c>
      <c r="BH11" s="37">
        <v>0</v>
      </c>
      <c r="BI11" s="8">
        <v>0</v>
      </c>
      <c r="BJ11" s="8">
        <v>0</v>
      </c>
      <c r="BK11" s="8">
        <v>78344</v>
      </c>
      <c r="BL11" s="8">
        <v>78344</v>
      </c>
      <c r="BN11" s="53"/>
    </row>
    <row r="12" spans="1:66" x14ac:dyDescent="0.3">
      <c r="A12" s="6" t="s">
        <v>138</v>
      </c>
      <c r="B12" s="12"/>
      <c r="C12" s="8">
        <v>408075.19700000016</v>
      </c>
      <c r="D12" s="8">
        <v>429200.68222999992</v>
      </c>
      <c r="E12" s="37">
        <v>372299.73599999998</v>
      </c>
      <c r="F12" s="8">
        <v>335673.86200000002</v>
      </c>
      <c r="G12" s="8">
        <v>346025.39299999992</v>
      </c>
      <c r="H12" s="8">
        <v>408075.19700000016</v>
      </c>
      <c r="I12" s="8">
        <v>1462074.1880000001</v>
      </c>
      <c r="J12" s="37">
        <v>234108.73699999999</v>
      </c>
      <c r="K12" s="8">
        <v>319688.58327000006</v>
      </c>
      <c r="L12" s="8">
        <v>320362.94149999996</v>
      </c>
      <c r="M12" s="8">
        <v>429200.68222999992</v>
      </c>
      <c r="N12" s="8">
        <v>1288061.9439999999</v>
      </c>
      <c r="O12" s="37">
        <v>193654.75700000001</v>
      </c>
      <c r="P12" s="8">
        <v>206920.28699999998</v>
      </c>
      <c r="Q12" s="8">
        <v>212150.38399999996</v>
      </c>
      <c r="R12" s="8">
        <v>235695.0780000001</v>
      </c>
      <c r="S12" s="8">
        <v>848420.50600000005</v>
      </c>
      <c r="T12" s="37">
        <v>175243.24</v>
      </c>
      <c r="U12" s="8">
        <v>210173.821</v>
      </c>
      <c r="V12" s="8">
        <v>201715.929</v>
      </c>
      <c r="W12" s="8">
        <v>249347.64600000007</v>
      </c>
      <c r="X12" s="8">
        <v>836480.63600000006</v>
      </c>
      <c r="Y12" s="37">
        <v>140813.353</v>
      </c>
      <c r="Z12" s="8">
        <v>186476.03499999997</v>
      </c>
      <c r="AA12" s="8">
        <v>172907.69</v>
      </c>
      <c r="AB12" s="8">
        <v>250799.32000000007</v>
      </c>
      <c r="AC12" s="8">
        <v>750996.39800000004</v>
      </c>
      <c r="AD12" s="37">
        <v>147739.98300000001</v>
      </c>
      <c r="AE12" s="8">
        <v>181824.15899999999</v>
      </c>
      <c r="AF12" s="8">
        <v>143754.11100000003</v>
      </c>
      <c r="AG12" s="8">
        <v>161476.02799999993</v>
      </c>
      <c r="AH12" s="8">
        <v>634794.28099999996</v>
      </c>
      <c r="AI12" s="37">
        <v>146195.677</v>
      </c>
      <c r="AJ12" s="8">
        <v>181641.73</v>
      </c>
      <c r="AK12" s="8">
        <v>139719.08099999998</v>
      </c>
      <c r="AL12" s="8">
        <v>143500.21300000002</v>
      </c>
      <c r="AM12" s="8">
        <v>611056.701</v>
      </c>
      <c r="AN12" s="37">
        <v>225728.87599999999</v>
      </c>
      <c r="AO12" s="8">
        <v>228718.87700000004</v>
      </c>
      <c r="AP12" s="8">
        <v>243232.30799999996</v>
      </c>
      <c r="AQ12" s="8">
        <v>244688.66999999998</v>
      </c>
      <c r="AR12" s="8">
        <v>942368.73100000003</v>
      </c>
      <c r="AS12" s="37">
        <v>213478.53400000001</v>
      </c>
      <c r="AT12" s="8">
        <v>212747.59799999997</v>
      </c>
      <c r="AU12" s="8">
        <v>210628.04200000004</v>
      </c>
      <c r="AV12" s="8">
        <v>204662.14599999992</v>
      </c>
      <c r="AW12" s="8">
        <v>842640.96</v>
      </c>
      <c r="AX12" s="37">
        <v>190202.095</v>
      </c>
      <c r="AY12" s="8">
        <v>185990.85699999999</v>
      </c>
      <c r="AZ12" s="8">
        <v>183856.72099999999</v>
      </c>
      <c r="BA12" s="8">
        <v>204540.24500000002</v>
      </c>
      <c r="BB12" s="8">
        <v>764589.91799999995</v>
      </c>
      <c r="BC12" s="37">
        <v>190997.4</v>
      </c>
      <c r="BD12" s="8">
        <v>205239.41300000003</v>
      </c>
      <c r="BE12" s="8">
        <v>191046.50699999993</v>
      </c>
      <c r="BF12" s="8">
        <v>166551.31700000004</v>
      </c>
      <c r="BG12" s="8">
        <v>753932.00699999998</v>
      </c>
      <c r="BH12" s="37">
        <v>165828.5</v>
      </c>
      <c r="BI12" s="8">
        <v>169378.49599999998</v>
      </c>
      <c r="BJ12" s="8">
        <v>162739.43700000003</v>
      </c>
      <c r="BK12" s="8">
        <v>180425.56699999998</v>
      </c>
      <c r="BL12" s="8">
        <v>678372</v>
      </c>
      <c r="BN12" s="53"/>
    </row>
    <row r="13" spans="1:66" x14ac:dyDescent="0.3">
      <c r="A13" s="3" t="s">
        <v>139</v>
      </c>
      <c r="B13" s="12"/>
      <c r="C13" s="10">
        <v>677333.62199999997</v>
      </c>
      <c r="D13" s="10">
        <v>623951.85631000111</v>
      </c>
      <c r="E13" s="38">
        <v>-36968.137000000104</v>
      </c>
      <c r="F13" s="10">
        <v>422524.08399999933</v>
      </c>
      <c r="G13" s="10">
        <v>256090.00099999923</v>
      </c>
      <c r="H13" s="10">
        <v>677333.62199999997</v>
      </c>
      <c r="I13" s="10">
        <v>1318979.5699999984</v>
      </c>
      <c r="J13" s="38">
        <v>106563.32900000038</v>
      </c>
      <c r="K13" s="10">
        <v>338679.9612499997</v>
      </c>
      <c r="L13" s="10">
        <v>167584.73644000012</v>
      </c>
      <c r="M13" s="10">
        <v>623951.85631000111</v>
      </c>
      <c r="N13" s="10">
        <v>1236779.8830000013</v>
      </c>
      <c r="O13" s="38">
        <v>145180.61400000029</v>
      </c>
      <c r="P13" s="10">
        <v>362149.91400000034</v>
      </c>
      <c r="Q13" s="10">
        <v>234223.92099999962</v>
      </c>
      <c r="R13" s="10">
        <v>553604.21000000089</v>
      </c>
      <c r="S13" s="10">
        <v>1295158.6590000009</v>
      </c>
      <c r="T13" s="38">
        <v>126434.87300000014</v>
      </c>
      <c r="U13" s="10">
        <v>437894.44999999949</v>
      </c>
      <c r="V13" s="10">
        <v>271568.87500000047</v>
      </c>
      <c r="W13" s="10">
        <v>604446.60899999924</v>
      </c>
      <c r="X13" s="10">
        <v>1440344.8069999982</v>
      </c>
      <c r="Y13" s="38">
        <v>150640.66599999974</v>
      </c>
      <c r="Z13" s="10">
        <v>395029.98000000021</v>
      </c>
      <c r="AA13" s="10">
        <v>286080.32800000021</v>
      </c>
      <c r="AB13" s="10">
        <v>681057.45599999977</v>
      </c>
      <c r="AC13" s="10">
        <v>1512808.4299999997</v>
      </c>
      <c r="AD13" s="38">
        <v>43507.348999999929</v>
      </c>
      <c r="AE13" s="10">
        <v>345148.92300000018</v>
      </c>
      <c r="AF13" s="10">
        <v>270981.11699999939</v>
      </c>
      <c r="AG13" s="10">
        <v>505942.6799999997</v>
      </c>
      <c r="AH13" s="10">
        <v>1165580.0690000001</v>
      </c>
      <c r="AI13" s="38">
        <v>-3251.0039999999572</v>
      </c>
      <c r="AJ13" s="10">
        <v>153459.53000000003</v>
      </c>
      <c r="AK13" s="10">
        <v>137174.1660000002</v>
      </c>
      <c r="AL13" s="10">
        <v>291199.28400000022</v>
      </c>
      <c r="AM13" s="10">
        <v>578581.97599999979</v>
      </c>
      <c r="AN13" s="38">
        <v>18167.340000000084</v>
      </c>
      <c r="AO13" s="10">
        <v>184561.83399999957</v>
      </c>
      <c r="AP13" s="10">
        <v>89097.283999999752</v>
      </c>
      <c r="AQ13" s="10">
        <v>295247.08799999976</v>
      </c>
      <c r="AR13" s="10">
        <v>587073.54600000009</v>
      </c>
      <c r="AS13" s="38">
        <v>8916.8499999998603</v>
      </c>
      <c r="AT13" s="10">
        <v>179791.68799999985</v>
      </c>
      <c r="AU13" s="10">
        <v>95193.649999999907</v>
      </c>
      <c r="AV13" s="10">
        <v>268107.05800000089</v>
      </c>
      <c r="AW13" s="10">
        <v>552006.92899999954</v>
      </c>
      <c r="AX13" s="38">
        <v>25314.341999999946</v>
      </c>
      <c r="AY13" s="10">
        <v>178686.25699999998</v>
      </c>
      <c r="AZ13" s="10">
        <v>99738.049000000348</v>
      </c>
      <c r="BA13" s="10">
        <v>286259.23199999984</v>
      </c>
      <c r="BB13" s="10">
        <v>589997.88000000082</v>
      </c>
      <c r="BC13" s="38">
        <v>43412.599999999977</v>
      </c>
      <c r="BD13" s="10">
        <v>120426.29899999965</v>
      </c>
      <c r="BE13" s="10">
        <v>103533.1090000004</v>
      </c>
      <c r="BF13" s="10">
        <v>265292.0959999999</v>
      </c>
      <c r="BG13" s="10">
        <v>532566.73400000017</v>
      </c>
      <c r="BH13" s="38">
        <v>2693.9000000000233</v>
      </c>
      <c r="BI13" s="10">
        <v>115619.59000000008</v>
      </c>
      <c r="BJ13" s="10">
        <v>77066.057999999612</v>
      </c>
      <c r="BK13" s="10">
        <v>140492.45200000028</v>
      </c>
      <c r="BL13" s="10">
        <v>335872</v>
      </c>
      <c r="BN13" s="53"/>
    </row>
    <row r="14" spans="1:66" x14ac:dyDescent="0.3">
      <c r="A14" s="6"/>
      <c r="B14" s="12"/>
      <c r="C14" s="11"/>
      <c r="D14" s="11"/>
      <c r="E14" s="39"/>
      <c r="F14" s="11"/>
      <c r="G14" s="11"/>
      <c r="H14" s="11"/>
      <c r="I14" s="11"/>
      <c r="J14" s="39"/>
      <c r="K14" s="11"/>
      <c r="L14" s="11"/>
      <c r="M14" s="11"/>
      <c r="N14" s="11"/>
      <c r="O14" s="39"/>
      <c r="P14" s="11"/>
      <c r="Q14" s="11"/>
      <c r="R14" s="11"/>
      <c r="S14" s="11"/>
      <c r="T14" s="39"/>
      <c r="U14" s="11"/>
      <c r="V14" s="11"/>
      <c r="W14" s="11"/>
      <c r="X14" s="11"/>
      <c r="Y14" s="39"/>
      <c r="Z14" s="11"/>
      <c r="AA14" s="11"/>
      <c r="AB14" s="11"/>
      <c r="AC14" s="11"/>
      <c r="AD14" s="39"/>
      <c r="AE14" s="11"/>
      <c r="AF14" s="11"/>
      <c r="AG14" s="11"/>
      <c r="AH14" s="11"/>
      <c r="AI14" s="39"/>
      <c r="AJ14" s="11"/>
      <c r="AK14" s="11"/>
      <c r="AL14" s="11"/>
      <c r="AM14" s="11"/>
      <c r="AN14" s="39"/>
      <c r="AO14" s="11"/>
      <c r="AP14" s="11"/>
      <c r="AQ14" s="11"/>
      <c r="AR14" s="11"/>
      <c r="AS14" s="39"/>
      <c r="AT14" s="11"/>
      <c r="AU14" s="11"/>
      <c r="AV14" s="11"/>
      <c r="AW14" s="11"/>
      <c r="AX14" s="74"/>
      <c r="AY14" s="12"/>
      <c r="AZ14" s="12"/>
      <c r="BA14" s="12"/>
      <c r="BB14" s="12"/>
      <c r="BC14" s="39"/>
      <c r="BD14" s="11"/>
      <c r="BE14" s="11"/>
      <c r="BF14" s="11"/>
      <c r="BG14" s="11"/>
      <c r="BH14" s="39"/>
      <c r="BI14" s="11"/>
      <c r="BJ14" s="11"/>
      <c r="BK14" s="11"/>
      <c r="BL14" s="11"/>
      <c r="BN14" s="53"/>
    </row>
    <row r="15" spans="1:66" x14ac:dyDescent="0.3">
      <c r="A15" s="3" t="s">
        <v>140</v>
      </c>
      <c r="B15" s="12"/>
      <c r="C15" s="11">
        <v>-70009.781000000017</v>
      </c>
      <c r="D15" s="11">
        <v>-54763.097579999965</v>
      </c>
      <c r="E15" s="39">
        <v>-62904.897000000004</v>
      </c>
      <c r="F15" s="11">
        <v>-66295.804999999993</v>
      </c>
      <c r="G15" s="11">
        <v>-59182.665999999983</v>
      </c>
      <c r="H15" s="11">
        <v>-70009.781000000017</v>
      </c>
      <c r="I15" s="11">
        <v>-258393.149</v>
      </c>
      <c r="J15" s="39">
        <v>-32812.154999999999</v>
      </c>
      <c r="K15" s="11">
        <v>-53644.854069999987</v>
      </c>
      <c r="L15" s="11">
        <v>-60483.672350000023</v>
      </c>
      <c r="M15" s="11">
        <v>-54763.097579999965</v>
      </c>
      <c r="N15" s="11">
        <v>-201703.77899999998</v>
      </c>
      <c r="O15" s="39">
        <v>-43750.642999999996</v>
      </c>
      <c r="P15" s="11">
        <v>-29714.797000000006</v>
      </c>
      <c r="Q15" s="11">
        <v>-44724.316999999995</v>
      </c>
      <c r="R15" s="11">
        <v>-72325.177000000011</v>
      </c>
      <c r="S15" s="11">
        <v>-190514.93400000001</v>
      </c>
      <c r="T15" s="39">
        <v>-862.45699999999852</v>
      </c>
      <c r="U15" s="11">
        <v>-24397.639999999992</v>
      </c>
      <c r="V15" s="11">
        <v>-32743.912000000011</v>
      </c>
      <c r="W15" s="11">
        <v>-49423.288</v>
      </c>
      <c r="X15" s="11">
        <v>-107427.29699999999</v>
      </c>
      <c r="Y15" s="39">
        <v>-6720.9079999999994</v>
      </c>
      <c r="Z15" s="11">
        <v>-35027.675000000003</v>
      </c>
      <c r="AA15" s="11">
        <v>-22598.357</v>
      </c>
      <c r="AB15" s="11">
        <v>-30081.087999999996</v>
      </c>
      <c r="AC15" s="11">
        <v>-94428.028000000006</v>
      </c>
      <c r="AD15" s="39">
        <v>-36050.317999999999</v>
      </c>
      <c r="AE15" s="11">
        <v>-28801.271000000001</v>
      </c>
      <c r="AF15" s="11">
        <v>-32706.973000000002</v>
      </c>
      <c r="AG15" s="11">
        <v>-41509.074000000008</v>
      </c>
      <c r="AH15" s="11">
        <v>-139067.636</v>
      </c>
      <c r="AI15" s="39">
        <v>-20812.341</v>
      </c>
      <c r="AJ15" s="11">
        <v>-24949.979000000003</v>
      </c>
      <c r="AK15" s="11">
        <v>-26802.14</v>
      </c>
      <c r="AL15" s="11">
        <v>-25607.577000000005</v>
      </c>
      <c r="AM15" s="11">
        <v>-98172.036999999997</v>
      </c>
      <c r="AN15" s="39">
        <v>-7161.4669999999987</v>
      </c>
      <c r="AO15" s="11">
        <v>-7641.3940000000021</v>
      </c>
      <c r="AP15" s="11">
        <v>-10181.250999999995</v>
      </c>
      <c r="AQ15" s="11">
        <v>-15957.495000000006</v>
      </c>
      <c r="AR15" s="11">
        <v>-40941.606999999996</v>
      </c>
      <c r="AS15" s="39">
        <v>-10157.357</v>
      </c>
      <c r="AT15" s="11">
        <v>-10079.860999999999</v>
      </c>
      <c r="AU15" s="11">
        <v>-10097.217000000002</v>
      </c>
      <c r="AV15" s="11">
        <v>-11347.334999999997</v>
      </c>
      <c r="AW15" s="11">
        <v>-41681.770000000004</v>
      </c>
      <c r="AX15" s="39">
        <v>-13337.251999999997</v>
      </c>
      <c r="AY15" s="11">
        <v>-10039.783000000003</v>
      </c>
      <c r="AZ15" s="11">
        <v>-7836.302999999999</v>
      </c>
      <c r="BA15" s="11">
        <v>-9838.4069999999956</v>
      </c>
      <c r="BB15" s="11">
        <v>-41051.745000000003</v>
      </c>
      <c r="BC15" s="39">
        <v>-35230.586000000003</v>
      </c>
      <c r="BD15" s="11">
        <v>-112501.378</v>
      </c>
      <c r="BE15" s="11">
        <v>-1479.5260000000012</v>
      </c>
      <c r="BF15" s="11">
        <v>-15741.949999999997</v>
      </c>
      <c r="BG15" s="11">
        <v>-164956.334</v>
      </c>
      <c r="BH15" s="39">
        <v>-45387.700000000004</v>
      </c>
      <c r="BI15" s="11">
        <v>-46387.396999999997</v>
      </c>
      <c r="BJ15" s="11">
        <v>-25737.113000000008</v>
      </c>
      <c r="BK15" s="11">
        <v>-11868.789999999994</v>
      </c>
      <c r="BL15" s="11">
        <v>-129381</v>
      </c>
      <c r="BN15" s="53"/>
    </row>
    <row r="16" spans="1:66" x14ac:dyDescent="0.3">
      <c r="A16" s="3"/>
      <c r="B16" s="12"/>
      <c r="C16" s="8"/>
      <c r="D16" s="8"/>
      <c r="E16" s="37"/>
      <c r="F16" s="8"/>
      <c r="G16" s="8"/>
      <c r="H16" s="8"/>
      <c r="I16" s="8"/>
      <c r="J16" s="37"/>
      <c r="K16" s="8"/>
      <c r="L16" s="8"/>
      <c r="M16" s="8"/>
      <c r="N16" s="8"/>
      <c r="O16" s="37"/>
      <c r="P16" s="8"/>
      <c r="Q16" s="8"/>
      <c r="R16" s="8"/>
      <c r="S16" s="8"/>
      <c r="T16" s="37"/>
      <c r="U16" s="8"/>
      <c r="V16" s="8"/>
      <c r="W16" s="8"/>
      <c r="X16" s="8"/>
      <c r="Y16" s="37"/>
      <c r="Z16" s="8"/>
      <c r="AA16" s="8"/>
      <c r="AB16" s="8"/>
      <c r="AC16" s="8"/>
      <c r="AD16" s="37"/>
      <c r="AE16" s="8"/>
      <c r="AF16" s="8"/>
      <c r="AG16" s="8"/>
      <c r="AH16" s="8"/>
      <c r="AI16" s="37"/>
      <c r="AJ16" s="8"/>
      <c r="AK16" s="8"/>
      <c r="AL16" s="8"/>
      <c r="AM16" s="8"/>
      <c r="AN16" s="37"/>
      <c r="AO16" s="8"/>
      <c r="AP16" s="8"/>
      <c r="AQ16" s="8"/>
      <c r="AR16" s="8"/>
      <c r="AS16" s="37"/>
      <c r="AT16" s="8"/>
      <c r="AU16" s="8"/>
      <c r="AV16" s="8"/>
      <c r="AW16" s="8"/>
      <c r="AX16" s="74"/>
      <c r="AY16" s="12"/>
      <c r="AZ16" s="12"/>
      <c r="BA16" s="12"/>
      <c r="BB16" s="12"/>
      <c r="BC16" s="37"/>
      <c r="BD16" s="8"/>
      <c r="BE16" s="8"/>
      <c r="BF16" s="8"/>
      <c r="BG16" s="8"/>
      <c r="BH16" s="37"/>
      <c r="BI16" s="8"/>
      <c r="BJ16" s="8"/>
      <c r="BK16" s="8"/>
      <c r="BL16" s="8"/>
      <c r="BN16" s="53"/>
    </row>
    <row r="17" spans="1:66" x14ac:dyDescent="0.3">
      <c r="A17" s="6" t="s">
        <v>141</v>
      </c>
      <c r="B17" s="12"/>
      <c r="C17" s="8">
        <v>0</v>
      </c>
      <c r="D17" s="30">
        <v>28.757000000000062</v>
      </c>
      <c r="E17" s="37">
        <v>0</v>
      </c>
      <c r="F17" s="30">
        <v>0</v>
      </c>
      <c r="G17" s="30">
        <v>0</v>
      </c>
      <c r="H17" s="30">
        <v>0</v>
      </c>
      <c r="I17" s="30"/>
      <c r="J17" s="37">
        <v>-10976.026</v>
      </c>
      <c r="K17" s="8">
        <v>12539.690999999999</v>
      </c>
      <c r="L17" s="8">
        <v>0</v>
      </c>
      <c r="M17" s="8">
        <v>28.757000000000062</v>
      </c>
      <c r="N17" s="8">
        <v>1592.422</v>
      </c>
      <c r="O17" s="37">
        <v>-7914.5659999999998</v>
      </c>
      <c r="P17" s="30">
        <v>-157.70100000000002</v>
      </c>
      <c r="Q17" s="30">
        <v>-4514.5660000000007</v>
      </c>
      <c r="R17" s="8">
        <v>-41902.447</v>
      </c>
      <c r="S17" s="30">
        <v>-54489.279999999999</v>
      </c>
      <c r="T17" s="37">
        <v>-9226.4920000000002</v>
      </c>
      <c r="U17" s="30">
        <v>5266.4490000000005</v>
      </c>
      <c r="V17" s="30">
        <v>1402.9580000000001</v>
      </c>
      <c r="W17" s="30">
        <v>6604.4760000000006</v>
      </c>
      <c r="X17" s="30">
        <v>4047.3910000000001</v>
      </c>
      <c r="Y17" s="37">
        <v>-8000</v>
      </c>
      <c r="Z17" s="30">
        <v>2568.7399999999998</v>
      </c>
      <c r="AA17" s="30">
        <v>-970.71</v>
      </c>
      <c r="AB17" s="30">
        <v>2016.0900000000001</v>
      </c>
      <c r="AC17" s="30">
        <v>-4385.88</v>
      </c>
      <c r="AD17" s="37">
        <v>-5500</v>
      </c>
      <c r="AE17" s="8">
        <v>0</v>
      </c>
      <c r="AF17" s="8">
        <v>4300</v>
      </c>
      <c r="AG17" s="8">
        <v>3800</v>
      </c>
      <c r="AH17" s="8">
        <v>2600</v>
      </c>
      <c r="AI17" s="37">
        <v>-5500</v>
      </c>
      <c r="AJ17" s="30">
        <v>2600</v>
      </c>
      <c r="AK17" s="8">
        <v>-1100</v>
      </c>
      <c r="AL17" s="8">
        <v>4000</v>
      </c>
      <c r="AM17" s="8">
        <v>0</v>
      </c>
      <c r="AN17" s="37">
        <v>0</v>
      </c>
      <c r="AO17" s="30">
        <v>0</v>
      </c>
      <c r="AP17" s="30">
        <v>0</v>
      </c>
      <c r="AQ17" s="8">
        <v>6400</v>
      </c>
      <c r="AR17" s="8">
        <v>6400</v>
      </c>
      <c r="AS17" s="37">
        <v>0</v>
      </c>
      <c r="AT17" s="30">
        <v>0</v>
      </c>
      <c r="AU17" s="30">
        <v>0</v>
      </c>
      <c r="AV17" s="30">
        <v>0</v>
      </c>
      <c r="AW17" s="30">
        <v>0</v>
      </c>
      <c r="AX17" s="37">
        <v>0</v>
      </c>
      <c r="AY17" s="30">
        <v>0</v>
      </c>
      <c r="AZ17" s="30">
        <v>0</v>
      </c>
      <c r="BA17" s="30">
        <v>0</v>
      </c>
      <c r="BB17" s="30">
        <v>0</v>
      </c>
      <c r="BC17" s="37">
        <v>0</v>
      </c>
      <c r="BD17" s="30">
        <v>0</v>
      </c>
      <c r="BE17" s="30">
        <v>0</v>
      </c>
      <c r="BF17" s="30">
        <v>0</v>
      </c>
      <c r="BG17" s="30">
        <v>0</v>
      </c>
      <c r="BH17" s="37">
        <v>0</v>
      </c>
      <c r="BI17" s="30">
        <v>0</v>
      </c>
      <c r="BJ17" s="30">
        <v>0</v>
      </c>
      <c r="BK17" s="30">
        <v>0</v>
      </c>
      <c r="BL17" s="30">
        <v>0</v>
      </c>
      <c r="BN17" s="53"/>
    </row>
    <row r="18" spans="1:66" x14ac:dyDescent="0.3">
      <c r="A18" s="6" t="s">
        <v>142</v>
      </c>
      <c r="B18" s="12"/>
      <c r="C18" s="8">
        <v>0</v>
      </c>
      <c r="D18" s="30">
        <v>0</v>
      </c>
      <c r="E18" s="37">
        <v>0</v>
      </c>
      <c r="F18" s="30">
        <v>0</v>
      </c>
      <c r="G18" s="30">
        <v>0</v>
      </c>
      <c r="H18" s="30">
        <v>0</v>
      </c>
      <c r="I18" s="30"/>
      <c r="J18" s="37">
        <v>0</v>
      </c>
      <c r="K18" s="8">
        <v>32309.18</v>
      </c>
      <c r="L18" s="8">
        <v>0</v>
      </c>
      <c r="M18" s="8">
        <v>0</v>
      </c>
      <c r="N18" s="8">
        <v>32309.18</v>
      </c>
      <c r="O18" s="37"/>
      <c r="P18" s="30"/>
      <c r="Q18" s="30"/>
      <c r="R18" s="8">
        <v>101788.545</v>
      </c>
      <c r="S18" s="30">
        <v>101788.545</v>
      </c>
      <c r="T18" s="37"/>
      <c r="U18" s="30"/>
      <c r="V18" s="30"/>
      <c r="W18" s="30"/>
      <c r="X18" s="30"/>
      <c r="Y18" s="37"/>
      <c r="Z18" s="30"/>
      <c r="AA18" s="30"/>
      <c r="AB18" s="30"/>
      <c r="AC18" s="30"/>
      <c r="AD18" s="37"/>
      <c r="AE18" s="8"/>
      <c r="AF18" s="8"/>
      <c r="AG18" s="8"/>
      <c r="AH18" s="8"/>
      <c r="AI18" s="37"/>
      <c r="AJ18" s="30"/>
      <c r="AK18" s="8"/>
      <c r="AL18" s="8"/>
      <c r="AM18" s="8"/>
      <c r="AN18" s="37"/>
      <c r="AO18" s="30"/>
      <c r="AP18" s="30"/>
      <c r="AQ18" s="8"/>
      <c r="AR18" s="8"/>
      <c r="AS18" s="37"/>
      <c r="AT18" s="30"/>
      <c r="AU18" s="30"/>
      <c r="AV18" s="30"/>
      <c r="AW18" s="30"/>
      <c r="AX18" s="37"/>
      <c r="AY18" s="30"/>
      <c r="AZ18" s="30"/>
      <c r="BA18" s="30"/>
      <c r="BB18" s="30"/>
      <c r="BC18" s="37"/>
      <c r="BD18" s="30"/>
      <c r="BE18" s="30"/>
      <c r="BF18" s="30"/>
      <c r="BG18" s="30"/>
      <c r="BH18" s="37"/>
      <c r="BI18" s="30"/>
      <c r="BJ18" s="30"/>
      <c r="BK18" s="30"/>
      <c r="BL18" s="30"/>
      <c r="BN18" s="53"/>
    </row>
    <row r="19" spans="1:66" x14ac:dyDescent="0.3">
      <c r="A19" s="3"/>
      <c r="B19" s="12"/>
      <c r="C19" s="8"/>
      <c r="D19" s="8"/>
      <c r="E19" s="37"/>
      <c r="F19" s="8"/>
      <c r="G19" s="8"/>
      <c r="H19" s="8"/>
      <c r="I19" s="8"/>
      <c r="J19" s="37"/>
      <c r="K19" s="8"/>
      <c r="L19" s="8"/>
      <c r="M19" s="8"/>
      <c r="N19" s="8"/>
      <c r="O19" s="37"/>
      <c r="P19" s="8"/>
      <c r="Q19" s="8"/>
      <c r="R19" s="8"/>
      <c r="S19" s="8"/>
      <c r="T19" s="37"/>
      <c r="U19" s="8"/>
      <c r="V19" s="8"/>
      <c r="W19" s="8"/>
      <c r="X19" s="8"/>
      <c r="Y19" s="37"/>
      <c r="Z19" s="8"/>
      <c r="AA19" s="8"/>
      <c r="AB19" s="8"/>
      <c r="AC19" s="8"/>
      <c r="AD19" s="37"/>
      <c r="AE19" s="8"/>
      <c r="AF19" s="8"/>
      <c r="AG19" s="8"/>
      <c r="AH19" s="8"/>
      <c r="AI19" s="37"/>
      <c r="AJ19" s="8"/>
      <c r="AK19" s="8"/>
      <c r="AL19" s="8"/>
      <c r="AM19" s="8"/>
      <c r="AN19" s="37"/>
      <c r="AO19" s="8"/>
      <c r="AP19" s="8"/>
      <c r="AQ19" s="8"/>
      <c r="AR19" s="8"/>
      <c r="AS19" s="37"/>
      <c r="AT19" s="8"/>
      <c r="AU19" s="8"/>
      <c r="AV19" s="8"/>
      <c r="AW19" s="8"/>
      <c r="AX19" s="74"/>
      <c r="AY19" s="12"/>
      <c r="AZ19" s="12"/>
      <c r="BA19" s="12"/>
      <c r="BB19" s="12"/>
      <c r="BC19" s="37"/>
      <c r="BD19" s="8"/>
      <c r="BE19" s="8"/>
      <c r="BF19" s="8"/>
      <c r="BG19" s="8"/>
      <c r="BH19" s="37"/>
      <c r="BI19" s="8"/>
      <c r="BJ19" s="8"/>
      <c r="BK19" s="8"/>
      <c r="BL19" s="8"/>
      <c r="BN19" s="53"/>
    </row>
    <row r="20" spans="1:66" x14ac:dyDescent="0.3">
      <c r="A20" s="3" t="s">
        <v>143</v>
      </c>
      <c r="B20" s="12"/>
      <c r="C20" s="10">
        <v>607323.84100000001</v>
      </c>
      <c r="D20" s="10">
        <v>569217.51573000115</v>
      </c>
      <c r="E20" s="38">
        <v>-99873.034000000102</v>
      </c>
      <c r="F20" s="10">
        <v>356228.27899999934</v>
      </c>
      <c r="G20" s="10">
        <v>196907.33499999926</v>
      </c>
      <c r="H20" s="10">
        <v>607323.84100000001</v>
      </c>
      <c r="I20" s="10">
        <v>1060586.4209999985</v>
      </c>
      <c r="J20" s="38">
        <v>62775.148000000379</v>
      </c>
      <c r="K20" s="10">
        <v>329883.97817999969</v>
      </c>
      <c r="L20" s="10">
        <v>107101.0640900001</v>
      </c>
      <c r="M20" s="10">
        <v>569217.51573000115</v>
      </c>
      <c r="N20" s="10">
        <v>1068977.7060000014</v>
      </c>
      <c r="O20" s="38">
        <v>93515.40500000029</v>
      </c>
      <c r="P20" s="10">
        <v>332277.41600000032</v>
      </c>
      <c r="Q20" s="10">
        <v>184985.03799999965</v>
      </c>
      <c r="R20" s="10">
        <v>541165.13100000087</v>
      </c>
      <c r="S20" s="10">
        <v>1151942.9900000009</v>
      </c>
      <c r="T20" s="38">
        <v>116345.92400000014</v>
      </c>
      <c r="U20" s="10">
        <v>418763.2589999995</v>
      </c>
      <c r="V20" s="10">
        <v>240227.92100000047</v>
      </c>
      <c r="W20" s="10">
        <v>561627.79699999932</v>
      </c>
      <c r="X20" s="10">
        <v>1336964.9009999982</v>
      </c>
      <c r="Y20" s="38">
        <v>135919.75799999974</v>
      </c>
      <c r="Z20" s="10">
        <v>362571.04500000022</v>
      </c>
      <c r="AA20" s="10">
        <v>262511.26100000017</v>
      </c>
      <c r="AB20" s="10">
        <v>652992.45799999975</v>
      </c>
      <c r="AC20" s="10">
        <v>1413994.5219999999</v>
      </c>
      <c r="AD20" s="38">
        <v>1957.0309999999299</v>
      </c>
      <c r="AE20" s="10">
        <v>316347.65200000018</v>
      </c>
      <c r="AF20" s="10">
        <v>242574.14399999939</v>
      </c>
      <c r="AG20" s="10">
        <v>468233.60599999968</v>
      </c>
      <c r="AH20" s="10">
        <v>1029112.4330000002</v>
      </c>
      <c r="AI20" s="38">
        <v>-29563.344999999958</v>
      </c>
      <c r="AJ20" s="10">
        <v>131109.55100000004</v>
      </c>
      <c r="AK20" s="10">
        <v>109272.0260000002</v>
      </c>
      <c r="AL20" s="10">
        <v>269591.70700000023</v>
      </c>
      <c r="AM20" s="10">
        <v>480409.93899999978</v>
      </c>
      <c r="AN20" s="38">
        <v>11005.873000000085</v>
      </c>
      <c r="AO20" s="10">
        <v>176920.43999999957</v>
      </c>
      <c r="AP20" s="10">
        <v>78916.032999999763</v>
      </c>
      <c r="AQ20" s="10">
        <v>285689.59299999976</v>
      </c>
      <c r="AR20" s="10">
        <v>552531.93900000013</v>
      </c>
      <c r="AS20" s="38">
        <v>-1240.5070000001397</v>
      </c>
      <c r="AT20" s="10">
        <v>169711.82699999984</v>
      </c>
      <c r="AU20" s="10">
        <v>85096.432999999903</v>
      </c>
      <c r="AV20" s="10">
        <v>256759.7230000009</v>
      </c>
      <c r="AW20" s="10">
        <v>510325.15899999952</v>
      </c>
      <c r="AX20" s="38">
        <v>11977.089999999949</v>
      </c>
      <c r="AY20" s="10">
        <v>168646.47399999999</v>
      </c>
      <c r="AZ20" s="10">
        <v>91901.746000000348</v>
      </c>
      <c r="BA20" s="10">
        <v>276420.82499999984</v>
      </c>
      <c r="BB20" s="10">
        <v>548946.13500000082</v>
      </c>
      <c r="BC20" s="38">
        <v>8182.0139999999737</v>
      </c>
      <c r="BD20" s="10">
        <v>7924.9209999996528</v>
      </c>
      <c r="BE20" s="10">
        <v>102053.58300000041</v>
      </c>
      <c r="BF20" s="10">
        <v>249550.14599999989</v>
      </c>
      <c r="BG20" s="10">
        <v>367610.40000000014</v>
      </c>
      <c r="BH20" s="38">
        <v>-42693.799999999981</v>
      </c>
      <c r="BI20" s="10">
        <v>69232.193000000087</v>
      </c>
      <c r="BJ20" s="10">
        <v>51328.9449999996</v>
      </c>
      <c r="BK20" s="10">
        <v>128623.66200000029</v>
      </c>
      <c r="BL20" s="10">
        <v>206491</v>
      </c>
      <c r="BN20" s="53"/>
    </row>
    <row r="21" spans="1:66" x14ac:dyDescent="0.3">
      <c r="A21" s="6"/>
      <c r="B21" s="12"/>
      <c r="C21" s="13"/>
      <c r="D21" s="13"/>
      <c r="E21" s="39"/>
      <c r="F21" s="13"/>
      <c r="G21" s="13"/>
      <c r="H21" s="13"/>
      <c r="I21" s="13"/>
      <c r="J21" s="39"/>
      <c r="K21" s="13"/>
      <c r="L21" s="13"/>
      <c r="M21" s="13"/>
      <c r="N21" s="13"/>
      <c r="O21" s="39"/>
      <c r="P21" s="13"/>
      <c r="Q21" s="13"/>
      <c r="R21" s="13"/>
      <c r="S21" s="13"/>
      <c r="T21" s="39"/>
      <c r="U21" s="13"/>
      <c r="V21" s="13"/>
      <c r="W21" s="13"/>
      <c r="X21" s="13"/>
      <c r="Y21" s="39"/>
      <c r="Z21" s="13"/>
      <c r="AA21" s="13"/>
      <c r="AB21" s="13"/>
      <c r="AC21" s="13"/>
      <c r="AD21" s="39"/>
      <c r="AE21" s="13"/>
      <c r="AF21" s="13"/>
      <c r="AG21" s="13"/>
      <c r="AH21" s="13"/>
      <c r="AI21" s="39"/>
      <c r="AJ21" s="13"/>
      <c r="AK21" s="13"/>
      <c r="AL21" s="13"/>
      <c r="AM21" s="13"/>
      <c r="AN21" s="39"/>
      <c r="AO21" s="13"/>
      <c r="AP21" s="13"/>
      <c r="AQ21" s="13"/>
      <c r="AR21" s="13"/>
      <c r="AS21" s="39"/>
      <c r="AT21" s="13"/>
      <c r="AU21" s="13"/>
      <c r="AV21" s="13"/>
      <c r="AW21" s="13"/>
      <c r="AX21" s="74"/>
      <c r="AY21" s="12"/>
      <c r="AZ21" s="12"/>
      <c r="BA21" s="12"/>
      <c r="BB21" s="12"/>
      <c r="BC21" s="52"/>
      <c r="BD21" s="13"/>
      <c r="BE21" s="13"/>
      <c r="BF21" s="13"/>
      <c r="BG21" s="13"/>
      <c r="BH21" s="39"/>
      <c r="BI21" s="13"/>
      <c r="BJ21" s="13"/>
      <c r="BK21" s="13"/>
      <c r="BL21" s="13"/>
      <c r="BN21" s="53"/>
    </row>
    <row r="22" spans="1:66" x14ac:dyDescent="0.3">
      <c r="A22" s="6" t="s">
        <v>144</v>
      </c>
      <c r="B22" s="12"/>
      <c r="C22" s="8">
        <v>141974.61800000002</v>
      </c>
      <c r="D22" s="8">
        <v>125594.2</v>
      </c>
      <c r="E22" s="37">
        <v>-19669.87</v>
      </c>
      <c r="F22" s="8">
        <v>80022.182000000001</v>
      </c>
      <c r="G22" s="8">
        <v>43214.420000000006</v>
      </c>
      <c r="H22" s="8">
        <v>141974.61800000002</v>
      </c>
      <c r="I22" s="8">
        <v>245541.35</v>
      </c>
      <c r="J22" s="37">
        <v>16225.26</v>
      </c>
      <c r="K22" s="8">
        <v>63924.068579999999</v>
      </c>
      <c r="L22" s="8">
        <v>23474.724430000002</v>
      </c>
      <c r="M22" s="8">
        <v>125594.21098999999</v>
      </c>
      <c r="N22" s="8">
        <v>229218.264</v>
      </c>
      <c r="O22" s="37">
        <v>22314.5995</v>
      </c>
      <c r="P22" s="8">
        <v>73135.718500000003</v>
      </c>
      <c r="Q22" s="8">
        <v>41689.915999999997</v>
      </c>
      <c r="R22" s="8">
        <v>106323.033</v>
      </c>
      <c r="S22" s="8">
        <v>243463.26699999999</v>
      </c>
      <c r="T22" s="37">
        <v>27625.932000000001</v>
      </c>
      <c r="U22" s="8">
        <v>90969.297000000006</v>
      </c>
      <c r="V22" s="8">
        <v>52541.491999999984</v>
      </c>
      <c r="W22" s="8">
        <v>122105.13200000001</v>
      </c>
      <c r="X22" s="8">
        <v>293241.853</v>
      </c>
      <c r="Y22" s="37">
        <v>31662.346000000001</v>
      </c>
      <c r="Z22" s="8">
        <v>79200.508000000002</v>
      </c>
      <c r="AA22" s="8">
        <v>57966.032999999981</v>
      </c>
      <c r="AB22" s="8">
        <v>143230.717</v>
      </c>
      <c r="AC22" s="8">
        <v>312059.60399999999</v>
      </c>
      <c r="AD22" s="37">
        <v>1640.546</v>
      </c>
      <c r="AE22" s="8">
        <v>69596.483999999997</v>
      </c>
      <c r="AF22" s="8">
        <v>52420.312000000005</v>
      </c>
      <c r="AG22" s="8">
        <v>102175.394</v>
      </c>
      <c r="AH22" s="8">
        <v>225832.736</v>
      </c>
      <c r="AI22" s="37">
        <v>-5293.9359999999997</v>
      </c>
      <c r="AJ22" s="8">
        <v>28272.101000000002</v>
      </c>
      <c r="AK22" s="8">
        <v>24281.868000000002</v>
      </c>
      <c r="AL22" s="8">
        <v>57808.153000000006</v>
      </c>
      <c r="AM22" s="8">
        <v>105068.186</v>
      </c>
      <c r="AN22" s="37">
        <v>2531.3510000000001</v>
      </c>
      <c r="AO22" s="8">
        <v>40691.701000000001</v>
      </c>
      <c r="AP22" s="8">
        <v>18150.687999999995</v>
      </c>
      <c r="AQ22" s="8">
        <v>62051.606000000014</v>
      </c>
      <c r="AR22" s="8">
        <v>123425.34600000001</v>
      </c>
      <c r="AS22" s="37">
        <v>-297.71300000000002</v>
      </c>
      <c r="AT22" s="8">
        <v>40730.865000000005</v>
      </c>
      <c r="AU22" s="8">
        <v>20423.11</v>
      </c>
      <c r="AV22" s="8">
        <v>61622.332999999999</v>
      </c>
      <c r="AW22" s="8">
        <v>120525.921</v>
      </c>
      <c r="AX22" s="37">
        <v>2994.373</v>
      </c>
      <c r="AY22" s="8">
        <v>42161.518000000004</v>
      </c>
      <c r="AZ22" s="8">
        <v>22975.436000000002</v>
      </c>
      <c r="BA22" s="8">
        <v>67153.356999999989</v>
      </c>
      <c r="BB22" s="8">
        <v>135284.68400000001</v>
      </c>
      <c r="BC22" s="37">
        <v>2209.1</v>
      </c>
      <c r="BD22" s="8">
        <v>-2135.2269999999999</v>
      </c>
      <c r="BE22" s="8">
        <v>27554.468000000001</v>
      </c>
      <c r="BF22" s="8">
        <v>67370.790999999997</v>
      </c>
      <c r="BG22" s="8">
        <v>90028.764999999999</v>
      </c>
      <c r="BH22" s="37">
        <v>-11527.199999999999</v>
      </c>
      <c r="BI22" s="8">
        <v>18692.584999999999</v>
      </c>
      <c r="BJ22" s="8">
        <v>13858.797</v>
      </c>
      <c r="BK22" s="8">
        <v>36175.817999999999</v>
      </c>
      <c r="BL22" s="8">
        <v>57200</v>
      </c>
      <c r="BN22" s="53"/>
    </row>
    <row r="23" spans="1:66" x14ac:dyDescent="0.3">
      <c r="A23" s="3" t="s">
        <v>145</v>
      </c>
      <c r="B23" s="7"/>
      <c r="C23" s="11">
        <v>465349.223</v>
      </c>
      <c r="D23" s="11">
        <v>443623.31573000114</v>
      </c>
      <c r="E23" s="39">
        <v>-80203.164000000106</v>
      </c>
      <c r="F23" s="11">
        <v>276206.09699999937</v>
      </c>
      <c r="G23" s="11">
        <v>153692.91499999925</v>
      </c>
      <c r="H23" s="11">
        <v>465349.223</v>
      </c>
      <c r="I23" s="11">
        <v>815045.07099999848</v>
      </c>
      <c r="J23" s="39">
        <v>46549.888000000377</v>
      </c>
      <c r="K23" s="11">
        <v>265959.90959999966</v>
      </c>
      <c r="L23" s="11">
        <v>83626.3396600001</v>
      </c>
      <c r="M23" s="11">
        <v>443623.30474000116</v>
      </c>
      <c r="N23" s="11">
        <v>839759.44200000144</v>
      </c>
      <c r="O23" s="39">
        <v>71200.805500000293</v>
      </c>
      <c r="P23" s="11">
        <v>259141.6975000003</v>
      </c>
      <c r="Q23" s="11">
        <v>143295.12199999965</v>
      </c>
      <c r="R23" s="11">
        <v>434842.09800000087</v>
      </c>
      <c r="S23" s="11">
        <v>908479.72300000093</v>
      </c>
      <c r="T23" s="39">
        <v>88719.992000000144</v>
      </c>
      <c r="U23" s="11">
        <v>327793.96199999948</v>
      </c>
      <c r="V23" s="11">
        <v>187686.42900000047</v>
      </c>
      <c r="W23" s="11">
        <v>439522.66499999934</v>
      </c>
      <c r="X23" s="11">
        <v>1043723.0479999982</v>
      </c>
      <c r="Y23" s="39">
        <v>104257.41199999973</v>
      </c>
      <c r="Z23" s="11">
        <v>283370.53700000024</v>
      </c>
      <c r="AA23" s="11">
        <v>204545.22800000018</v>
      </c>
      <c r="AB23" s="11">
        <v>509761.74099999975</v>
      </c>
      <c r="AC23" s="11">
        <v>1101934.9179999998</v>
      </c>
      <c r="AD23" s="39">
        <v>316.48499999992987</v>
      </c>
      <c r="AE23" s="11">
        <v>246751.16800000018</v>
      </c>
      <c r="AF23" s="11">
        <v>190153.83199999938</v>
      </c>
      <c r="AG23" s="11">
        <v>366058.21199999971</v>
      </c>
      <c r="AH23" s="11">
        <v>803279.69700000016</v>
      </c>
      <c r="AI23" s="39">
        <v>-24269.408999999956</v>
      </c>
      <c r="AJ23" s="11">
        <v>102837.45000000004</v>
      </c>
      <c r="AK23" s="11">
        <v>84990.1580000002</v>
      </c>
      <c r="AL23" s="11">
        <v>211783.55400000024</v>
      </c>
      <c r="AM23" s="11">
        <v>375341.75299999979</v>
      </c>
      <c r="AN23" s="39">
        <v>8474.5220000000845</v>
      </c>
      <c r="AO23" s="11">
        <v>136228.73899999956</v>
      </c>
      <c r="AP23" s="11">
        <v>60765.344999999768</v>
      </c>
      <c r="AQ23" s="11">
        <v>223637.98699999973</v>
      </c>
      <c r="AR23" s="11">
        <v>429106.59300000011</v>
      </c>
      <c r="AS23" s="39">
        <v>-942.7940000001397</v>
      </c>
      <c r="AT23" s="11">
        <v>128980.96199999984</v>
      </c>
      <c r="AU23" s="11">
        <v>64673.322999999902</v>
      </c>
      <c r="AV23" s="11">
        <v>195137.39000000089</v>
      </c>
      <c r="AW23" s="11">
        <v>389799.23799999955</v>
      </c>
      <c r="AX23" s="39">
        <v>8982.7169999999496</v>
      </c>
      <c r="AY23" s="11">
        <v>126484.95599999998</v>
      </c>
      <c r="AZ23" s="11">
        <v>68926.310000000347</v>
      </c>
      <c r="BA23" s="11">
        <v>209267.46799999985</v>
      </c>
      <c r="BB23" s="11">
        <v>413661.45100000082</v>
      </c>
      <c r="BC23" s="39">
        <v>5972.9139999999734</v>
      </c>
      <c r="BD23" s="11">
        <v>10060.147999999652</v>
      </c>
      <c r="BE23" s="11">
        <v>74499.115000000398</v>
      </c>
      <c r="BF23" s="11">
        <v>182179.35499999989</v>
      </c>
      <c r="BG23" s="11">
        <v>277581.63500000013</v>
      </c>
      <c r="BH23" s="39">
        <v>-31166.599999999984</v>
      </c>
      <c r="BI23" s="11">
        <v>50539.608000000087</v>
      </c>
      <c r="BJ23" s="11">
        <v>37470.147999999601</v>
      </c>
      <c r="BK23" s="11">
        <v>92447.844000000288</v>
      </c>
      <c r="BL23" s="11">
        <v>149291</v>
      </c>
      <c r="BN23" s="53"/>
    </row>
    <row r="24" spans="1:66" x14ac:dyDescent="0.3">
      <c r="A24" s="6" t="s">
        <v>146</v>
      </c>
      <c r="B24" s="7"/>
      <c r="C24" s="140">
        <v>1548.7990000000002</v>
      </c>
      <c r="D24" s="140">
        <v>1054.7198700000001</v>
      </c>
      <c r="E24" s="141">
        <v>56.09</v>
      </c>
      <c r="F24" s="140">
        <v>205.40299999999999</v>
      </c>
      <c r="G24" s="140">
        <v>-271.98899999999998</v>
      </c>
      <c r="H24" s="140">
        <v>1548.7990000000002</v>
      </c>
      <c r="I24" s="140">
        <v>1538.3030000000001</v>
      </c>
      <c r="J24" s="141">
        <v>-10.641</v>
      </c>
      <c r="K24" s="140">
        <v>-248.44432000000003</v>
      </c>
      <c r="L24" s="140">
        <v>6.3684500000000241</v>
      </c>
      <c r="M24" s="140">
        <v>1054.7198700000001</v>
      </c>
      <c r="N24" s="140">
        <v>802.00300000000004</v>
      </c>
      <c r="O24" s="141">
        <v>189</v>
      </c>
      <c r="P24" s="140">
        <v>-661.62</v>
      </c>
      <c r="Q24" s="140">
        <v>-332.42499999999995</v>
      </c>
      <c r="R24" s="140">
        <v>1064.537</v>
      </c>
      <c r="S24" s="140">
        <v>259.49200000000002</v>
      </c>
      <c r="T24" s="141">
        <v>1021.348</v>
      </c>
      <c r="U24" s="140">
        <v>2456.9410000000003</v>
      </c>
      <c r="V24" s="140">
        <v>1020.6410000000001</v>
      </c>
      <c r="W24" s="140">
        <v>17387.8921300929</v>
      </c>
      <c r="X24" s="140">
        <v>21886.8221300929</v>
      </c>
      <c r="Y24" s="141"/>
      <c r="Z24" s="140">
        <v>393.1957458</v>
      </c>
      <c r="AA24" s="140">
        <v>1083.40747514999</v>
      </c>
      <c r="AB24" s="140">
        <v>20976.98340394791</v>
      </c>
      <c r="AC24" s="140">
        <v>22453.5866248979</v>
      </c>
      <c r="AD24" s="39"/>
      <c r="AE24" s="11"/>
      <c r="AF24" s="11"/>
      <c r="AG24" s="11"/>
      <c r="AH24" s="11"/>
      <c r="AI24" s="39"/>
      <c r="AJ24" s="11"/>
      <c r="AK24" s="11"/>
      <c r="AL24" s="11"/>
      <c r="AM24" s="11"/>
      <c r="AN24" s="39"/>
      <c r="AO24" s="11"/>
      <c r="AP24" s="11"/>
      <c r="AQ24" s="11"/>
      <c r="AR24" s="11"/>
      <c r="AS24" s="39"/>
      <c r="AT24" s="11"/>
      <c r="AU24" s="11"/>
      <c r="AV24" s="11"/>
      <c r="AW24" s="11"/>
      <c r="AX24" s="39"/>
      <c r="AY24" s="11"/>
      <c r="AZ24" s="11"/>
      <c r="BA24" s="11"/>
      <c r="BB24" s="11"/>
      <c r="BC24" s="39"/>
      <c r="BD24" s="11"/>
      <c r="BE24" s="11"/>
      <c r="BF24" s="11"/>
      <c r="BG24" s="11"/>
      <c r="BH24" s="39"/>
      <c r="BI24" s="11"/>
      <c r="BJ24" s="11"/>
      <c r="BK24" s="11"/>
      <c r="BL24" s="11"/>
      <c r="BN24" s="53"/>
    </row>
    <row r="25" spans="1:66" x14ac:dyDescent="0.3">
      <c r="A25" s="6" t="s">
        <v>147</v>
      </c>
      <c r="C25" s="8">
        <v>463800.424</v>
      </c>
      <c r="D25" s="8">
        <v>442568.59586000117</v>
      </c>
      <c r="E25" s="37">
        <v>-80259.254000000103</v>
      </c>
      <c r="F25" s="8">
        <v>276000.69399999938</v>
      </c>
      <c r="G25" s="8">
        <v>153964.90399999925</v>
      </c>
      <c r="H25" s="8">
        <v>463800.424</v>
      </c>
      <c r="I25" s="8">
        <v>813506.76799999853</v>
      </c>
      <c r="J25" s="37">
        <v>46560.529000000381</v>
      </c>
      <c r="K25" s="8">
        <v>266208.35391999967</v>
      </c>
      <c r="L25" s="8">
        <v>83619.971210000105</v>
      </c>
      <c r="M25" s="8">
        <v>442568.58487000118</v>
      </c>
      <c r="N25" s="8">
        <v>838957.43900000141</v>
      </c>
      <c r="O25" s="37">
        <v>71011.805500000293</v>
      </c>
      <c r="P25" s="8">
        <v>259803.3174999996</v>
      </c>
      <c r="Q25" s="8">
        <v>143627.54700000014</v>
      </c>
      <c r="R25" s="8">
        <v>433777.56100000092</v>
      </c>
      <c r="S25" s="8">
        <v>908220.23100000096</v>
      </c>
      <c r="T25" s="37">
        <v>87698.644000000146</v>
      </c>
      <c r="U25" s="8">
        <v>325337.02099999937</v>
      </c>
      <c r="V25" s="8">
        <v>186665.78800000035</v>
      </c>
      <c r="W25" s="8">
        <v>422134.77286990546</v>
      </c>
      <c r="X25" s="8">
        <v>1021836.2258699053</v>
      </c>
      <c r="Y25" s="37">
        <v>104257.41199999973</v>
      </c>
      <c r="Z25" s="8">
        <v>282977.3412542005</v>
      </c>
      <c r="AA25" s="8">
        <v>203461.82052485028</v>
      </c>
      <c r="AB25" s="8">
        <v>488784.75759605155</v>
      </c>
      <c r="AC25" s="8">
        <v>1079481.331375102</v>
      </c>
      <c r="AD25" s="37">
        <v>316.48499999992987</v>
      </c>
      <c r="AE25" s="8">
        <v>246751.16800000018</v>
      </c>
      <c r="AF25" s="8">
        <v>190153.83199999938</v>
      </c>
      <c r="AG25" s="8">
        <v>366058.21199999971</v>
      </c>
      <c r="AH25" s="8">
        <v>803279.69700000016</v>
      </c>
      <c r="AI25" s="37">
        <v>-24269.408999999956</v>
      </c>
      <c r="AJ25" s="8">
        <v>102837.45000000004</v>
      </c>
      <c r="AK25" s="8">
        <v>84990.1580000002</v>
      </c>
      <c r="AL25" s="8">
        <v>211783.55400000024</v>
      </c>
      <c r="AM25" s="8">
        <v>375341.75299999979</v>
      </c>
      <c r="AN25" s="37">
        <v>8474.5220000000845</v>
      </c>
      <c r="AO25" s="8">
        <v>136228.73899999956</v>
      </c>
      <c r="AP25" s="8">
        <v>60765.344999999768</v>
      </c>
      <c r="AQ25" s="8">
        <v>223637.98699999973</v>
      </c>
      <c r="AR25" s="8">
        <v>429106.59300000011</v>
      </c>
      <c r="AS25" s="37">
        <v>-942.7940000001397</v>
      </c>
      <c r="AT25" s="8">
        <v>128980.96199999984</v>
      </c>
      <c r="AU25" s="8">
        <v>64673.322999999902</v>
      </c>
      <c r="AV25" s="8">
        <v>195137.39000000089</v>
      </c>
      <c r="AW25" s="8">
        <v>389799.23799999955</v>
      </c>
      <c r="AX25" s="37">
        <v>8982.7169999999496</v>
      </c>
      <c r="AY25" s="8">
        <v>126484.95599999998</v>
      </c>
      <c r="AZ25" s="8">
        <v>68926.310000000347</v>
      </c>
      <c r="BA25" s="8">
        <v>209267.46799999985</v>
      </c>
      <c r="BB25" s="8">
        <v>413661.45100000082</v>
      </c>
      <c r="BC25" s="37">
        <v>5972.9139999999734</v>
      </c>
      <c r="BD25" s="8">
        <v>10060.147999999652</v>
      </c>
      <c r="BE25" s="8">
        <v>74499.115000000398</v>
      </c>
      <c r="BF25" s="8">
        <v>182179.35499999989</v>
      </c>
      <c r="BG25" s="8">
        <v>277581.63500000013</v>
      </c>
      <c r="BH25" s="37">
        <v>-31166.599999999984</v>
      </c>
      <c r="BI25" s="8">
        <v>50539.608000000087</v>
      </c>
      <c r="BJ25" s="8">
        <v>37470.147999999601</v>
      </c>
      <c r="BK25" s="8">
        <v>92447.844000000288</v>
      </c>
      <c r="BL25" s="8">
        <v>149291</v>
      </c>
      <c r="BN25" s="53"/>
    </row>
    <row r="26" spans="1:66" x14ac:dyDescent="0.3">
      <c r="E26" s="41"/>
      <c r="J26" s="41"/>
      <c r="O26" s="41"/>
    </row>
    <row r="27" spans="1:66" x14ac:dyDescent="0.3">
      <c r="A27" s="18" t="s">
        <v>148</v>
      </c>
      <c r="E27" s="41"/>
      <c r="J27" s="41"/>
      <c r="O27" s="41"/>
    </row>
    <row r="28" spans="1:66" x14ac:dyDescent="0.3">
      <c r="E28" s="41"/>
      <c r="J28" s="41"/>
      <c r="O28" s="41"/>
      <c r="BH28" s="53"/>
      <c r="BI28" s="53"/>
      <c r="BJ28" s="53"/>
      <c r="BK28" s="53"/>
      <c r="BL28" s="53"/>
    </row>
    <row r="29" spans="1:66" x14ac:dyDescent="0.3">
      <c r="A29" t="s">
        <v>145</v>
      </c>
      <c r="C29" s="8">
        <v>465349.223</v>
      </c>
      <c r="D29" s="8">
        <v>443623.31573000114</v>
      </c>
      <c r="E29" s="37">
        <v>-80203.164000000106</v>
      </c>
      <c r="F29" s="8">
        <v>276206.09699999937</v>
      </c>
      <c r="G29" s="8">
        <v>153692.91499999925</v>
      </c>
      <c r="H29" s="8">
        <v>465349.223</v>
      </c>
      <c r="I29" s="8">
        <v>815045.07099999848</v>
      </c>
      <c r="J29" s="37">
        <v>46549.888000000377</v>
      </c>
      <c r="K29" s="8">
        <v>265959.90959999966</v>
      </c>
      <c r="L29" s="8">
        <v>83626.3396600001</v>
      </c>
      <c r="M29" s="8">
        <v>443623.30474000116</v>
      </c>
      <c r="N29" s="8">
        <v>839759.44200000144</v>
      </c>
      <c r="O29" s="41"/>
    </row>
    <row r="30" spans="1:66" x14ac:dyDescent="0.3">
      <c r="A30" s="20" t="s">
        <v>149</v>
      </c>
      <c r="C30" s="8"/>
      <c r="D30" s="8"/>
      <c r="E30" s="37"/>
      <c r="F30" s="8"/>
      <c r="G30" s="8"/>
      <c r="H30" s="8"/>
      <c r="I30" s="8"/>
      <c r="J30" s="37"/>
      <c r="K30" s="8"/>
      <c r="L30" s="8"/>
      <c r="M30" s="8"/>
      <c r="N30" s="8"/>
      <c r="O30" s="41"/>
    </row>
    <row r="31" spans="1:66" x14ac:dyDescent="0.3">
      <c r="A31" t="s">
        <v>150</v>
      </c>
      <c r="C31" s="8">
        <v>9555.6000000000022</v>
      </c>
      <c r="D31" s="8">
        <v>-3470.7</v>
      </c>
      <c r="E31" s="37">
        <v>5019.3</v>
      </c>
      <c r="F31" s="8">
        <v>2193.3000000000002</v>
      </c>
      <c r="G31" s="8">
        <v>-338.80000000000018</v>
      </c>
      <c r="H31" s="8">
        <v>9555.6000000000022</v>
      </c>
      <c r="I31" s="8">
        <v>16429.400000000001</v>
      </c>
      <c r="J31" s="37">
        <v>253</v>
      </c>
      <c r="K31" s="8">
        <v>833.80799999999999</v>
      </c>
      <c r="L31" s="8">
        <v>14053.691999999999</v>
      </c>
      <c r="M31" s="8">
        <v>-3470.6880000000001</v>
      </c>
      <c r="N31" s="8">
        <v>11669.812</v>
      </c>
      <c r="O31" s="41"/>
    </row>
    <row r="32" spans="1:66" x14ac:dyDescent="0.3">
      <c r="A32" s="18" t="s">
        <v>151</v>
      </c>
      <c r="C32" s="11">
        <v>474904.82299999997</v>
      </c>
      <c r="D32" s="11">
        <v>440152.61573000113</v>
      </c>
      <c r="E32" s="39">
        <v>-75183.864000000103</v>
      </c>
      <c r="F32" s="11">
        <v>278399.39699999936</v>
      </c>
      <c r="G32" s="11">
        <v>153354.11499999926</v>
      </c>
      <c r="H32" s="11">
        <v>474904.82299999997</v>
      </c>
      <c r="I32" s="11">
        <v>831474.47099999851</v>
      </c>
      <c r="J32" s="39">
        <v>46802.888000000377</v>
      </c>
      <c r="K32" s="11">
        <v>266793.71759999968</v>
      </c>
      <c r="L32" s="11">
        <v>97680.031660000095</v>
      </c>
      <c r="M32" s="11">
        <v>440152.61674000113</v>
      </c>
      <c r="N32" s="11">
        <v>851429.25400000147</v>
      </c>
      <c r="O32" s="41"/>
    </row>
    <row r="33" spans="1:15" x14ac:dyDescent="0.3">
      <c r="A33" t="s">
        <v>152</v>
      </c>
      <c r="C33" s="8">
        <v>1548.7990000000002</v>
      </c>
      <c r="D33" s="8">
        <v>1054.7198700000001</v>
      </c>
      <c r="E33" s="37">
        <v>56.09</v>
      </c>
      <c r="F33" s="8">
        <v>205.40299999999999</v>
      </c>
      <c r="G33" s="8">
        <v>-271.98899999999998</v>
      </c>
      <c r="H33" s="8">
        <v>1548.7990000000002</v>
      </c>
      <c r="I33" s="8">
        <v>1538.3030000000001</v>
      </c>
      <c r="J33" s="37">
        <v>-10.641</v>
      </c>
      <c r="K33" s="8">
        <v>-248.44432000000003</v>
      </c>
      <c r="L33" s="8">
        <v>6.3684500000000241</v>
      </c>
      <c r="M33" s="8">
        <v>1054.7198700000001</v>
      </c>
      <c r="N33" s="8">
        <v>802.00300000000004</v>
      </c>
      <c r="O33" s="41"/>
    </row>
    <row r="34" spans="1:15" x14ac:dyDescent="0.3">
      <c r="A34" t="s">
        <v>153</v>
      </c>
      <c r="C34" s="8">
        <v>473356.02399999998</v>
      </c>
      <c r="D34" s="8">
        <v>439097.89586000115</v>
      </c>
      <c r="E34" s="37">
        <v>-75239.9540000001</v>
      </c>
      <c r="F34" s="8">
        <v>278193.9939999989</v>
      </c>
      <c r="G34" s="8">
        <v>153626.10400000008</v>
      </c>
      <c r="H34" s="8">
        <v>473356.02399999998</v>
      </c>
      <c r="I34" s="8">
        <v>829936.16799999855</v>
      </c>
      <c r="J34" s="37">
        <v>46813.529000000381</v>
      </c>
      <c r="K34" s="8">
        <v>267042.16191999923</v>
      </c>
      <c r="L34" s="8">
        <v>97673.663210000959</v>
      </c>
      <c r="M34" s="8">
        <v>439097.89687000087</v>
      </c>
      <c r="N34" s="8">
        <v>850627.25100000144</v>
      </c>
      <c r="O34" s="41"/>
    </row>
    <row r="35" spans="1:15" x14ac:dyDescent="0.3">
      <c r="C35" s="8"/>
      <c r="D35" s="8"/>
      <c r="E35" s="37"/>
      <c r="F35" s="8"/>
      <c r="G35" s="8"/>
      <c r="H35" s="8"/>
      <c r="I35" s="8"/>
      <c r="J35" s="37"/>
      <c r="K35" s="8"/>
      <c r="L35" s="8"/>
      <c r="M35" s="8"/>
      <c r="N35" s="8"/>
      <c r="O35" s="41"/>
    </row>
    <row r="36" spans="1:15" x14ac:dyDescent="0.3">
      <c r="A36" t="s">
        <v>154</v>
      </c>
      <c r="C36" s="163">
        <v>2.8341127034298945</v>
      </c>
      <c r="D36" s="163">
        <v>2.7205961356069097</v>
      </c>
      <c r="E36" s="164">
        <v>-0.49141137483577113</v>
      </c>
      <c r="F36" s="163">
        <v>1.6898970988961159</v>
      </c>
      <c r="G36" s="163">
        <v>0.94082253428203422</v>
      </c>
      <c r="H36" s="163">
        <v>2.8341127034298945</v>
      </c>
      <c r="I36" s="163">
        <v>4.9710387188326317</v>
      </c>
      <c r="J36" s="164">
        <v>0.28912495298668361</v>
      </c>
      <c r="K36" s="163">
        <v>1.6496887258460071</v>
      </c>
      <c r="L36" s="163">
        <v>0.51609997731176072</v>
      </c>
      <c r="M36" s="163">
        <v>2.7205960680482266</v>
      </c>
      <c r="N36" s="163">
        <v>5.1573120818633296</v>
      </c>
      <c r="O36" s="41"/>
    </row>
    <row r="40" spans="1:15" x14ac:dyDescent="0.3">
      <c r="A40" t="s">
        <v>155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2"/>
  <sheetViews>
    <sheetView zoomScale="90" zoomScaleNormal="90" workbookViewId="0">
      <selection activeCell="A2" sqref="A2"/>
    </sheetView>
  </sheetViews>
  <sheetFormatPr baseColWidth="10" defaultColWidth="11.44140625" defaultRowHeight="14.4" x14ac:dyDescent="0.3"/>
  <cols>
    <col min="1" max="1" width="38.109375" bestFit="1" customWidth="1"/>
    <col min="3" max="3" width="19.6640625" customWidth="1"/>
    <col min="4" max="4" width="18.33203125" customWidth="1"/>
  </cols>
  <sheetData>
    <row r="1" spans="1:4" x14ac:dyDescent="0.3">
      <c r="A1" s="16" t="s">
        <v>13</v>
      </c>
    </row>
    <row r="3" spans="1:4" x14ac:dyDescent="0.3">
      <c r="A3" s="40" t="s">
        <v>14</v>
      </c>
    </row>
    <row r="4" spans="1:4" x14ac:dyDescent="0.3">
      <c r="C4" s="27" t="s">
        <v>224</v>
      </c>
      <c r="D4" s="27" t="s">
        <v>212</v>
      </c>
    </row>
    <row r="5" spans="1:4" x14ac:dyDescent="0.3">
      <c r="A5" s="3" t="s">
        <v>15</v>
      </c>
      <c r="B5" s="7"/>
      <c r="C5" s="8"/>
      <c r="D5" s="8"/>
    </row>
    <row r="6" spans="1:4" x14ac:dyDescent="0.3">
      <c r="A6" s="6" t="s">
        <v>16</v>
      </c>
      <c r="B6" s="7"/>
      <c r="C6" s="56">
        <v>3264028.5372947003</v>
      </c>
      <c r="D6" s="56">
        <v>3225083.702</v>
      </c>
    </row>
    <row r="7" spans="1:4" x14ac:dyDescent="0.3">
      <c r="A7" s="6" t="s">
        <v>17</v>
      </c>
      <c r="B7" s="32"/>
      <c r="C7" s="56">
        <v>3868835.0573156998</v>
      </c>
      <c r="D7" s="56">
        <v>3906720.7549999999</v>
      </c>
    </row>
    <row r="8" spans="1:4" x14ac:dyDescent="0.3">
      <c r="A8" s="6" t="s">
        <v>18</v>
      </c>
      <c r="B8" s="32"/>
      <c r="C8" s="57">
        <v>57829.777000000002</v>
      </c>
      <c r="D8" s="57">
        <v>75559.5</v>
      </c>
    </row>
    <row r="9" spans="1:4" x14ac:dyDescent="0.3">
      <c r="A9" s="28" t="s">
        <v>19</v>
      </c>
      <c r="B9" s="18"/>
      <c r="C9" s="13">
        <v>7190693.3716104003</v>
      </c>
      <c r="D9" s="13">
        <v>7207363.9570000004</v>
      </c>
    </row>
    <row r="10" spans="1:4" x14ac:dyDescent="0.3">
      <c r="A10" s="28"/>
      <c r="B10" s="7"/>
      <c r="C10" s="13"/>
      <c r="D10" s="13"/>
    </row>
    <row r="11" spans="1:4" x14ac:dyDescent="0.3">
      <c r="A11" s="29" t="s">
        <v>20</v>
      </c>
      <c r="B11" s="7"/>
      <c r="C11" s="30">
        <v>3580858.9550000001</v>
      </c>
      <c r="D11" s="30">
        <v>3292289.071</v>
      </c>
    </row>
    <row r="12" spans="1:4" x14ac:dyDescent="0.3">
      <c r="A12" s="6" t="s">
        <v>21</v>
      </c>
      <c r="B12" s="7"/>
      <c r="C12" s="30">
        <v>218515.098</v>
      </c>
      <c r="D12" s="30">
        <v>226921.337</v>
      </c>
    </row>
    <row r="13" spans="1:4" x14ac:dyDescent="0.3">
      <c r="A13" s="6" t="s">
        <v>22</v>
      </c>
      <c r="B13" s="7"/>
      <c r="C13" s="30">
        <v>253140.52600000001</v>
      </c>
      <c r="D13" s="30">
        <v>214941.40699999998</v>
      </c>
    </row>
    <row r="14" spans="1:4" x14ac:dyDescent="0.3">
      <c r="A14" s="6" t="s">
        <v>23</v>
      </c>
      <c r="B14" s="7"/>
      <c r="C14" s="14">
        <v>988121.55900000001</v>
      </c>
      <c r="D14" s="14">
        <v>603362.36899999995</v>
      </c>
    </row>
    <row r="15" spans="1:4" x14ac:dyDescent="0.3">
      <c r="A15" s="3" t="s">
        <v>24</v>
      </c>
      <c r="B15" s="7"/>
      <c r="C15" s="10">
        <v>5040636.1380000003</v>
      </c>
      <c r="D15" s="10">
        <v>4337514.1840000004</v>
      </c>
    </row>
    <row r="16" spans="1:4" x14ac:dyDescent="0.3">
      <c r="A16" s="6"/>
      <c r="B16" s="7"/>
      <c r="C16" s="31"/>
      <c r="D16" s="31"/>
    </row>
    <row r="17" spans="1:4" x14ac:dyDescent="0.3">
      <c r="A17" s="3" t="s">
        <v>25</v>
      </c>
      <c r="B17" s="7"/>
      <c r="C17" s="31">
        <v>12231328.5096104</v>
      </c>
      <c r="D17" s="31">
        <v>11544878.141000001</v>
      </c>
    </row>
    <row r="18" spans="1:4" x14ac:dyDescent="0.3">
      <c r="A18" s="3"/>
      <c r="B18" s="7"/>
      <c r="C18" s="13"/>
      <c r="D18" s="13"/>
    </row>
    <row r="19" spans="1:4" x14ac:dyDescent="0.3">
      <c r="A19" s="3" t="s">
        <v>26</v>
      </c>
      <c r="B19" s="7"/>
      <c r="C19" s="8"/>
      <c r="D19" s="8"/>
    </row>
    <row r="20" spans="1:4" x14ac:dyDescent="0.3">
      <c r="A20" s="3" t="s">
        <v>27</v>
      </c>
      <c r="B20" s="7"/>
      <c r="C20" s="8"/>
      <c r="D20" s="8"/>
    </row>
    <row r="21" spans="1:4" x14ac:dyDescent="0.3">
      <c r="A21" s="6" t="s">
        <v>28</v>
      </c>
      <c r="B21" s="32"/>
      <c r="C21" s="56">
        <v>308341.06400000001</v>
      </c>
      <c r="D21" s="56">
        <v>308341.06400000001</v>
      </c>
    </row>
    <row r="22" spans="1:4" x14ac:dyDescent="0.3">
      <c r="A22" s="6" t="s">
        <v>29</v>
      </c>
      <c r="B22" s="32"/>
      <c r="C22" s="57">
        <v>4008598.2399999998</v>
      </c>
      <c r="D22" s="57">
        <v>3749207.0269999998</v>
      </c>
    </row>
    <row r="23" spans="1:4" x14ac:dyDescent="0.3">
      <c r="A23" s="3" t="s">
        <v>30</v>
      </c>
      <c r="B23" s="7"/>
      <c r="C23" s="13">
        <v>4316939.3039999995</v>
      </c>
      <c r="D23" s="13">
        <v>4057548.091</v>
      </c>
    </row>
    <row r="24" spans="1:4" x14ac:dyDescent="0.3">
      <c r="A24" s="6" t="s">
        <v>31</v>
      </c>
      <c r="B24" s="7"/>
      <c r="C24" s="57">
        <v>47109.73</v>
      </c>
      <c r="D24" s="57">
        <v>51299.428</v>
      </c>
    </row>
    <row r="25" spans="1:4" x14ac:dyDescent="0.3">
      <c r="A25" s="3" t="s">
        <v>32</v>
      </c>
      <c r="B25" s="7"/>
      <c r="C25" s="15">
        <v>4364049.034</v>
      </c>
      <c r="D25" s="15">
        <v>4108847.5189999999</v>
      </c>
    </row>
    <row r="26" spans="1:4" x14ac:dyDescent="0.3">
      <c r="A26" s="6"/>
      <c r="B26" s="7"/>
      <c r="C26" s="8"/>
      <c r="D26" s="8"/>
    </row>
    <row r="27" spans="1:4" x14ac:dyDescent="0.3">
      <c r="A27" s="6" t="s">
        <v>33</v>
      </c>
      <c r="B27" s="32"/>
      <c r="C27" s="56">
        <v>40015.364999999991</v>
      </c>
      <c r="D27" s="56">
        <v>56060.408000000003</v>
      </c>
    </row>
    <row r="28" spans="1:4" x14ac:dyDescent="0.3">
      <c r="A28" s="6" t="s">
        <v>34</v>
      </c>
      <c r="B28" s="7"/>
      <c r="C28" s="30">
        <v>996972.152</v>
      </c>
      <c r="D28" s="30">
        <v>1018515.829</v>
      </c>
    </row>
    <row r="29" spans="1:4" x14ac:dyDescent="0.3">
      <c r="A29" s="6" t="s">
        <v>35</v>
      </c>
      <c r="B29" s="7"/>
      <c r="C29" s="14">
        <v>2520948.1239999998</v>
      </c>
      <c r="D29" s="14">
        <v>2566862.9939999999</v>
      </c>
    </row>
    <row r="30" spans="1:4" x14ac:dyDescent="0.3">
      <c r="A30" s="3" t="s">
        <v>36</v>
      </c>
      <c r="B30" s="7"/>
      <c r="C30" s="13">
        <v>3557935.6409999998</v>
      </c>
      <c r="D30" s="13">
        <v>3641439.4309999999</v>
      </c>
    </row>
    <row r="31" spans="1:4" x14ac:dyDescent="0.3">
      <c r="A31" s="3"/>
      <c r="B31" s="7"/>
      <c r="C31" s="13"/>
      <c r="D31" s="13"/>
    </row>
    <row r="32" spans="1:4" x14ac:dyDescent="0.3">
      <c r="A32" s="6" t="s">
        <v>34</v>
      </c>
      <c r="B32" s="7"/>
      <c r="C32" s="30">
        <v>849280.59</v>
      </c>
      <c r="D32" s="30">
        <v>304479.94</v>
      </c>
    </row>
    <row r="33" spans="1:4" x14ac:dyDescent="0.3">
      <c r="A33" s="6" t="s">
        <v>37</v>
      </c>
      <c r="B33" s="7"/>
      <c r="C33" s="8">
        <v>913409.57</v>
      </c>
      <c r="D33" s="8">
        <v>894018.51500000001</v>
      </c>
    </row>
    <row r="34" spans="1:4" x14ac:dyDescent="0.3">
      <c r="A34" s="6" t="s">
        <v>38</v>
      </c>
      <c r="B34" s="7"/>
      <c r="C34" s="8">
        <v>1077063.72</v>
      </c>
      <c r="D34" s="8">
        <v>1255066.209</v>
      </c>
    </row>
    <row r="35" spans="1:4" x14ac:dyDescent="0.3">
      <c r="A35" s="6" t="s">
        <v>39</v>
      </c>
      <c r="B35" s="7"/>
      <c r="C35" s="8">
        <v>298427.43000000005</v>
      </c>
      <c r="D35" s="8">
        <v>248193.212</v>
      </c>
    </row>
    <row r="36" spans="1:4" x14ac:dyDescent="0.3">
      <c r="A36" s="6" t="s">
        <v>40</v>
      </c>
      <c r="B36" s="7"/>
      <c r="C36" s="8">
        <v>462348.46500000003</v>
      </c>
      <c r="D36" s="8">
        <v>417651.00799999997</v>
      </c>
    </row>
    <row r="37" spans="1:4" x14ac:dyDescent="0.3">
      <c r="A37" s="6" t="s">
        <v>41</v>
      </c>
      <c r="B37" s="7"/>
      <c r="C37" s="8">
        <v>27802.001</v>
      </c>
      <c r="D37" s="8">
        <v>30390.088</v>
      </c>
    </row>
    <row r="38" spans="1:4" x14ac:dyDescent="0.3">
      <c r="A38" s="6" t="s">
        <v>42</v>
      </c>
      <c r="B38" s="7"/>
      <c r="C38" s="14">
        <v>681012.72400000005</v>
      </c>
      <c r="D38" s="14">
        <v>644792.4172100001</v>
      </c>
    </row>
    <row r="39" spans="1:4" x14ac:dyDescent="0.3">
      <c r="A39" s="3" t="s">
        <v>43</v>
      </c>
      <c r="B39" s="7"/>
      <c r="C39" s="15">
        <v>4309344.5</v>
      </c>
      <c r="D39" s="15">
        <v>3794591.3892099997</v>
      </c>
    </row>
    <row r="40" spans="1:4" x14ac:dyDescent="0.3">
      <c r="A40" s="3" t="s">
        <v>44</v>
      </c>
      <c r="B40" s="7"/>
      <c r="C40" s="13">
        <v>7867280.1409999998</v>
      </c>
      <c r="D40" s="13">
        <v>7436030.8202099996</v>
      </c>
    </row>
    <row r="41" spans="1:4" x14ac:dyDescent="0.3">
      <c r="B41" s="7"/>
      <c r="C41" s="14"/>
      <c r="D41" s="14"/>
    </row>
    <row r="42" spans="1:4" x14ac:dyDescent="0.3">
      <c r="A42" s="18" t="s">
        <v>45</v>
      </c>
      <c r="B42" s="7"/>
      <c r="C42" s="31">
        <v>12231329.175000001</v>
      </c>
      <c r="D42" s="31">
        <v>11544878.139210001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7"/>
  <sheetViews>
    <sheetView zoomScale="90" zoomScaleNormal="90" workbookViewId="0">
      <selection activeCell="A2" sqref="A2"/>
    </sheetView>
  </sheetViews>
  <sheetFormatPr baseColWidth="10" defaultColWidth="11.44140625" defaultRowHeight="14.4" x14ac:dyDescent="0.3"/>
  <cols>
    <col min="2" max="2" width="42.33203125" customWidth="1"/>
    <col min="3" max="6" width="12.109375" customWidth="1"/>
    <col min="20" max="20" width="13.6640625" bestFit="1" customWidth="1"/>
  </cols>
  <sheetData>
    <row r="1" spans="1:9" x14ac:dyDescent="0.3">
      <c r="A1" s="16" t="s">
        <v>156</v>
      </c>
      <c r="I1" s="143"/>
    </row>
    <row r="3" spans="1:9" x14ac:dyDescent="0.3">
      <c r="A3" s="40" t="s">
        <v>14</v>
      </c>
      <c r="C3" s="1" t="s">
        <v>222</v>
      </c>
      <c r="D3" s="1" t="s">
        <v>208</v>
      </c>
      <c r="E3" s="1" t="s">
        <v>223</v>
      </c>
      <c r="F3" s="1" t="s">
        <v>209</v>
      </c>
    </row>
    <row r="4" spans="1:9" x14ac:dyDescent="0.3">
      <c r="C4" s="58"/>
      <c r="D4" s="58"/>
      <c r="E4" s="58"/>
      <c r="F4" s="58"/>
    </row>
    <row r="5" spans="1:9" x14ac:dyDescent="0.3">
      <c r="A5" s="3" t="s">
        <v>157</v>
      </c>
    </row>
    <row r="6" spans="1:9" x14ac:dyDescent="0.3">
      <c r="A6" s="6" t="s">
        <v>11</v>
      </c>
      <c r="C6" s="8">
        <v>607323.84299999999</v>
      </c>
      <c r="D6" s="8">
        <v>569217.58500000136</v>
      </c>
      <c r="E6" s="8">
        <v>1060586.422</v>
      </c>
      <c r="F6" s="8">
        <v>1068977.7069999999</v>
      </c>
      <c r="H6" s="53"/>
    </row>
    <row r="7" spans="1:9" x14ac:dyDescent="0.3">
      <c r="A7" s="6" t="s">
        <v>158</v>
      </c>
      <c r="H7" s="53"/>
    </row>
    <row r="8" spans="1:9" x14ac:dyDescent="0.3">
      <c r="A8" s="6" t="s">
        <v>159</v>
      </c>
      <c r="C8" s="8">
        <v>267377.63199999998</v>
      </c>
      <c r="D8" s="8">
        <v>260467.74100000004</v>
      </c>
      <c r="E8" s="8">
        <v>1060249.307</v>
      </c>
      <c r="F8" s="8">
        <v>922926.85900000005</v>
      </c>
      <c r="H8" s="53"/>
    </row>
    <row r="9" spans="1:9" x14ac:dyDescent="0.3">
      <c r="A9" s="6" t="s">
        <v>160</v>
      </c>
      <c r="C9" s="8">
        <v>0</v>
      </c>
      <c r="D9" s="8">
        <v>0</v>
      </c>
      <c r="E9" s="8">
        <v>0</v>
      </c>
      <c r="F9" s="8">
        <v>-32309.179840000001</v>
      </c>
      <c r="H9" s="53"/>
    </row>
    <row r="10" spans="1:9" x14ac:dyDescent="0.3">
      <c r="A10" s="6" t="s">
        <v>161</v>
      </c>
      <c r="C10" s="8">
        <v>0</v>
      </c>
      <c r="D10" s="8">
        <v>-28.757000000000062</v>
      </c>
      <c r="E10" s="8">
        <v>0</v>
      </c>
      <c r="F10" s="8">
        <v>-1592.422</v>
      </c>
      <c r="H10" s="53"/>
    </row>
    <row r="11" spans="1:9" x14ac:dyDescent="0.3">
      <c r="A11" s="6" t="s">
        <v>162</v>
      </c>
      <c r="C11" s="8">
        <v>345869.45718559989</v>
      </c>
      <c r="D11" s="8">
        <v>297498.57110480004</v>
      </c>
      <c r="E11" s="8">
        <v>-389181.44587240001</v>
      </c>
      <c r="F11" s="8">
        <v>-210547.66829330003</v>
      </c>
      <c r="H11" s="53"/>
    </row>
    <row r="12" spans="1:9" x14ac:dyDescent="0.3">
      <c r="A12" s="6" t="s">
        <v>12</v>
      </c>
      <c r="C12" s="14">
        <v>-3704.3239999999932</v>
      </c>
      <c r="D12" s="14">
        <v>3720.4244484000083</v>
      </c>
      <c r="E12" s="14">
        <v>-261100.53599999999</v>
      </c>
      <c r="F12" s="14">
        <v>-251644.8801134</v>
      </c>
      <c r="H12" s="53"/>
    </row>
    <row r="13" spans="1:9" x14ac:dyDescent="0.3">
      <c r="A13" s="3" t="s">
        <v>163</v>
      </c>
      <c r="B13" s="18"/>
      <c r="C13" s="11">
        <v>1216866.6081855998</v>
      </c>
      <c r="D13" s="11">
        <v>1130875.8581732016</v>
      </c>
      <c r="E13" s="11">
        <v>1470553.7471276002</v>
      </c>
      <c r="F13" s="11">
        <v>1495810.7060591015</v>
      </c>
      <c r="H13" s="53"/>
    </row>
    <row r="14" spans="1:9" x14ac:dyDescent="0.3">
      <c r="A14" s="6"/>
    </row>
    <row r="15" spans="1:9" x14ac:dyDescent="0.3">
      <c r="A15" s="3" t="s">
        <v>164</v>
      </c>
    </row>
    <row r="16" spans="1:9" x14ac:dyDescent="0.3">
      <c r="A16" s="6" t="s">
        <v>165</v>
      </c>
      <c r="C16" s="8">
        <v>-36347.506000000008</v>
      </c>
      <c r="D16" s="8">
        <v>-27755.75299999999</v>
      </c>
      <c r="E16" s="8">
        <v>-131312.16200000001</v>
      </c>
      <c r="F16" s="8">
        <v>-138460.31599999999</v>
      </c>
    </row>
    <row r="17" spans="1:8" x14ac:dyDescent="0.3">
      <c r="A17" s="6" t="s">
        <v>166</v>
      </c>
      <c r="C17" s="14">
        <v>-32.833999999999833</v>
      </c>
      <c r="D17" s="14">
        <v>0</v>
      </c>
      <c r="E17" s="14">
        <v>4766.1000000000004</v>
      </c>
      <c r="F17" s="14">
        <v>19047.025128000001</v>
      </c>
    </row>
    <row r="18" spans="1:8" x14ac:dyDescent="0.3">
      <c r="A18" s="3" t="s">
        <v>167</v>
      </c>
      <c r="B18" s="18"/>
      <c r="C18" s="11">
        <v>-36380.340000000011</v>
      </c>
      <c r="D18" s="11">
        <v>-27755.75299999999</v>
      </c>
      <c r="E18" s="11">
        <v>-126546.06200000001</v>
      </c>
      <c r="F18" s="11">
        <v>-119413.29087199998</v>
      </c>
      <c r="G18" s="53"/>
      <c r="H18" s="53"/>
    </row>
    <row r="19" spans="1:8" x14ac:dyDescent="0.3">
      <c r="A19" s="3"/>
    </row>
    <row r="20" spans="1:8" x14ac:dyDescent="0.3">
      <c r="A20" s="3" t="s">
        <v>168</v>
      </c>
    </row>
    <row r="21" spans="1:8" x14ac:dyDescent="0.3">
      <c r="A21" s="6" t="s">
        <v>169</v>
      </c>
      <c r="C21" s="8">
        <v>-313743.230675</v>
      </c>
      <c r="D21" s="8">
        <v>-379845.72389799997</v>
      </c>
      <c r="E21" s="8">
        <v>530940.83008750004</v>
      </c>
      <c r="F21" s="8">
        <v>-142005.24417699999</v>
      </c>
    </row>
    <row r="22" spans="1:8" x14ac:dyDescent="0.3">
      <c r="A22" s="6" t="s">
        <v>170</v>
      </c>
      <c r="C22" s="8">
        <v>-1293.6769999999997</v>
      </c>
      <c r="D22" s="8">
        <v>-543.59300000000076</v>
      </c>
      <c r="E22" s="8">
        <v>-26543.677</v>
      </c>
      <c r="F22" s="8">
        <v>-24405.493000000002</v>
      </c>
    </row>
    <row r="23" spans="1:8" x14ac:dyDescent="0.3">
      <c r="A23" s="6" t="s">
        <v>171</v>
      </c>
      <c r="C23" s="8">
        <v>-234227.28300000005</v>
      </c>
      <c r="D23" s="8">
        <v>-213822.27686049999</v>
      </c>
      <c r="E23" s="8">
        <v>-891332.34600000002</v>
      </c>
      <c r="F23" s="8">
        <v>-760659.66751029994</v>
      </c>
    </row>
    <row r="24" spans="1:8" x14ac:dyDescent="0.3">
      <c r="A24" s="6" t="s">
        <v>10</v>
      </c>
      <c r="C24" s="30">
        <v>0</v>
      </c>
      <c r="D24" s="30">
        <v>78.000250000040978</v>
      </c>
      <c r="E24" s="30">
        <v>-573134.86600000004</v>
      </c>
      <c r="F24" s="30">
        <v>-523559.04</v>
      </c>
    </row>
    <row r="25" spans="1:8" x14ac:dyDescent="0.3">
      <c r="A25" s="6" t="s">
        <v>172</v>
      </c>
      <c r="C25" s="30">
        <v>0</v>
      </c>
      <c r="D25" s="30">
        <v>0</v>
      </c>
      <c r="E25" s="30">
        <v>0</v>
      </c>
      <c r="F25" s="30">
        <v>1350</v>
      </c>
    </row>
    <row r="26" spans="1:8" x14ac:dyDescent="0.3">
      <c r="A26" s="6" t="s">
        <v>173</v>
      </c>
      <c r="C26" s="14">
        <v>0</v>
      </c>
      <c r="D26" s="14">
        <v>-78</v>
      </c>
      <c r="E26" s="14">
        <v>-178.53700000000001</v>
      </c>
      <c r="F26" s="14">
        <v>-78</v>
      </c>
    </row>
    <row r="27" spans="1:8" x14ac:dyDescent="0.3">
      <c r="A27" s="3" t="s">
        <v>174</v>
      </c>
      <c r="B27" s="18"/>
      <c r="C27" s="11">
        <v>-549264.19067500008</v>
      </c>
      <c r="D27" s="11">
        <v>-594211.59350849991</v>
      </c>
      <c r="E27" s="11">
        <v>-960248.59591250005</v>
      </c>
      <c r="F27" s="11">
        <v>-1449357.4446872999</v>
      </c>
    </row>
    <row r="28" spans="1:8" x14ac:dyDescent="0.3">
      <c r="A28" s="6" t="s">
        <v>175</v>
      </c>
      <c r="C28" s="33">
        <v>631222.07751059998</v>
      </c>
      <c r="D28" s="33">
        <v>508908.51166470186</v>
      </c>
      <c r="E28" s="33">
        <v>383759.08921510028</v>
      </c>
      <c r="F28" s="33">
        <v>-72960.029500198318</v>
      </c>
    </row>
    <row r="29" spans="1:8" x14ac:dyDescent="0.3">
      <c r="A29" s="192" t="s">
        <v>218</v>
      </c>
      <c r="C29" s="33">
        <v>519.25337750000006</v>
      </c>
      <c r="D29" s="33">
        <v>0</v>
      </c>
      <c r="E29" s="33">
        <v>1000.1003775</v>
      </c>
      <c r="F29" s="33">
        <v>0</v>
      </c>
      <c r="G29" s="33"/>
    </row>
    <row r="30" spans="1:8" x14ac:dyDescent="0.3">
      <c r="A30" s="6" t="s">
        <v>176</v>
      </c>
      <c r="C30" s="14">
        <v>356379.96036097646</v>
      </c>
      <c r="D30" s="14">
        <v>94453.589991774294</v>
      </c>
      <c r="E30" s="14">
        <v>603362.10165647615</v>
      </c>
      <c r="F30" s="14">
        <v>676322.13115667447</v>
      </c>
    </row>
    <row r="31" spans="1:8" x14ac:dyDescent="0.3">
      <c r="A31" s="3" t="s">
        <v>177</v>
      </c>
      <c r="B31" s="18"/>
      <c r="C31" s="15">
        <v>988122.29124907637</v>
      </c>
      <c r="D31" s="15">
        <v>603362.10165647615</v>
      </c>
      <c r="E31" s="15">
        <v>988122.29124907637</v>
      </c>
      <c r="F31" s="15">
        <v>603362.10165647615</v>
      </c>
    </row>
    <row r="36" spans="1:1" x14ac:dyDescent="0.3">
      <c r="A36" s="86"/>
    </row>
    <row r="37" spans="1:1" x14ac:dyDescent="0.3">
      <c r="A37" s="86"/>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8"/>
  <sheetViews>
    <sheetView zoomScale="90" zoomScaleNormal="90" workbookViewId="0">
      <selection activeCell="N44" sqref="N44"/>
    </sheetView>
  </sheetViews>
  <sheetFormatPr baseColWidth="10" defaultColWidth="11.44140625" defaultRowHeight="14.4" x14ac:dyDescent="0.3"/>
  <cols>
    <col min="1" max="1" width="33.44140625" customWidth="1"/>
    <col min="2" max="5" width="10.5546875" customWidth="1"/>
    <col min="6" max="12" width="10" customWidth="1"/>
    <col min="13" max="13" width="9.109375" customWidth="1"/>
    <col min="14" max="15" width="8.5546875" bestFit="1" customWidth="1"/>
    <col min="16" max="17" width="8.5546875" customWidth="1"/>
    <col min="18" max="19" width="8.5546875" bestFit="1" customWidth="1"/>
    <col min="20" max="21" width="8.5546875" customWidth="1"/>
    <col min="22" max="23" width="8.5546875" bestFit="1" customWidth="1"/>
    <col min="24" max="25" width="8.5546875" customWidth="1"/>
    <col min="26" max="26" width="8.5546875" bestFit="1" customWidth="1"/>
    <col min="27" max="27" width="8.5546875" customWidth="1"/>
    <col min="28" max="28" width="8.5546875" bestFit="1" customWidth="1"/>
    <col min="29" max="29" width="8.5546875" customWidth="1"/>
    <col min="30" max="32" width="7.88671875" bestFit="1" customWidth="1"/>
    <col min="33" max="33" width="7.88671875" customWidth="1"/>
    <col min="34" max="45" width="7.88671875" bestFit="1" customWidth="1"/>
  </cols>
  <sheetData>
    <row r="1" spans="1:46" x14ac:dyDescent="0.3">
      <c r="A1" s="18" t="s">
        <v>178</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row>
    <row r="2" spans="1:46" x14ac:dyDescent="0.3">
      <c r="A2" t="s">
        <v>179</v>
      </c>
    </row>
    <row r="4" spans="1:46" x14ac:dyDescent="0.3">
      <c r="A4" s="40" t="s">
        <v>180</v>
      </c>
      <c r="B4" s="75" t="s">
        <v>217</v>
      </c>
      <c r="C4" s="75" t="s">
        <v>219</v>
      </c>
      <c r="D4" s="75" t="s">
        <v>221</v>
      </c>
      <c r="E4" s="75" t="s">
        <v>222</v>
      </c>
      <c r="F4" s="79" t="s">
        <v>85</v>
      </c>
      <c r="G4" s="75" t="s">
        <v>86</v>
      </c>
      <c r="H4" s="75" t="s">
        <v>84</v>
      </c>
      <c r="I4" s="75" t="s">
        <v>208</v>
      </c>
      <c r="J4" s="79" t="s">
        <v>46</v>
      </c>
      <c r="K4" s="75" t="s">
        <v>47</v>
      </c>
      <c r="L4" s="75" t="s">
        <v>48</v>
      </c>
      <c r="M4" s="75" t="s">
        <v>49</v>
      </c>
      <c r="N4" s="79" t="s">
        <v>51</v>
      </c>
      <c r="O4" s="75" t="s">
        <v>52</v>
      </c>
      <c r="P4" s="75" t="s">
        <v>53</v>
      </c>
      <c r="Q4" s="75" t="s">
        <v>54</v>
      </c>
      <c r="R4" s="79" t="s">
        <v>56</v>
      </c>
      <c r="S4" s="75" t="s">
        <v>57</v>
      </c>
      <c r="T4" s="75" t="s">
        <v>58</v>
      </c>
      <c r="U4" s="75" t="s">
        <v>59</v>
      </c>
      <c r="V4" s="79" t="s">
        <v>61</v>
      </c>
      <c r="W4" s="75" t="s">
        <v>62</v>
      </c>
      <c r="X4" s="75" t="s">
        <v>63</v>
      </c>
      <c r="Y4" s="75" t="s">
        <v>64</v>
      </c>
      <c r="Z4" s="79" t="s">
        <v>104</v>
      </c>
      <c r="AA4" s="75" t="s">
        <v>105</v>
      </c>
      <c r="AB4" s="75" t="s">
        <v>106</v>
      </c>
      <c r="AC4" s="75" t="s">
        <v>107</v>
      </c>
      <c r="AD4" s="79" t="s">
        <v>109</v>
      </c>
      <c r="AE4" s="75" t="s">
        <v>110</v>
      </c>
      <c r="AF4" s="75" t="s">
        <v>111</v>
      </c>
      <c r="AG4" s="75" t="s">
        <v>112</v>
      </c>
      <c r="AH4" s="79" t="s">
        <v>114</v>
      </c>
      <c r="AI4" s="75" t="s">
        <v>115</v>
      </c>
      <c r="AJ4" s="75" t="s">
        <v>116</v>
      </c>
      <c r="AK4" s="75" t="s">
        <v>117</v>
      </c>
      <c r="AL4" s="79" t="s">
        <v>119</v>
      </c>
      <c r="AM4" s="75" t="s">
        <v>120</v>
      </c>
      <c r="AN4" s="75" t="s">
        <v>121</v>
      </c>
      <c r="AO4" s="75" t="s">
        <v>122</v>
      </c>
      <c r="AP4" s="79" t="s">
        <v>124</v>
      </c>
      <c r="AQ4" s="75" t="s">
        <v>125</v>
      </c>
      <c r="AR4" s="75" t="s">
        <v>126</v>
      </c>
      <c r="AS4" s="75" t="s">
        <v>127</v>
      </c>
      <c r="AT4" s="41"/>
    </row>
    <row r="5" spans="1:46" x14ac:dyDescent="0.3">
      <c r="F5" s="41"/>
      <c r="J5" s="41"/>
      <c r="N5" s="41"/>
      <c r="R5" s="41"/>
      <c r="V5" s="41"/>
      <c r="Z5" s="41"/>
      <c r="AD5" s="41"/>
      <c r="AH5" s="41"/>
      <c r="AL5" s="41"/>
      <c r="AP5" s="41"/>
      <c r="AT5" s="41"/>
    </row>
    <row r="6" spans="1:46" x14ac:dyDescent="0.3">
      <c r="A6" t="s">
        <v>181</v>
      </c>
      <c r="B6">
        <v>2</v>
      </c>
      <c r="C6" s="56">
        <v>0</v>
      </c>
      <c r="D6" s="56">
        <v>0</v>
      </c>
      <c r="E6" s="56">
        <v>0</v>
      </c>
      <c r="F6" s="41">
        <v>1</v>
      </c>
      <c r="G6">
        <v>1</v>
      </c>
      <c r="H6" s="56">
        <v>0</v>
      </c>
      <c r="I6" s="56">
        <v>0</v>
      </c>
      <c r="J6" s="41">
        <v>2</v>
      </c>
      <c r="K6" s="56">
        <v>0</v>
      </c>
      <c r="L6" s="56">
        <v>0</v>
      </c>
      <c r="M6" s="56">
        <v>0</v>
      </c>
      <c r="N6" s="41">
        <v>1</v>
      </c>
      <c r="O6" s="56">
        <v>0</v>
      </c>
      <c r="P6" s="56">
        <v>0</v>
      </c>
      <c r="Q6" s="56">
        <v>0</v>
      </c>
      <c r="R6" s="41">
        <v>1</v>
      </c>
      <c r="S6" s="56">
        <v>0</v>
      </c>
      <c r="T6" s="56">
        <v>0</v>
      </c>
      <c r="U6" s="56">
        <v>0</v>
      </c>
      <c r="V6" s="41">
        <v>3</v>
      </c>
      <c r="W6">
        <v>1</v>
      </c>
      <c r="X6" s="56">
        <v>0</v>
      </c>
      <c r="Y6" s="56">
        <v>0</v>
      </c>
      <c r="Z6" s="41">
        <v>2</v>
      </c>
      <c r="AA6">
        <v>1</v>
      </c>
      <c r="AB6" s="56">
        <v>0</v>
      </c>
      <c r="AC6" s="56">
        <v>1</v>
      </c>
      <c r="AD6" s="41">
        <v>4</v>
      </c>
      <c r="AE6">
        <v>1</v>
      </c>
      <c r="AF6">
        <v>2</v>
      </c>
      <c r="AG6">
        <v>1</v>
      </c>
      <c r="AH6" s="41">
        <v>8</v>
      </c>
      <c r="AI6" s="13">
        <v>0</v>
      </c>
      <c r="AJ6" s="56">
        <v>1</v>
      </c>
      <c r="AK6" s="56">
        <v>0</v>
      </c>
      <c r="AL6" s="41">
        <v>2</v>
      </c>
      <c r="AM6">
        <v>1</v>
      </c>
      <c r="AN6" s="13">
        <v>0</v>
      </c>
      <c r="AO6">
        <v>6</v>
      </c>
      <c r="AP6" s="41">
        <v>6</v>
      </c>
      <c r="AQ6">
        <v>1</v>
      </c>
      <c r="AR6">
        <v>1</v>
      </c>
      <c r="AS6" s="13">
        <v>0</v>
      </c>
      <c r="AT6" s="41"/>
    </row>
    <row r="7" spans="1:46" x14ac:dyDescent="0.3">
      <c r="F7" s="41"/>
      <c r="J7" s="41"/>
      <c r="N7" s="41"/>
      <c r="R7" s="41"/>
      <c r="V7" s="41"/>
      <c r="Z7" s="41"/>
      <c r="AD7" s="41"/>
      <c r="AH7" s="41"/>
      <c r="AL7" s="41"/>
      <c r="AP7" s="41"/>
      <c r="AT7" s="41"/>
    </row>
    <row r="8" spans="1:46" x14ac:dyDescent="0.3">
      <c r="A8" t="s">
        <v>182</v>
      </c>
      <c r="B8" s="56">
        <v>2</v>
      </c>
      <c r="C8" s="13">
        <v>0</v>
      </c>
      <c r="D8" s="13">
        <v>0</v>
      </c>
      <c r="E8" s="13">
        <v>0</v>
      </c>
      <c r="F8" s="41">
        <v>0.7</v>
      </c>
      <c r="G8">
        <v>0.2</v>
      </c>
      <c r="H8" s="13">
        <v>0</v>
      </c>
      <c r="I8" s="13">
        <v>0</v>
      </c>
      <c r="J8" s="77">
        <v>2.7</v>
      </c>
      <c r="K8" s="13">
        <v>0</v>
      </c>
      <c r="L8" s="13">
        <v>0</v>
      </c>
      <c r="M8" s="13">
        <v>0</v>
      </c>
      <c r="N8" s="77">
        <v>1.1000000000000001</v>
      </c>
      <c r="O8" s="13">
        <v>0</v>
      </c>
      <c r="P8" s="13">
        <v>0</v>
      </c>
      <c r="Q8" s="13">
        <v>0</v>
      </c>
      <c r="R8" s="77">
        <v>0.81200000000000006</v>
      </c>
      <c r="S8" s="13">
        <v>0</v>
      </c>
      <c r="T8" s="13">
        <v>0</v>
      </c>
      <c r="U8" s="13">
        <v>0</v>
      </c>
      <c r="V8" s="41">
        <v>2.9</v>
      </c>
      <c r="W8" s="76">
        <v>0.96799999999999997</v>
      </c>
      <c r="X8" s="13">
        <v>0</v>
      </c>
      <c r="Y8" s="13">
        <v>0</v>
      </c>
      <c r="Z8" s="41">
        <v>1.9</v>
      </c>
      <c r="AA8">
        <v>1.5</v>
      </c>
      <c r="AB8" s="13">
        <v>0</v>
      </c>
      <c r="AC8" s="56">
        <v>1</v>
      </c>
      <c r="AD8" s="41">
        <v>3.4</v>
      </c>
      <c r="AE8">
        <v>1</v>
      </c>
      <c r="AF8">
        <v>2</v>
      </c>
      <c r="AG8">
        <v>1</v>
      </c>
      <c r="AH8" s="41">
        <v>10.1</v>
      </c>
      <c r="AI8" s="13">
        <v>0</v>
      </c>
      <c r="AJ8">
        <v>0.9</v>
      </c>
      <c r="AK8" s="13">
        <v>0</v>
      </c>
      <c r="AL8" s="41">
        <v>2.2999999999999998</v>
      </c>
      <c r="AM8">
        <v>0.9</v>
      </c>
      <c r="AN8" s="13">
        <v>0</v>
      </c>
      <c r="AO8">
        <v>7.5</v>
      </c>
      <c r="AP8" s="41">
        <v>5.7</v>
      </c>
      <c r="AQ8">
        <v>1.4</v>
      </c>
      <c r="AR8">
        <v>1.2</v>
      </c>
      <c r="AS8" s="13">
        <v>0</v>
      </c>
      <c r="AT8" s="41"/>
    </row>
  </sheetData>
  <phoneticPr fontId="14"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ECDD-3395-477D-ACB8-5B5139DAB9BE}">
  <dimension ref="B1:AO55"/>
  <sheetViews>
    <sheetView topLeftCell="B1" zoomScale="90" zoomScaleNormal="90" workbookViewId="0">
      <selection activeCell="N27" sqref="N27"/>
    </sheetView>
  </sheetViews>
  <sheetFormatPr baseColWidth="10" defaultColWidth="11.44140625" defaultRowHeight="14.4" x14ac:dyDescent="0.3"/>
  <cols>
    <col min="1" max="1" width="61.109375" customWidth="1"/>
    <col min="2" max="2" width="49.88671875" bestFit="1" customWidth="1"/>
    <col min="3" max="3" width="8.6640625" bestFit="1" customWidth="1"/>
    <col min="4" max="4" width="8.6640625" customWidth="1"/>
    <col min="5" max="6" width="8.5546875" bestFit="1" customWidth="1"/>
    <col min="7" max="7" width="9.5546875" customWidth="1"/>
    <col min="8" max="11" width="9.88671875" bestFit="1" customWidth="1"/>
    <col min="12" max="36" width="8.6640625" customWidth="1"/>
    <col min="37" max="37" width="8.5546875" customWidth="1"/>
    <col min="38" max="41" width="8.6640625" customWidth="1"/>
  </cols>
  <sheetData>
    <row r="1" spans="2:41" ht="15" thickBot="1" x14ac:dyDescent="0.35">
      <c r="B1" s="40" t="s">
        <v>180</v>
      </c>
      <c r="C1" s="17" t="s">
        <v>64</v>
      </c>
      <c r="D1" s="17" t="s">
        <v>107</v>
      </c>
      <c r="E1" s="17" t="s">
        <v>103</v>
      </c>
      <c r="F1" s="17" t="s">
        <v>108</v>
      </c>
      <c r="G1" s="34" t="s">
        <v>61</v>
      </c>
      <c r="H1" s="17" t="s">
        <v>62</v>
      </c>
      <c r="I1" s="17" t="s">
        <v>63</v>
      </c>
      <c r="J1" s="17" t="s">
        <v>64</v>
      </c>
      <c r="K1" s="17" t="s">
        <v>103</v>
      </c>
      <c r="L1" s="34" t="s">
        <v>104</v>
      </c>
      <c r="M1" s="17" t="s">
        <v>105</v>
      </c>
      <c r="N1" s="17" t="s">
        <v>106</v>
      </c>
      <c r="O1" s="17" t="s">
        <v>107</v>
      </c>
      <c r="P1" s="17" t="s">
        <v>108</v>
      </c>
      <c r="Q1" s="34" t="s">
        <v>109</v>
      </c>
      <c r="R1" s="17" t="s">
        <v>110</v>
      </c>
      <c r="S1" s="17" t="s">
        <v>111</v>
      </c>
      <c r="T1" s="17" t="s">
        <v>112</v>
      </c>
      <c r="U1" s="17" t="s">
        <v>113</v>
      </c>
      <c r="V1" s="34" t="s">
        <v>114</v>
      </c>
      <c r="W1" s="17" t="s">
        <v>115</v>
      </c>
      <c r="X1" s="17" t="s">
        <v>116</v>
      </c>
      <c r="Y1" s="17" t="s">
        <v>117</v>
      </c>
      <c r="Z1" s="17" t="s">
        <v>118</v>
      </c>
      <c r="AA1" s="34" t="s">
        <v>119</v>
      </c>
      <c r="AB1" s="17" t="s">
        <v>120</v>
      </c>
      <c r="AC1" s="17" t="s">
        <v>121</v>
      </c>
      <c r="AD1" s="17" t="s">
        <v>122</v>
      </c>
      <c r="AE1" s="17" t="s">
        <v>123</v>
      </c>
      <c r="AF1" s="34" t="s">
        <v>124</v>
      </c>
      <c r="AG1" s="17" t="s">
        <v>125</v>
      </c>
      <c r="AH1" s="17" t="s">
        <v>126</v>
      </c>
      <c r="AI1" s="17" t="s">
        <v>127</v>
      </c>
      <c r="AJ1" s="17" t="s">
        <v>128</v>
      </c>
      <c r="AK1" s="34" t="s">
        <v>129</v>
      </c>
      <c r="AL1" s="17" t="s">
        <v>130</v>
      </c>
      <c r="AM1" s="17" t="s">
        <v>131</v>
      </c>
      <c r="AN1" s="17" t="s">
        <v>132</v>
      </c>
      <c r="AO1" s="17" t="s">
        <v>183</v>
      </c>
    </row>
    <row r="2" spans="2:41" x14ac:dyDescent="0.3">
      <c r="G2" s="41"/>
      <c r="L2" s="41"/>
      <c r="Q2" s="41"/>
      <c r="V2" s="41"/>
      <c r="AA2" s="41"/>
      <c r="AF2" s="41"/>
      <c r="AK2" s="41"/>
    </row>
    <row r="3" spans="2:41" x14ac:dyDescent="0.3">
      <c r="B3" s="18" t="s">
        <v>87</v>
      </c>
      <c r="G3" s="41"/>
      <c r="L3" s="41"/>
      <c r="Q3" s="41"/>
      <c r="V3" s="41"/>
      <c r="AA3" s="41"/>
      <c r="AF3" s="41"/>
      <c r="AK3" s="41"/>
    </row>
    <row r="4" spans="2:41" x14ac:dyDescent="0.3">
      <c r="B4" t="s">
        <v>184</v>
      </c>
      <c r="C4" s="19">
        <v>2646.8502492899988</v>
      </c>
      <c r="D4" s="19">
        <v>2007.2782346699951</v>
      </c>
      <c r="E4" s="19">
        <v>8387.505725019997</v>
      </c>
      <c r="F4" s="19">
        <v>6561.3306066299965</v>
      </c>
      <c r="G4" s="64">
        <v>1432.3669955099997</v>
      </c>
      <c r="H4" s="19">
        <v>2334.9405715500025</v>
      </c>
      <c r="I4" s="19">
        <v>1973.3479086699963</v>
      </c>
      <c r="J4" s="19">
        <v>2646.8502492899988</v>
      </c>
      <c r="K4" s="19">
        <v>8387.505725019997</v>
      </c>
      <c r="L4" s="64">
        <v>1278.8599201200004</v>
      </c>
      <c r="M4" s="19">
        <v>1723.9235173199995</v>
      </c>
      <c r="N4" s="19">
        <v>1551.2689345200015</v>
      </c>
      <c r="O4" s="19">
        <v>2007.2782346699951</v>
      </c>
      <c r="P4" s="19">
        <v>6561.3306066299965</v>
      </c>
      <c r="Q4" s="64">
        <v>1262.58621066</v>
      </c>
      <c r="R4" s="19">
        <v>1535.7721937100007</v>
      </c>
      <c r="S4" s="19">
        <v>1416.7344860299995</v>
      </c>
      <c r="T4" s="19">
        <v>1951.5820577299983</v>
      </c>
      <c r="U4" s="19">
        <v>6166.6749481299985</v>
      </c>
      <c r="V4" s="64">
        <v>1165.5855078400002</v>
      </c>
      <c r="W4" s="19">
        <v>1539.8974128800003</v>
      </c>
      <c r="X4" s="19">
        <v>1378.178484139999</v>
      </c>
      <c r="Y4" s="19">
        <v>1773.1980412400007</v>
      </c>
      <c r="Z4" s="19">
        <v>5856.8594461000002</v>
      </c>
      <c r="AA4" s="64">
        <v>1075.86791425</v>
      </c>
      <c r="AB4" s="19">
        <v>1409.42929757</v>
      </c>
      <c r="AC4" s="19">
        <v>1309.6128462599995</v>
      </c>
      <c r="AD4" s="19">
        <v>1729.8580588300001</v>
      </c>
      <c r="AE4" s="19">
        <v>5524.7681169099997</v>
      </c>
      <c r="AF4" s="43">
        <v>1053.0017859399993</v>
      </c>
      <c r="AG4" s="19">
        <v>1241.878652650001</v>
      </c>
      <c r="AH4" s="19">
        <v>1242.3558445099984</v>
      </c>
      <c r="AI4" s="19">
        <v>1590.9569446200035</v>
      </c>
      <c r="AJ4" s="42">
        <v>5128.5889660499979</v>
      </c>
      <c r="AK4" s="43">
        <v>921.37224534000109</v>
      </c>
      <c r="AL4" s="42">
        <v>1192.5975143799992</v>
      </c>
      <c r="AM4" s="42">
        <v>1167.279393570001</v>
      </c>
      <c r="AN4" s="42">
        <v>1451.6780390500003</v>
      </c>
      <c r="AO4" s="19">
        <v>4732.9271923399901</v>
      </c>
    </row>
    <row r="5" spans="2:41" x14ac:dyDescent="0.3">
      <c r="B5" s="20" t="s">
        <v>185</v>
      </c>
      <c r="C5" s="21">
        <v>0.31862648813364536</v>
      </c>
      <c r="D5" s="21">
        <v>2.8538988006878114E-2</v>
      </c>
      <c r="E5" s="21">
        <v>0.27832389875379304</v>
      </c>
      <c r="F5" s="21">
        <v>6.3998128946243835E-2</v>
      </c>
      <c r="G5" s="65">
        <v>0.12003431570175027</v>
      </c>
      <c r="H5" s="21">
        <v>0.35443396884560524</v>
      </c>
      <c r="I5" s="21">
        <v>0.27208626741474445</v>
      </c>
      <c r="J5" s="21">
        <v>0.31862648813364536</v>
      </c>
      <c r="K5" s="21">
        <v>0.27832389875379304</v>
      </c>
      <c r="L5" s="65">
        <v>1.288918675224051E-2</v>
      </c>
      <c r="M5" s="21">
        <v>0.1225125213105189</v>
      </c>
      <c r="N5" s="21">
        <v>9.4960947034611248E-2</v>
      </c>
      <c r="O5" s="21">
        <v>2.8538988006878114E-2</v>
      </c>
      <c r="P5" s="21">
        <v>6.3998128946243835E-2</v>
      </c>
      <c r="Q5" s="65">
        <v>8.3220580701759264E-2</v>
      </c>
      <c r="R5" s="21">
        <v>-2.6788922011917481E-3</v>
      </c>
      <c r="S5" s="21">
        <v>2.7976058495834052E-2</v>
      </c>
      <c r="T5" s="21">
        <v>0.10060016554341344</v>
      </c>
      <c r="U5" s="21">
        <v>5.2897889198331528E-2</v>
      </c>
      <c r="V5" s="65">
        <v>8.3390899943831281E-2</v>
      </c>
      <c r="W5" s="21">
        <v>9.2568045474108282E-2</v>
      </c>
      <c r="X5" s="21">
        <v>5.2355654631679627E-2</v>
      </c>
      <c r="Y5" s="21">
        <v>2.5054068562892391E-2</v>
      </c>
      <c r="Z5" s="21">
        <v>6.0109550385901885E-2</v>
      </c>
      <c r="AA5" s="65">
        <v>2.1715184736926581E-2</v>
      </c>
      <c r="AB5" s="21">
        <v>0.1349170827298373</v>
      </c>
      <c r="AC5" s="21">
        <v>5.4136664665934066E-2</v>
      </c>
      <c r="AD5" s="21">
        <v>8.7036253725506024E-2</v>
      </c>
      <c r="AE5" s="21">
        <v>7.7249152443803079E-2</v>
      </c>
      <c r="AF5" s="45">
        <v>0.1428624980465141</v>
      </c>
      <c r="AG5" s="21">
        <v>4.1322523043846641E-2</v>
      </c>
      <c r="AH5" s="21">
        <v>6.4317464484988415E-2</v>
      </c>
      <c r="AI5" s="21">
        <v>9.5943385394980124E-2</v>
      </c>
      <c r="AJ5" s="44">
        <v>8.3597688624992172E-2</v>
      </c>
      <c r="AK5" s="45">
        <v>3.7675039469891633E-2</v>
      </c>
      <c r="AL5" s="44">
        <v>0.12903295879958276</v>
      </c>
      <c r="AM5" s="44">
        <v>9.265553024372726E-2</v>
      </c>
      <c r="AN5" s="44">
        <v>0.10103492841239713</v>
      </c>
      <c r="AO5" s="21">
        <v>9.2868397152938778E-2</v>
      </c>
    </row>
    <row r="6" spans="2:41" x14ac:dyDescent="0.3">
      <c r="B6" s="20" t="s">
        <v>186</v>
      </c>
      <c r="C6" s="21">
        <v>0.30524348554441477</v>
      </c>
      <c r="D6" s="21">
        <v>1.1346042890867995E-2</v>
      </c>
      <c r="E6" s="21">
        <v>0.26668087886035791</v>
      </c>
      <c r="F6" s="21">
        <v>4.3612328220688244E-2</v>
      </c>
      <c r="G6" s="65">
        <v>0.10405238198396277</v>
      </c>
      <c r="H6" s="21">
        <v>0.34559959732099721</v>
      </c>
      <c r="I6" s="21">
        <v>0.26457720473857771</v>
      </c>
      <c r="J6" s="21">
        <v>0.30524348554441477</v>
      </c>
      <c r="K6" s="21">
        <v>0.26668087886035791</v>
      </c>
      <c r="L6" s="65">
        <v>-7.6455256711202811E-3</v>
      </c>
      <c r="M6" s="21">
        <v>9.8000000000000004E-2</v>
      </c>
      <c r="N6" s="21">
        <v>7.478454883120432E-2</v>
      </c>
      <c r="O6" s="21">
        <v>1.1346042890867995E-2</v>
      </c>
      <c r="P6" s="21">
        <v>4.3612328220688244E-2</v>
      </c>
      <c r="Q6" s="65">
        <v>5.2644756098193697E-2</v>
      </c>
      <c r="R6" s="21">
        <v>-2.9288901110506527E-2</v>
      </c>
      <c r="S6" s="21">
        <v>-8.0000000000000002E-3</v>
      </c>
      <c r="T6" s="21">
        <v>7.0064905670317659E-2</v>
      </c>
      <c r="U6" s="21">
        <v>2.1957589065476932E-2</v>
      </c>
      <c r="V6" s="65">
        <v>4.6679540296387517E-2</v>
      </c>
      <c r="W6" s="21">
        <v>5.6954121768506144E-2</v>
      </c>
      <c r="X6" s="21">
        <v>3.2469520473285489E-2</v>
      </c>
      <c r="Y6" s="21">
        <v>-1E-3</v>
      </c>
      <c r="Z6" s="21">
        <v>3.1322521941391485E-2</v>
      </c>
      <c r="AA6" s="65">
        <v>-6.9641558875772596E-3</v>
      </c>
      <c r="AB6" s="21">
        <v>0.1</v>
      </c>
      <c r="AC6" s="21">
        <v>1.472821669355606E-2</v>
      </c>
      <c r="AD6" s="21">
        <v>4.7065070794072066E-2</v>
      </c>
      <c r="AE6" s="21">
        <v>4.0890863071933466E-2</v>
      </c>
      <c r="AF6" s="45">
        <v>0.11723739881286339</v>
      </c>
      <c r="AG6" s="21">
        <v>1.8688345061106486E-2</v>
      </c>
      <c r="AH6" s="21">
        <v>2.8674195438480283E-2</v>
      </c>
      <c r="AI6" s="21">
        <v>6.185833756556347E-2</v>
      </c>
      <c r="AJ6" s="44">
        <v>5.3613745349256753E-2</v>
      </c>
      <c r="AK6" s="45">
        <v>9.0137389515733985E-3</v>
      </c>
      <c r="AL6" s="44">
        <v>0.10404454865181713</v>
      </c>
      <c r="AM6" s="44">
        <v>7.5626309498919991E-2</v>
      </c>
      <c r="AN6" s="44">
        <v>8.0560524524310506E-2</v>
      </c>
      <c r="AO6" s="21">
        <v>7.0093108262653872E-2</v>
      </c>
    </row>
    <row r="7" spans="2:41" x14ac:dyDescent="0.3">
      <c r="B7" t="s">
        <v>187</v>
      </c>
      <c r="C7">
        <v>266</v>
      </c>
      <c r="D7">
        <v>264</v>
      </c>
      <c r="E7">
        <v>266</v>
      </c>
      <c r="F7">
        <v>264</v>
      </c>
      <c r="G7" s="41">
        <v>265</v>
      </c>
      <c r="H7">
        <v>264</v>
      </c>
      <c r="I7">
        <v>265</v>
      </c>
      <c r="J7">
        <v>266</v>
      </c>
      <c r="K7">
        <v>266</v>
      </c>
      <c r="L7" s="41">
        <v>259</v>
      </c>
      <c r="M7">
        <v>263</v>
      </c>
      <c r="N7">
        <v>264</v>
      </c>
      <c r="O7">
        <v>264</v>
      </c>
      <c r="P7">
        <v>264</v>
      </c>
      <c r="Q7" s="41">
        <v>252</v>
      </c>
      <c r="R7">
        <v>256</v>
      </c>
      <c r="S7">
        <v>257</v>
      </c>
      <c r="T7">
        <v>258</v>
      </c>
      <c r="U7">
        <v>258</v>
      </c>
      <c r="V7" s="41">
        <v>242</v>
      </c>
      <c r="W7">
        <v>244</v>
      </c>
      <c r="X7">
        <v>245</v>
      </c>
      <c r="Y7">
        <v>250</v>
      </c>
      <c r="Z7">
        <v>250</v>
      </c>
      <c r="AA7" s="41">
        <v>230</v>
      </c>
      <c r="AB7">
        <v>236</v>
      </c>
      <c r="AC7">
        <v>238</v>
      </c>
      <c r="AD7">
        <v>239</v>
      </c>
      <c r="AE7">
        <v>239</v>
      </c>
      <c r="AF7" s="41">
        <v>223</v>
      </c>
      <c r="AG7">
        <v>225</v>
      </c>
      <c r="AH7">
        <v>227</v>
      </c>
      <c r="AI7">
        <v>229</v>
      </c>
      <c r="AJ7">
        <v>229</v>
      </c>
      <c r="AK7" s="41">
        <v>214</v>
      </c>
      <c r="AL7">
        <v>215</v>
      </c>
      <c r="AM7">
        <v>216</v>
      </c>
      <c r="AN7">
        <v>220</v>
      </c>
      <c r="AO7">
        <v>220</v>
      </c>
    </row>
    <row r="8" spans="2:41" x14ac:dyDescent="0.3">
      <c r="B8" s="20" t="s">
        <v>92</v>
      </c>
      <c r="C8" s="20">
        <v>237</v>
      </c>
      <c r="D8" s="20">
        <v>231</v>
      </c>
      <c r="E8" s="20">
        <v>237</v>
      </c>
      <c r="F8" s="20">
        <v>231</v>
      </c>
      <c r="G8" s="78">
        <v>235</v>
      </c>
      <c r="H8" s="20">
        <v>235</v>
      </c>
      <c r="I8" s="20">
        <v>236</v>
      </c>
      <c r="J8" s="20">
        <v>237</v>
      </c>
      <c r="K8" s="20">
        <v>237</v>
      </c>
      <c r="L8" s="78">
        <v>224</v>
      </c>
      <c r="M8" s="20">
        <v>229</v>
      </c>
      <c r="N8" s="20">
        <v>230</v>
      </c>
      <c r="O8" s="20">
        <v>231</v>
      </c>
      <c r="P8" s="20">
        <v>231</v>
      </c>
      <c r="Q8" s="78">
        <v>211</v>
      </c>
      <c r="R8" s="20">
        <v>216</v>
      </c>
      <c r="S8" s="20">
        <v>219</v>
      </c>
      <c r="T8" s="20">
        <v>221</v>
      </c>
      <c r="U8" s="20">
        <v>221</v>
      </c>
      <c r="V8" s="78">
        <v>196</v>
      </c>
      <c r="W8" s="20">
        <v>198</v>
      </c>
      <c r="X8" s="20">
        <v>200</v>
      </c>
      <c r="Y8" s="20">
        <v>205</v>
      </c>
      <c r="Z8" s="20">
        <v>205</v>
      </c>
      <c r="AA8" s="78">
        <v>169</v>
      </c>
      <c r="AB8" s="20">
        <v>176</v>
      </c>
      <c r="AC8" s="20">
        <v>178</v>
      </c>
      <c r="AD8" s="20">
        <v>185</v>
      </c>
      <c r="AE8" s="20">
        <v>185</v>
      </c>
      <c r="AF8" s="78">
        <v>158</v>
      </c>
      <c r="AG8" s="20">
        <v>161</v>
      </c>
      <c r="AH8" s="20">
        <v>164</v>
      </c>
      <c r="AI8" s="20">
        <v>166</v>
      </c>
      <c r="AJ8" s="20">
        <v>166</v>
      </c>
      <c r="AK8" s="41"/>
    </row>
    <row r="9" spans="2:41" x14ac:dyDescent="0.3">
      <c r="B9" s="20" t="s">
        <v>93</v>
      </c>
      <c r="C9" s="20">
        <v>29</v>
      </c>
      <c r="D9" s="20">
        <v>33</v>
      </c>
      <c r="E9" s="20">
        <v>29</v>
      </c>
      <c r="F9" s="20">
        <v>33</v>
      </c>
      <c r="G9" s="78">
        <v>30</v>
      </c>
      <c r="H9" s="20">
        <v>29</v>
      </c>
      <c r="I9" s="20">
        <v>29</v>
      </c>
      <c r="J9" s="20">
        <v>29</v>
      </c>
      <c r="K9" s="20">
        <v>29</v>
      </c>
      <c r="L9" s="78">
        <v>35</v>
      </c>
      <c r="M9" s="20">
        <v>34</v>
      </c>
      <c r="N9" s="20">
        <v>34</v>
      </c>
      <c r="O9" s="20">
        <v>33</v>
      </c>
      <c r="P9" s="20">
        <v>33</v>
      </c>
      <c r="Q9" s="78">
        <v>41</v>
      </c>
      <c r="R9" s="20">
        <v>40</v>
      </c>
      <c r="S9" s="20">
        <v>38</v>
      </c>
      <c r="T9" s="20">
        <v>37</v>
      </c>
      <c r="U9" s="20">
        <v>37</v>
      </c>
      <c r="V9" s="78">
        <v>46</v>
      </c>
      <c r="W9" s="20">
        <v>46</v>
      </c>
      <c r="X9" s="20">
        <v>45</v>
      </c>
      <c r="Y9" s="20">
        <v>45</v>
      </c>
      <c r="Z9" s="20">
        <v>45</v>
      </c>
      <c r="AA9" s="78">
        <v>61</v>
      </c>
      <c r="AB9" s="20">
        <v>60</v>
      </c>
      <c r="AC9" s="20">
        <v>60</v>
      </c>
      <c r="AD9" s="20">
        <v>54</v>
      </c>
      <c r="AE9" s="20">
        <v>54</v>
      </c>
      <c r="AF9" s="78">
        <v>65</v>
      </c>
      <c r="AG9" s="20">
        <v>64</v>
      </c>
      <c r="AH9" s="20">
        <v>63</v>
      </c>
      <c r="AI9" s="20">
        <v>63</v>
      </c>
      <c r="AJ9" s="20">
        <v>63</v>
      </c>
      <c r="AK9" s="41"/>
    </row>
    <row r="10" spans="2:41" x14ac:dyDescent="0.3">
      <c r="B10" s="20"/>
      <c r="C10" s="20"/>
      <c r="D10" s="20"/>
      <c r="E10" s="20"/>
      <c r="F10" s="20"/>
      <c r="G10" s="78"/>
      <c r="H10" s="20"/>
      <c r="I10" s="20"/>
      <c r="J10" s="20"/>
      <c r="K10" s="20"/>
      <c r="L10" s="78"/>
      <c r="M10" s="20"/>
      <c r="N10" s="20"/>
      <c r="O10" s="20"/>
      <c r="P10" s="20"/>
      <c r="Q10" s="78"/>
      <c r="R10" s="20"/>
      <c r="S10" s="20"/>
      <c r="T10" s="20"/>
      <c r="U10" s="20"/>
      <c r="V10" s="78"/>
      <c r="W10" s="20"/>
      <c r="X10" s="20"/>
      <c r="Y10" s="20"/>
      <c r="Z10" s="20"/>
      <c r="AA10" s="78"/>
      <c r="AB10" s="20"/>
      <c r="AC10" s="20"/>
      <c r="AD10" s="20"/>
      <c r="AE10" s="20"/>
      <c r="AF10" s="78"/>
      <c r="AG10" s="20"/>
      <c r="AH10" s="20"/>
      <c r="AI10" s="20"/>
      <c r="AJ10" s="20"/>
      <c r="AK10" s="41"/>
    </row>
    <row r="11" spans="2:41" x14ac:dyDescent="0.3">
      <c r="B11" s="20" t="s">
        <v>188</v>
      </c>
      <c r="C11" s="20">
        <v>1</v>
      </c>
      <c r="D11" s="20">
        <v>0</v>
      </c>
      <c r="E11" s="20">
        <v>2</v>
      </c>
      <c r="F11" s="20">
        <v>6</v>
      </c>
      <c r="G11" s="78">
        <v>1</v>
      </c>
      <c r="H11" s="20">
        <v>-1</v>
      </c>
      <c r="I11" s="20">
        <v>1</v>
      </c>
      <c r="J11" s="20">
        <v>1</v>
      </c>
      <c r="K11" s="20">
        <v>2</v>
      </c>
      <c r="L11" s="78">
        <v>1</v>
      </c>
      <c r="M11" s="20">
        <v>4</v>
      </c>
      <c r="N11" s="20">
        <v>1</v>
      </c>
      <c r="O11" s="20">
        <v>0</v>
      </c>
      <c r="P11" s="20">
        <v>6</v>
      </c>
      <c r="Q11" s="78">
        <v>2</v>
      </c>
      <c r="R11" s="20">
        <v>4</v>
      </c>
      <c r="S11" s="20">
        <v>1</v>
      </c>
      <c r="T11" s="20">
        <v>1</v>
      </c>
      <c r="U11" s="20">
        <v>8</v>
      </c>
      <c r="V11" s="78">
        <v>3</v>
      </c>
      <c r="W11" s="20">
        <v>2</v>
      </c>
      <c r="X11" s="20">
        <v>1</v>
      </c>
      <c r="Y11" s="20">
        <v>5</v>
      </c>
      <c r="Z11" s="20">
        <v>11</v>
      </c>
      <c r="AA11" s="78">
        <v>1</v>
      </c>
      <c r="AB11" s="20">
        <v>6</v>
      </c>
      <c r="AC11" s="20">
        <v>2</v>
      </c>
      <c r="AD11" s="20">
        <v>1</v>
      </c>
      <c r="AE11" s="20">
        <f>SUM(AA11:AD11)</f>
        <v>10</v>
      </c>
      <c r="AF11" s="78">
        <v>3</v>
      </c>
      <c r="AG11" s="20">
        <v>2</v>
      </c>
      <c r="AH11" s="20">
        <v>2</v>
      </c>
      <c r="AI11" s="20">
        <v>2</v>
      </c>
      <c r="AJ11" s="20">
        <f>SUM(AF11:AI11)</f>
        <v>9</v>
      </c>
      <c r="AK11" s="41"/>
    </row>
    <row r="12" spans="2:41" x14ac:dyDescent="0.3">
      <c r="B12" s="20" t="s">
        <v>189</v>
      </c>
      <c r="C12" s="20">
        <v>0</v>
      </c>
      <c r="D12" s="20">
        <v>1</v>
      </c>
      <c r="E12" s="20">
        <v>4</v>
      </c>
      <c r="F12" s="20">
        <v>4</v>
      </c>
      <c r="G12" s="78">
        <v>3</v>
      </c>
      <c r="H12" s="20">
        <v>1</v>
      </c>
      <c r="I12" s="20">
        <v>0</v>
      </c>
      <c r="J12" s="20">
        <v>0</v>
      </c>
      <c r="K12" s="20">
        <v>4</v>
      </c>
      <c r="L12" s="78">
        <v>2</v>
      </c>
      <c r="M12" s="20">
        <v>1</v>
      </c>
      <c r="N12" s="20">
        <v>0</v>
      </c>
      <c r="O12" s="20">
        <v>1</v>
      </c>
      <c r="P12" s="20">
        <v>4</v>
      </c>
      <c r="Q12" s="78">
        <v>4</v>
      </c>
      <c r="R12" s="20">
        <v>1</v>
      </c>
      <c r="S12" s="20">
        <v>2</v>
      </c>
      <c r="T12" s="20">
        <v>1</v>
      </c>
      <c r="U12" s="20">
        <v>8</v>
      </c>
      <c r="V12" s="78">
        <v>8</v>
      </c>
      <c r="W12" s="20">
        <v>0</v>
      </c>
      <c r="X12" s="20">
        <v>1</v>
      </c>
      <c r="Y12" s="20">
        <v>0</v>
      </c>
      <c r="Z12" s="20">
        <v>9</v>
      </c>
      <c r="AA12" s="78">
        <v>2</v>
      </c>
      <c r="AB12" s="20">
        <v>1</v>
      </c>
      <c r="AC12" s="20">
        <v>0</v>
      </c>
      <c r="AD12" s="20">
        <v>6</v>
      </c>
      <c r="AE12" s="20">
        <f>SUM(AA12:AD12)</f>
        <v>9</v>
      </c>
      <c r="AF12" s="78">
        <v>6</v>
      </c>
      <c r="AG12" s="20">
        <v>1</v>
      </c>
      <c r="AH12" s="20">
        <v>1</v>
      </c>
      <c r="AI12" s="20">
        <v>0</v>
      </c>
      <c r="AJ12" s="20">
        <f>SUM(AF12:AI12)</f>
        <v>8</v>
      </c>
      <c r="AK12" s="41"/>
    </row>
    <row r="13" spans="2:41" x14ac:dyDescent="0.3">
      <c r="G13" s="41"/>
      <c r="L13" s="41"/>
      <c r="Q13" s="41"/>
      <c r="V13" s="41"/>
      <c r="AA13" s="41"/>
      <c r="AF13" s="41"/>
      <c r="AK13" s="41"/>
    </row>
    <row r="14" spans="2:41" x14ac:dyDescent="0.3">
      <c r="B14" s="18" t="s">
        <v>68</v>
      </c>
      <c r="G14" s="41"/>
      <c r="L14" s="41"/>
      <c r="Q14" s="41"/>
      <c r="V14" s="41"/>
      <c r="AA14" s="41"/>
      <c r="AC14" s="18"/>
      <c r="AD14" s="18"/>
      <c r="AE14" s="18"/>
      <c r="AF14" s="41"/>
      <c r="AK14" s="41"/>
    </row>
    <row r="15" spans="2:41" x14ac:dyDescent="0.3">
      <c r="B15" t="s">
        <v>190</v>
      </c>
      <c r="C15" s="19">
        <v>2293.4529367200075</v>
      </c>
      <c r="D15" s="19">
        <v>1686.074525630002</v>
      </c>
      <c r="E15" s="19">
        <v>7239.6415326000142</v>
      </c>
      <c r="F15" s="19">
        <v>5490.4526448200131</v>
      </c>
      <c r="G15" s="64">
        <v>1223.6889150900017</v>
      </c>
      <c r="H15" s="19">
        <v>2013.959765770004</v>
      </c>
      <c r="I15" s="19">
        <v>1708.539915020001</v>
      </c>
      <c r="J15" s="19">
        <v>2293.4529367200075</v>
      </c>
      <c r="K15" s="19">
        <v>7239.6415326000142</v>
      </c>
      <c r="L15" s="64">
        <v>1065.0708612000017</v>
      </c>
      <c r="M15" s="19">
        <v>1439.5843513700047</v>
      </c>
      <c r="N15" s="19">
        <v>1299.722906620003</v>
      </c>
      <c r="O15" s="19">
        <v>1686.0745256300038</v>
      </c>
      <c r="P15" s="19">
        <v>5490.4526448200131</v>
      </c>
      <c r="Q15" s="64">
        <v>1020.3469163600015</v>
      </c>
      <c r="R15" s="19">
        <v>1239.503008930003</v>
      </c>
      <c r="S15" s="19">
        <v>1156.7606196400016</v>
      </c>
      <c r="T15" s="19">
        <v>1603.7739992400034</v>
      </c>
      <c r="U15" s="19">
        <v>5020.3845441700096</v>
      </c>
      <c r="V15" s="64">
        <v>893.75040504000071</v>
      </c>
      <c r="W15" s="19">
        <v>1195.9700309100008</v>
      </c>
      <c r="X15" s="19">
        <v>1075.5118936000013</v>
      </c>
      <c r="Y15" s="19">
        <v>1390.8210540899991</v>
      </c>
      <c r="Z15" s="19">
        <v>4556.0533836400018</v>
      </c>
      <c r="AA15" s="64">
        <v>765.54076110999995</v>
      </c>
      <c r="AB15" s="19">
        <v>997.2284460700007</v>
      </c>
      <c r="AC15" s="19">
        <v>942.93604415999971</v>
      </c>
      <c r="AD15" s="19">
        <v>1281.794764950002</v>
      </c>
      <c r="AE15" s="19">
        <v>3987.5000162900023</v>
      </c>
      <c r="AF15" s="43">
        <v>726.58073813000033</v>
      </c>
      <c r="AG15" s="19">
        <v>851.49369940999986</v>
      </c>
      <c r="AH15" s="19">
        <v>863.21758225999929</v>
      </c>
      <c r="AI15" s="19">
        <v>1114.0369928000007</v>
      </c>
      <c r="AJ15" s="42">
        <v>3555.3290126000002</v>
      </c>
      <c r="AK15" s="43">
        <v>613.65072295999994</v>
      </c>
      <c r="AL15" s="42">
        <v>792.03122068999983</v>
      </c>
      <c r="AM15" s="42">
        <v>784.4505076199996</v>
      </c>
      <c r="AN15" s="42">
        <v>978.42972069999996</v>
      </c>
      <c r="AO15" s="19">
        <v>3168.46640118</v>
      </c>
    </row>
    <row r="16" spans="2:41" x14ac:dyDescent="0.3">
      <c r="B16" t="s">
        <v>191</v>
      </c>
      <c r="C16" s="19">
        <v>203.6926918399999</v>
      </c>
      <c r="D16" s="19">
        <v>191.04843341999981</v>
      </c>
      <c r="E16" s="19">
        <v>689.01619201999995</v>
      </c>
      <c r="F16" s="19">
        <v>665.58400406999988</v>
      </c>
      <c r="G16" s="64">
        <v>143.03162042000002</v>
      </c>
      <c r="H16" s="19">
        <v>174.76941932</v>
      </c>
      <c r="I16" s="19">
        <v>167.52246044000003</v>
      </c>
      <c r="J16" s="19">
        <v>203.6926918399999</v>
      </c>
      <c r="K16" s="19">
        <v>689.01619201999995</v>
      </c>
      <c r="L16" s="64">
        <v>156.66521538000001</v>
      </c>
      <c r="M16" s="19">
        <v>157.80886042999998</v>
      </c>
      <c r="N16" s="19">
        <v>160.06149484000008</v>
      </c>
      <c r="O16" s="19">
        <v>191.04843341999981</v>
      </c>
      <c r="P16" s="19">
        <v>665.58400406999988</v>
      </c>
      <c r="Q16" s="64">
        <v>161.31047202000005</v>
      </c>
      <c r="R16" s="19">
        <v>168.70199722999999</v>
      </c>
      <c r="S16" s="19">
        <v>176.57175890999997</v>
      </c>
      <c r="T16" s="19">
        <v>211.17505810000006</v>
      </c>
      <c r="U16" s="19">
        <v>717.75928626000007</v>
      </c>
      <c r="V16" s="64">
        <v>196.89947298999999</v>
      </c>
      <c r="W16" s="19">
        <v>186.52998575999993</v>
      </c>
      <c r="X16" s="19">
        <v>180.76721763000006</v>
      </c>
      <c r="Y16" s="19">
        <v>209.21651612000005</v>
      </c>
      <c r="Z16" s="19">
        <v>773.41319250000004</v>
      </c>
      <c r="AA16" s="64">
        <v>226.49460740999996</v>
      </c>
      <c r="AB16" s="19">
        <v>226.33138223000003</v>
      </c>
      <c r="AC16" s="19">
        <v>250.2412056300002</v>
      </c>
      <c r="AD16" s="19">
        <v>290.05865476999986</v>
      </c>
      <c r="AE16" s="19">
        <v>993.12585004000005</v>
      </c>
      <c r="AF16" s="43">
        <v>237.20235822999999</v>
      </c>
      <c r="AG16" s="19">
        <v>223.84979438000008</v>
      </c>
      <c r="AH16" s="19">
        <v>248.1951833</v>
      </c>
      <c r="AI16" s="19">
        <v>261.17412045999987</v>
      </c>
      <c r="AJ16" s="42">
        <v>970.42145636999987</v>
      </c>
      <c r="AK16" s="43">
        <v>216.60511110999997</v>
      </c>
      <c r="AL16" s="42">
        <v>234.77627987000008</v>
      </c>
      <c r="AM16" s="42">
        <v>244.13451472999992</v>
      </c>
      <c r="AN16" s="42">
        <v>288.77353802999994</v>
      </c>
      <c r="AO16" s="19">
        <v>984.28944373999968</v>
      </c>
    </row>
    <row r="17" spans="2:41" x14ac:dyDescent="0.3">
      <c r="B17" s="22" t="s">
        <v>192</v>
      </c>
      <c r="C17" s="23">
        <v>25.352533139999998</v>
      </c>
      <c r="D17" s="23">
        <v>21.857905220000006</v>
      </c>
      <c r="E17" s="23">
        <v>83.97114790000002</v>
      </c>
      <c r="F17" s="23">
        <v>78.352341960000004</v>
      </c>
      <c r="G17" s="66">
        <v>15.746618059999999</v>
      </c>
      <c r="H17" s="23">
        <v>21.928756930000002</v>
      </c>
      <c r="I17" s="23">
        <v>20.943239770000019</v>
      </c>
      <c r="J17" s="23">
        <v>25.352533139999998</v>
      </c>
      <c r="K17" s="23">
        <v>83.97114790000002</v>
      </c>
      <c r="L17" s="66">
        <v>15.326970310000002</v>
      </c>
      <c r="M17" s="23">
        <v>24.255505120000009</v>
      </c>
      <c r="N17" s="23">
        <v>16.911961309999988</v>
      </c>
      <c r="O17" s="23">
        <v>21.857905220000006</v>
      </c>
      <c r="P17" s="23">
        <v>78.352341960000004</v>
      </c>
      <c r="Q17" s="66">
        <v>17.691506189999998</v>
      </c>
      <c r="R17" s="23">
        <v>18.815378569999993</v>
      </c>
      <c r="S17" s="23">
        <v>18.603072500000017</v>
      </c>
      <c r="T17" s="23">
        <v>23.730415629999989</v>
      </c>
      <c r="U17" s="23">
        <v>78.840372889999998</v>
      </c>
      <c r="V17" s="66">
        <v>19.020916060000001</v>
      </c>
      <c r="W17" s="23">
        <v>23.804258350000001</v>
      </c>
      <c r="X17" s="23">
        <v>21.63754480999998</v>
      </c>
      <c r="Y17" s="23">
        <v>28.600694840000017</v>
      </c>
      <c r="Z17" s="23">
        <v>93.063414059999999</v>
      </c>
      <c r="AA17" s="66">
        <v>23.849182190000001</v>
      </c>
      <c r="AB17" s="23">
        <v>24.348659559999994</v>
      </c>
      <c r="AC17" s="23">
        <v>24.411804339999975</v>
      </c>
      <c r="AD17" s="23">
        <v>31.969530060000025</v>
      </c>
      <c r="AE17" s="23">
        <v>104.57917615</v>
      </c>
      <c r="AF17" s="47">
        <v>21.646001559999998</v>
      </c>
      <c r="AG17" s="23">
        <v>24.734156669999994</v>
      </c>
      <c r="AH17" s="23">
        <v>23.316976400000001</v>
      </c>
      <c r="AI17" s="23">
        <v>33.784034719999994</v>
      </c>
      <c r="AJ17" s="46">
        <v>103.48116934999999</v>
      </c>
      <c r="AK17" s="47">
        <v>23.579979520000002</v>
      </c>
      <c r="AL17" s="46">
        <v>26.560167220000011</v>
      </c>
      <c r="AM17" s="46">
        <v>25.682683209999993</v>
      </c>
      <c r="AN17" s="46">
        <v>30.263076670000004</v>
      </c>
      <c r="AO17" s="23">
        <v>106.08245269999998</v>
      </c>
    </row>
    <row r="18" spans="2:41" x14ac:dyDescent="0.3">
      <c r="B18" s="18" t="s">
        <v>6</v>
      </c>
      <c r="C18" s="24">
        <v>2522.4981617000067</v>
      </c>
      <c r="D18" s="24">
        <v>1898.9808642700009</v>
      </c>
      <c r="E18" s="24">
        <v>8012.6288725200138</v>
      </c>
      <c r="F18" s="24">
        <v>6234.3889908500123</v>
      </c>
      <c r="G18" s="67">
        <v>1382.4671535700018</v>
      </c>
      <c r="H18" s="24">
        <v>2210.6579420200037</v>
      </c>
      <c r="I18" s="24">
        <v>1897.0056152300017</v>
      </c>
      <c r="J18" s="24">
        <v>2522.4981617000067</v>
      </c>
      <c r="K18" s="24">
        <v>8012.6288725200138</v>
      </c>
      <c r="L18" s="67">
        <v>1237.0630468900017</v>
      </c>
      <c r="M18" s="24">
        <v>1621.648716920005</v>
      </c>
      <c r="N18" s="24">
        <v>1476.6963627700029</v>
      </c>
      <c r="O18" s="24">
        <v>1898.9808642700027</v>
      </c>
      <c r="P18" s="24">
        <v>6234.3889908500123</v>
      </c>
      <c r="Q18" s="67">
        <v>1199.3488945700014</v>
      </c>
      <c r="R18" s="24">
        <v>1427.0203847300031</v>
      </c>
      <c r="S18" s="24">
        <v>1351.9354510500016</v>
      </c>
      <c r="T18" s="24">
        <v>1838.6794729700041</v>
      </c>
      <c r="U18" s="24">
        <v>5816.9842033200102</v>
      </c>
      <c r="V18" s="49">
        <v>1109.6707940900008</v>
      </c>
      <c r="W18" s="48">
        <v>1406.3042750200004</v>
      </c>
      <c r="X18" s="48">
        <v>1277.9166560400017</v>
      </c>
      <c r="Y18" s="48">
        <v>1628.6382650499986</v>
      </c>
      <c r="Z18" s="48">
        <v>5422.5299902000015</v>
      </c>
      <c r="AA18" s="67">
        <v>1015.8845507099999</v>
      </c>
      <c r="AB18" s="24">
        <v>1247.9000000000001</v>
      </c>
      <c r="AC18" s="48">
        <v>1217.58905413</v>
      </c>
      <c r="AD18" s="48">
        <v>1603.8229497800021</v>
      </c>
      <c r="AE18" s="48">
        <v>5085.2050424800027</v>
      </c>
      <c r="AF18" s="49">
        <v>985.42909792000023</v>
      </c>
      <c r="AG18" s="24">
        <v>1100.0776504599999</v>
      </c>
      <c r="AH18" s="24">
        <v>1134.7297419599995</v>
      </c>
      <c r="AI18" s="24">
        <v>1408.9951479800004</v>
      </c>
      <c r="AJ18" s="48">
        <v>4629.2316383199995</v>
      </c>
      <c r="AK18" s="49">
        <v>853.83581358999993</v>
      </c>
      <c r="AL18" s="48">
        <v>1053.3676677799999</v>
      </c>
      <c r="AM18" s="48">
        <v>1054.2677055599995</v>
      </c>
      <c r="AN18" s="48">
        <v>1297.4663353999999</v>
      </c>
      <c r="AO18" s="24">
        <v>4258.8382976199991</v>
      </c>
    </row>
    <row r="19" spans="2:41" x14ac:dyDescent="0.3">
      <c r="B19" s="20" t="s">
        <v>193</v>
      </c>
      <c r="C19" s="21">
        <v>0.32834311770155511</v>
      </c>
      <c r="D19" s="21">
        <v>3.2796032253839952E-2</v>
      </c>
      <c r="E19" s="21">
        <v>0.28523091341588441</v>
      </c>
      <c r="F19" s="21">
        <v>7.1756430762097825E-2</v>
      </c>
      <c r="G19" s="65">
        <v>0.11753977054407092</v>
      </c>
      <c r="H19" s="21">
        <v>0.36321628658190724</v>
      </c>
      <c r="I19" s="21">
        <v>0.28462808134204259</v>
      </c>
      <c r="J19" s="21">
        <v>0.32834311770155511</v>
      </c>
      <c r="K19" s="21">
        <v>0.28523091341588441</v>
      </c>
      <c r="L19" s="65">
        <v>3.144552222522521E-2</v>
      </c>
      <c r="M19" s="21">
        <v>0.13638791307583611</v>
      </c>
      <c r="N19" s="21">
        <v>9.2283186762432953E-2</v>
      </c>
      <c r="O19" s="21">
        <v>3.2796032253840451E-2</v>
      </c>
      <c r="P19" s="21">
        <v>7.1756430762097825E-2</v>
      </c>
      <c r="Q19" s="65">
        <v>8.0815049794603563E-2</v>
      </c>
      <c r="R19" s="21">
        <v>1.473088724679306E-2</v>
      </c>
      <c r="S19" s="21">
        <v>5.7921457287651856E-2</v>
      </c>
      <c r="T19" s="21">
        <v>0.12896737871595768</v>
      </c>
      <c r="U19" s="21">
        <v>7.2743533940296271E-2</v>
      </c>
      <c r="V19" s="65">
        <v>9.2319785072480773E-2</v>
      </c>
      <c r="W19" s="21">
        <v>0.12692900857788686</v>
      </c>
      <c r="X19" s="21">
        <v>4.9546767610445866E-2</v>
      </c>
      <c r="Y19" s="21">
        <v>1.5472602679366532E-2</v>
      </c>
      <c r="Z19" s="21">
        <v>6.6334528951566565E-2</v>
      </c>
      <c r="AA19" s="65">
        <v>3.0905777852799E-2</v>
      </c>
      <c r="AB19" s="21">
        <v>0.13400000000000001</v>
      </c>
      <c r="AC19" s="21">
        <v>7.302118654868342E-2</v>
      </c>
      <c r="AD19" s="21">
        <v>0.13827428865125366</v>
      </c>
      <c r="AE19" s="21">
        <v>9.8498809922945879E-2</v>
      </c>
      <c r="AF19" s="45">
        <v>0.15412012735412101</v>
      </c>
      <c r="AG19" s="21">
        <v>4.4343474846197301E-2</v>
      </c>
      <c r="AH19" s="21">
        <v>7.6320308376761528E-2</v>
      </c>
      <c r="AI19" s="21">
        <v>8.5958925898155888E-2</v>
      </c>
      <c r="AJ19" s="44">
        <v>8.6970510457509323E-2</v>
      </c>
      <c r="AK19" s="45">
        <v>5.5136671568530783E-2</v>
      </c>
      <c r="AL19" s="44">
        <v>0.18783002681551644</v>
      </c>
      <c r="AM19" s="44">
        <v>0.13866437000003201</v>
      </c>
      <c r="AN19" s="44">
        <v>0.14038216831754741</v>
      </c>
      <c r="AO19" s="21">
        <v>0.13277966484691744</v>
      </c>
    </row>
    <row r="20" spans="2:41" x14ac:dyDescent="0.3">
      <c r="G20" s="41"/>
      <c r="L20" s="41"/>
      <c r="Q20" s="41"/>
      <c r="V20" s="41"/>
      <c r="W20" s="19"/>
      <c r="X20" s="19"/>
      <c r="Y20" s="19"/>
      <c r="Z20" s="19"/>
      <c r="AA20" s="41"/>
      <c r="AC20" s="59"/>
      <c r="AD20" s="59"/>
      <c r="AE20" s="59"/>
      <c r="AF20" s="41"/>
      <c r="AK20" s="41"/>
    </row>
    <row r="21" spans="2:41" x14ac:dyDescent="0.3">
      <c r="B21" s="22" t="s">
        <v>194</v>
      </c>
      <c r="C21" s="23">
        <v>1370.7728807796693</v>
      </c>
      <c r="D21" s="23">
        <v>1041.7249922099868</v>
      </c>
      <c r="E21" s="23">
        <v>4504.1411826222738</v>
      </c>
      <c r="F21" s="23">
        <v>3523.343599462728</v>
      </c>
      <c r="G21" s="66">
        <v>824.43544330006375</v>
      </c>
      <c r="H21" s="23">
        <v>1239.4789797234541</v>
      </c>
      <c r="I21" s="23">
        <v>1069.4538788190866</v>
      </c>
      <c r="J21" s="23">
        <v>1370.7728807796693</v>
      </c>
      <c r="K21" s="23">
        <v>4504.1411826222738</v>
      </c>
      <c r="L21" s="66">
        <v>725.05101341751822</v>
      </c>
      <c r="M21" s="23">
        <v>933.74834796914718</v>
      </c>
      <c r="N21" s="23">
        <v>822.81924586607488</v>
      </c>
      <c r="O21" s="23">
        <v>1041.7249922099877</v>
      </c>
      <c r="P21" s="23">
        <v>3523.343599462728</v>
      </c>
      <c r="Q21" s="66">
        <v>705.25647273376012</v>
      </c>
      <c r="R21" s="23">
        <v>802.06601679051573</v>
      </c>
      <c r="S21" s="23">
        <v>762.04738719696138</v>
      </c>
      <c r="T21" s="23">
        <v>1040.3498658319318</v>
      </c>
      <c r="U21" s="23">
        <v>3309.719742553169</v>
      </c>
      <c r="V21" s="66">
        <v>656.23779209739064</v>
      </c>
      <c r="W21" s="23">
        <v>803.69694697432897</v>
      </c>
      <c r="X21" s="23">
        <v>740.15128137806437</v>
      </c>
      <c r="Y21" s="23">
        <v>911.98496132411674</v>
      </c>
      <c r="Z21" s="23">
        <v>3112.0709817739007</v>
      </c>
      <c r="AA21" s="66">
        <v>592.78304508351084</v>
      </c>
      <c r="AB21" s="23">
        <v>707.16405333821581</v>
      </c>
      <c r="AC21" s="23">
        <v>706.98796714849914</v>
      </c>
      <c r="AD21" s="23">
        <v>894.22827757372829</v>
      </c>
      <c r="AE21" s="23">
        <v>2901.1633431439541</v>
      </c>
      <c r="AF21" s="47">
        <v>559.35168139909888</v>
      </c>
      <c r="AG21" s="23">
        <v>607.47041997067481</v>
      </c>
      <c r="AH21" s="23">
        <v>639.60383639584848</v>
      </c>
      <c r="AI21" s="23">
        <v>762.91060860415064</v>
      </c>
      <c r="AJ21" s="46">
        <v>2569.3365463697728</v>
      </c>
      <c r="AK21" s="47">
        <v>511.2834051000001</v>
      </c>
      <c r="AL21" s="46">
        <v>606.19080247999966</v>
      </c>
      <c r="AM21" s="46">
        <v>621.67049782396384</v>
      </c>
      <c r="AN21" s="46">
        <v>684.68797709603541</v>
      </c>
      <c r="AO21" s="23">
        <v>2423.7291711299995</v>
      </c>
    </row>
    <row r="22" spans="2:41" x14ac:dyDescent="0.3">
      <c r="B22" s="18" t="s">
        <v>1</v>
      </c>
      <c r="C22" s="24">
        <v>1151.7252809203374</v>
      </c>
      <c r="D22" s="24">
        <v>857.2558720600141</v>
      </c>
      <c r="E22" s="24">
        <v>3508.48768989774</v>
      </c>
      <c r="F22" s="24">
        <v>2711.0453913872843</v>
      </c>
      <c r="G22" s="67">
        <v>558.031710269938</v>
      </c>
      <c r="H22" s="24">
        <v>971.17896229654957</v>
      </c>
      <c r="I22" s="24">
        <v>827.55173641091505</v>
      </c>
      <c r="J22" s="24">
        <v>1151.7252809203374</v>
      </c>
      <c r="K22" s="24">
        <v>3508.48768989774</v>
      </c>
      <c r="L22" s="67">
        <v>512.01203347248349</v>
      </c>
      <c r="M22" s="24">
        <v>687.9003689508578</v>
      </c>
      <c r="N22" s="24">
        <v>653.87711690392803</v>
      </c>
      <c r="O22" s="24">
        <v>857.25587206001501</v>
      </c>
      <c r="P22" s="24">
        <v>2711.0453913872843</v>
      </c>
      <c r="Q22" s="67">
        <v>494.09242183624133</v>
      </c>
      <c r="R22" s="24">
        <v>624.95436793948738</v>
      </c>
      <c r="S22" s="24">
        <v>589.88806385304019</v>
      </c>
      <c r="T22" s="24">
        <v>798.32960713807233</v>
      </c>
      <c r="U22" s="24">
        <v>2507.2644607668412</v>
      </c>
      <c r="V22" s="67">
        <v>453.43300199261012</v>
      </c>
      <c r="W22" s="24">
        <v>602.60732804567147</v>
      </c>
      <c r="X22" s="24">
        <v>537.76537466193736</v>
      </c>
      <c r="Y22" s="24">
        <v>716.65330372588187</v>
      </c>
      <c r="Z22" s="24">
        <v>2310.4590084261008</v>
      </c>
      <c r="AA22" s="67">
        <v>423.10150562648903</v>
      </c>
      <c r="AB22" s="24">
        <v>540.74443452178491</v>
      </c>
      <c r="AC22" s="24">
        <v>510.60108698150088</v>
      </c>
      <c r="AD22" s="24">
        <v>709.5946722062738</v>
      </c>
      <c r="AE22" s="24">
        <v>2184.0416993360486</v>
      </c>
      <c r="AF22" s="49">
        <v>426.07741652090135</v>
      </c>
      <c r="AG22" s="24">
        <v>492.60723048932505</v>
      </c>
      <c r="AH22" s="24">
        <v>495.12590556415103</v>
      </c>
      <c r="AI22" s="24">
        <v>646.08453937584977</v>
      </c>
      <c r="AJ22" s="48">
        <v>2059.8950919502267</v>
      </c>
      <c r="AK22" s="49">
        <v>342.55240848999983</v>
      </c>
      <c r="AL22" s="48">
        <v>447.17686530000026</v>
      </c>
      <c r="AM22" s="48">
        <v>432.59720773603567</v>
      </c>
      <c r="AN22" s="48">
        <v>612.77835830396452</v>
      </c>
      <c r="AO22" s="24">
        <v>1835.1091264899997</v>
      </c>
    </row>
    <row r="23" spans="2:41" x14ac:dyDescent="0.3">
      <c r="B23" s="20" t="s">
        <v>195</v>
      </c>
      <c r="C23" s="21">
        <v>0.45658121714711031</v>
      </c>
      <c r="D23" s="21">
        <v>0.45142944207052721</v>
      </c>
      <c r="E23" s="21">
        <v>0.43786973610251617</v>
      </c>
      <c r="F23" s="21">
        <v>0.43485342274378258</v>
      </c>
      <c r="G23" s="65">
        <v>0.40364916361948261</v>
      </c>
      <c r="H23" s="21">
        <v>0.43931670469522216</v>
      </c>
      <c r="I23" s="21">
        <v>0.43624105788984652</v>
      </c>
      <c r="J23" s="21">
        <v>0.45658121714711031</v>
      </c>
      <c r="K23" s="21">
        <v>0.43786973610251617</v>
      </c>
      <c r="L23" s="65">
        <v>0.41389324073634787</v>
      </c>
      <c r="M23" s="21">
        <v>0.42419813969167502</v>
      </c>
      <c r="N23" s="21">
        <v>0.44279726922153334</v>
      </c>
      <c r="O23" s="21">
        <v>0.45142944207052726</v>
      </c>
      <c r="P23" s="21">
        <v>0.43485342274378258</v>
      </c>
      <c r="Q23" s="65">
        <v>0.41196721327148644</v>
      </c>
      <c r="R23" s="21">
        <v>0.43794354630591403</v>
      </c>
      <c r="S23" s="21">
        <v>0.43632857130486113</v>
      </c>
      <c r="T23" s="21">
        <v>0.43418639239417678</v>
      </c>
      <c r="U23" s="21">
        <v>0.4310248013628496</v>
      </c>
      <c r="V23" s="65">
        <v>0.40861938910850892</v>
      </c>
      <c r="W23" s="21">
        <v>0.42850422824541379</v>
      </c>
      <c r="X23" s="21">
        <v>0.42081412126543571</v>
      </c>
      <c r="Y23" s="21">
        <v>0.44003221532061992</v>
      </c>
      <c r="Z23" s="21">
        <v>0.42608505856154483</v>
      </c>
      <c r="AA23" s="65">
        <v>0.4164858155690862</v>
      </c>
      <c r="AB23" s="21">
        <v>0.43332058382669608</v>
      </c>
      <c r="AC23" s="21">
        <v>0.41935420267582729</v>
      </c>
      <c r="AD23" s="21">
        <v>0.44243953006384501</v>
      </c>
      <c r="AE23" s="21">
        <v>0.42948940722966672</v>
      </c>
      <c r="AF23" s="45">
        <v>0.43237754742603657</v>
      </c>
      <c r="AG23" s="21">
        <v>0.44779314467786913</v>
      </c>
      <c r="AH23" s="21">
        <v>0.4363381757394747</v>
      </c>
      <c r="AI23" s="21">
        <v>0.45854277092586582</v>
      </c>
      <c r="AJ23" s="44">
        <v>0.44497559268772863</v>
      </c>
      <c r="AK23" s="45">
        <v>0.40119236396248042</v>
      </c>
      <c r="AL23" s="44">
        <v>0.42452116101345438</v>
      </c>
      <c r="AM23" s="44">
        <v>0.41032956378593738</v>
      </c>
      <c r="AN23" s="44">
        <v>0.47228844524513169</v>
      </c>
      <c r="AO23" s="21">
        <v>0.43089429516859762</v>
      </c>
    </row>
    <row r="24" spans="2:41" x14ac:dyDescent="0.3">
      <c r="G24" s="41"/>
      <c r="L24" s="41"/>
      <c r="Q24" s="41"/>
      <c r="V24" s="41"/>
      <c r="AA24" s="41"/>
      <c r="AF24" s="41"/>
      <c r="AK24" s="41"/>
    </row>
    <row r="25" spans="2:41" x14ac:dyDescent="0.3">
      <c r="B25" t="s">
        <v>2</v>
      </c>
      <c r="C25" s="59">
        <v>477.07189723999983</v>
      </c>
      <c r="D25" s="59">
        <v>413.24664274000025</v>
      </c>
      <c r="E25" s="59">
        <v>1772.9875414099999</v>
      </c>
      <c r="F25" s="59">
        <v>1596.4036279299999</v>
      </c>
      <c r="G25" s="64">
        <v>411.13640416999999</v>
      </c>
      <c r="H25" s="59">
        <v>458.90774725000006</v>
      </c>
      <c r="I25" s="59">
        <v>425.87149275000002</v>
      </c>
      <c r="J25" s="59">
        <v>477.07189723999983</v>
      </c>
      <c r="K25" s="59">
        <v>1772.9875414099999</v>
      </c>
      <c r="L25" s="64">
        <v>386.81621257</v>
      </c>
      <c r="M25" s="59">
        <v>400.42903744000023</v>
      </c>
      <c r="N25" s="59">
        <v>395.91173498999962</v>
      </c>
      <c r="O25" s="59">
        <v>413.24664293000006</v>
      </c>
      <c r="P25" s="59">
        <v>1596.4036279299999</v>
      </c>
      <c r="Q25" s="64">
        <v>447.80298288000006</v>
      </c>
      <c r="R25" s="59">
        <v>427.65273069999978</v>
      </c>
      <c r="S25" s="59">
        <v>470.70367663000025</v>
      </c>
      <c r="T25" s="59">
        <v>494.71285363999982</v>
      </c>
      <c r="U25" s="59">
        <v>1840.8722438499999</v>
      </c>
      <c r="V25" s="64">
        <v>419.39722044000001</v>
      </c>
      <c r="W25" s="59">
        <v>398.14259399999997</v>
      </c>
      <c r="X25" s="59">
        <v>420.68253332999996</v>
      </c>
      <c r="Y25" s="59">
        <v>431.26518074999967</v>
      </c>
      <c r="Z25" s="59">
        <v>1669.4875285199996</v>
      </c>
      <c r="AA25" s="64">
        <v>367.21673648000001</v>
      </c>
      <c r="AB25" s="59">
        <v>349.48740642000007</v>
      </c>
      <c r="AC25" s="59">
        <v>381.63494500999991</v>
      </c>
      <c r="AD25" s="59">
        <v>418.74866835000012</v>
      </c>
      <c r="AE25" s="59">
        <v>1517.0877562600001</v>
      </c>
      <c r="AF25" s="43">
        <v>365.42165781</v>
      </c>
      <c r="AG25" s="59">
        <v>354.43881978000007</v>
      </c>
      <c r="AH25" s="59">
        <v>373.5164088299997</v>
      </c>
      <c r="AI25" s="59">
        <v>362.7932801200003</v>
      </c>
      <c r="AJ25" s="60">
        <v>1456.2678955499998</v>
      </c>
      <c r="AK25" s="43">
        <v>309.19082693999997</v>
      </c>
      <c r="AL25" s="60">
        <v>300.26891969000019</v>
      </c>
      <c r="AM25" s="60">
        <v>323.79050491999999</v>
      </c>
      <c r="AN25" s="60">
        <v>361.43815986000004</v>
      </c>
      <c r="AO25" s="59">
        <v>1294.6839012600001</v>
      </c>
    </row>
    <row r="26" spans="2:41" x14ac:dyDescent="0.3">
      <c r="B26" s="22" t="s">
        <v>196</v>
      </c>
      <c r="C26" s="23">
        <v>2.2323330000000006</v>
      </c>
      <c r="D26" s="23">
        <v>6.2469771999999981</v>
      </c>
      <c r="E26" s="23">
        <v>12.518537570000001</v>
      </c>
      <c r="F26" s="23">
        <v>18.690861349999999</v>
      </c>
      <c r="G26" s="66">
        <v>4.9391182499999999</v>
      </c>
      <c r="H26" s="23">
        <v>4.8856657200000004</v>
      </c>
      <c r="I26" s="23">
        <v>0.46142060000000029</v>
      </c>
      <c r="J26" s="23">
        <v>2.2323330000000006</v>
      </c>
      <c r="K26" s="23">
        <v>12.518537570000001</v>
      </c>
      <c r="L26" s="66">
        <v>0</v>
      </c>
      <c r="M26" s="23">
        <v>8.0422058499999984</v>
      </c>
      <c r="N26" s="23">
        <v>4.4016783000000022</v>
      </c>
      <c r="O26" s="23">
        <v>6.2469771999999981</v>
      </c>
      <c r="P26" s="23">
        <v>18.690861349999999</v>
      </c>
      <c r="Q26" s="66">
        <v>0</v>
      </c>
      <c r="R26" s="23">
        <v>0</v>
      </c>
      <c r="S26" s="23">
        <v>0</v>
      </c>
      <c r="T26" s="23">
        <v>0</v>
      </c>
      <c r="U26" s="23">
        <v>0</v>
      </c>
      <c r="V26" s="66">
        <v>0</v>
      </c>
      <c r="W26" s="23">
        <v>0</v>
      </c>
      <c r="X26" s="23">
        <v>0</v>
      </c>
      <c r="Y26" s="23">
        <v>0</v>
      </c>
      <c r="Z26" s="23">
        <v>0</v>
      </c>
      <c r="AA26" s="66">
        <v>0</v>
      </c>
      <c r="AB26" s="23">
        <v>0</v>
      </c>
      <c r="AC26" s="23">
        <v>0</v>
      </c>
      <c r="AD26" s="23">
        <v>0</v>
      </c>
      <c r="AE26" s="23">
        <v>0</v>
      </c>
      <c r="AF26" s="47">
        <v>6.6550455999999993</v>
      </c>
      <c r="AG26" s="23">
        <v>30</v>
      </c>
      <c r="AH26" s="23">
        <v>0</v>
      </c>
      <c r="AI26" s="23">
        <v>0</v>
      </c>
      <c r="AJ26" s="46">
        <v>36.655045600000001</v>
      </c>
      <c r="AK26" s="47">
        <v>0</v>
      </c>
      <c r="AL26" s="46">
        <v>0</v>
      </c>
      <c r="AM26" s="46">
        <v>3.7196710000000004</v>
      </c>
      <c r="AN26" s="46">
        <v>6.7837173699999997</v>
      </c>
      <c r="AO26" s="23">
        <v>10.50338837</v>
      </c>
    </row>
    <row r="27" spans="2:41" x14ac:dyDescent="0.3">
      <c r="B27" t="s">
        <v>197</v>
      </c>
      <c r="C27" s="59">
        <v>474.83956423999985</v>
      </c>
      <c r="D27" s="59">
        <v>406.99966554000025</v>
      </c>
      <c r="E27" s="59">
        <v>1760.4690038399999</v>
      </c>
      <c r="F27" s="59">
        <v>1577.7127665799999</v>
      </c>
      <c r="G27" s="64">
        <v>406.19728592000001</v>
      </c>
      <c r="H27" s="59">
        <v>454.02208153000004</v>
      </c>
      <c r="I27" s="59">
        <v>425.41007215000002</v>
      </c>
      <c r="J27" s="59">
        <v>474.83956423999985</v>
      </c>
      <c r="K27" s="59">
        <v>1760.4690038399999</v>
      </c>
      <c r="L27" s="64">
        <v>386.81621257</v>
      </c>
      <c r="M27" s="59">
        <v>392.38683159000021</v>
      </c>
      <c r="N27" s="59">
        <v>391.5100566899996</v>
      </c>
      <c r="O27" s="59">
        <v>406.99966573000006</v>
      </c>
      <c r="P27" s="59">
        <v>1577.7127665799999</v>
      </c>
      <c r="Q27" s="64">
        <v>447.80298288000006</v>
      </c>
      <c r="R27" s="59">
        <v>427.65273069999978</v>
      </c>
      <c r="S27" s="59">
        <v>470.70367663000025</v>
      </c>
      <c r="T27" s="59">
        <v>494.71285363999982</v>
      </c>
      <c r="U27" s="59">
        <v>1840.8722438499999</v>
      </c>
      <c r="V27" s="64">
        <v>419.39722044000001</v>
      </c>
      <c r="W27" s="59">
        <v>398.14259399999997</v>
      </c>
      <c r="X27" s="59">
        <v>420.68253332999996</v>
      </c>
      <c r="Y27" s="59">
        <v>431.26518074999967</v>
      </c>
      <c r="Z27" s="59">
        <v>1669.4875285199996</v>
      </c>
      <c r="AA27" s="64">
        <v>367.21673648000001</v>
      </c>
      <c r="AB27" s="59">
        <v>349.48740642000007</v>
      </c>
      <c r="AC27" s="59">
        <v>381.63494500999991</v>
      </c>
      <c r="AD27" s="59">
        <v>418.74866835000012</v>
      </c>
      <c r="AE27" s="59">
        <v>1517.0877562600001</v>
      </c>
      <c r="AF27" s="43">
        <v>358.76661221000001</v>
      </c>
      <c r="AG27" s="59">
        <v>324.43881978000007</v>
      </c>
      <c r="AH27" s="59">
        <v>373.5164088299997</v>
      </c>
      <c r="AI27" s="59">
        <v>362.7932801200003</v>
      </c>
      <c r="AJ27" s="60">
        <v>1419.6128499499998</v>
      </c>
      <c r="AK27" s="43">
        <v>309.19082693999997</v>
      </c>
      <c r="AL27" s="60">
        <v>300.26891969000019</v>
      </c>
      <c r="AM27" s="60">
        <v>320.07083391999998</v>
      </c>
      <c r="AN27" s="60">
        <v>354.65444249000006</v>
      </c>
      <c r="AO27" s="59">
        <v>1284.18051289</v>
      </c>
    </row>
    <row r="28" spans="2:41" x14ac:dyDescent="0.3">
      <c r="B28" s="20" t="s">
        <v>198</v>
      </c>
      <c r="C28" s="21">
        <v>0.18824178802175548</v>
      </c>
      <c r="D28" s="21">
        <v>0.21432531164365237</v>
      </c>
      <c r="E28" s="21">
        <v>0.21971178646220313</v>
      </c>
      <c r="F28" s="21">
        <v>0.25306614150890361</v>
      </c>
      <c r="G28" s="65">
        <v>0.29382056916944471</v>
      </c>
      <c r="H28" s="21">
        <v>0.20537871232811997</v>
      </c>
      <c r="I28" s="21">
        <v>0.22425345962849</v>
      </c>
      <c r="J28" s="21">
        <v>0.18824178802175548</v>
      </c>
      <c r="K28" s="21">
        <v>0.21971178646220313</v>
      </c>
      <c r="L28" s="65">
        <v>0.31268916612007996</v>
      </c>
      <c r="M28" s="21">
        <v>0.24196783649621723</v>
      </c>
      <c r="N28" s="21">
        <v>0.26512563216151003</v>
      </c>
      <c r="O28" s="21">
        <v>0.21432531174370573</v>
      </c>
      <c r="P28" s="21">
        <v>0.25306614150890361</v>
      </c>
      <c r="Q28" s="65">
        <v>0.3733717393724279</v>
      </c>
      <c r="R28" s="21">
        <v>0.29968228574458178</v>
      </c>
      <c r="S28" s="21">
        <v>0.34817022977274614</v>
      </c>
      <c r="T28" s="21">
        <v>0.26905877882070123</v>
      </c>
      <c r="U28" s="21">
        <v>0.31646505809648456</v>
      </c>
      <c r="V28" s="65">
        <v>0.37794742609580156</v>
      </c>
      <c r="W28" s="21">
        <v>0.28311269550420559</v>
      </c>
      <c r="X28" s="21">
        <v>0.32919402947106718</v>
      </c>
      <c r="Y28" s="21">
        <v>0.2648010856706477</v>
      </c>
      <c r="Z28" s="21">
        <v>0.30787981468746534</v>
      </c>
      <c r="AA28" s="65">
        <v>0.36147487056807087</v>
      </c>
      <c r="AB28" s="21">
        <v>0.28005852177456148</v>
      </c>
      <c r="AC28" s="21">
        <v>0.31343493415575119</v>
      </c>
      <c r="AD28" s="21">
        <v>0.26109407426015463</v>
      </c>
      <c r="AE28" s="21">
        <v>0.29833364507169052</v>
      </c>
      <c r="AF28" s="45">
        <v>0.36407146183045391</v>
      </c>
      <c r="AG28" s="21">
        <v>0.29492356257245594</v>
      </c>
      <c r="AH28" s="21">
        <v>0.32916772603918104</v>
      </c>
      <c r="AI28" s="21">
        <v>0.25748369725766429</v>
      </c>
      <c r="AJ28" s="21">
        <v>0.30666273819583445</v>
      </c>
      <c r="AK28" s="45">
        <v>0.36211976824910874</v>
      </c>
      <c r="AL28" s="44">
        <v>0.28505613839736021</v>
      </c>
      <c r="AM28" s="44">
        <v>0.30359540772425225</v>
      </c>
      <c r="AN28" s="44">
        <v>0.27334384932666678</v>
      </c>
      <c r="AO28" s="21">
        <v>0.3015330527124378</v>
      </c>
    </row>
    <row r="29" spans="2:41" x14ac:dyDescent="0.3">
      <c r="B29" s="20"/>
      <c r="C29" s="21"/>
      <c r="D29" s="21"/>
      <c r="E29" s="21"/>
      <c r="F29" s="21"/>
      <c r="G29" s="65"/>
      <c r="H29" s="21"/>
      <c r="I29" s="21"/>
      <c r="J29" s="21"/>
      <c r="K29" s="21"/>
      <c r="L29" s="65"/>
      <c r="M29" s="21"/>
      <c r="N29" s="21"/>
      <c r="O29" s="21"/>
      <c r="P29" s="21"/>
      <c r="Q29" s="65"/>
      <c r="R29" s="21"/>
      <c r="S29" s="21"/>
      <c r="T29" s="21"/>
      <c r="U29" s="21"/>
      <c r="V29" s="65"/>
      <c r="W29" s="21"/>
      <c r="X29" s="21"/>
      <c r="Y29" s="21"/>
      <c r="Z29" s="21"/>
      <c r="AA29" s="65"/>
      <c r="AB29" s="21"/>
      <c r="AC29" s="20"/>
      <c r="AD29" s="20"/>
      <c r="AE29" s="20"/>
      <c r="AF29" s="41"/>
      <c r="AG29" s="21"/>
      <c r="AH29" s="21"/>
      <c r="AI29" s="21"/>
      <c r="AJ29" s="21"/>
      <c r="AK29" s="41"/>
      <c r="AL29" s="44"/>
      <c r="AM29" s="44"/>
      <c r="AN29" s="44"/>
      <c r="AO29" s="21"/>
    </row>
    <row r="30" spans="2:41" x14ac:dyDescent="0.3">
      <c r="B30" s="18" t="s">
        <v>199</v>
      </c>
      <c r="C30" s="24">
        <v>676.88571668033433</v>
      </c>
      <c r="D30" s="24">
        <v>450.25620652001476</v>
      </c>
      <c r="E30" s="24">
        <v>1748.0186860577362</v>
      </c>
      <c r="F30" s="24">
        <v>1133.3326248072854</v>
      </c>
      <c r="G30" s="67">
        <v>151.83442434993802</v>
      </c>
      <c r="H30" s="24">
        <v>517.15688076654953</v>
      </c>
      <c r="I30" s="24">
        <v>402.14166426091435</v>
      </c>
      <c r="J30" s="24">
        <v>676.88571668033433</v>
      </c>
      <c r="K30" s="24">
        <v>1748.0186860577362</v>
      </c>
      <c r="L30" s="67">
        <v>125.19582090248349</v>
      </c>
      <c r="M30" s="24">
        <v>295.51353736085775</v>
      </c>
      <c r="N30" s="24">
        <v>262.36706021392826</v>
      </c>
      <c r="O30" s="24">
        <v>450.25620633001586</v>
      </c>
      <c r="P30" s="24">
        <v>1133.3326248072854</v>
      </c>
      <c r="Q30" s="67">
        <v>46.28943895624127</v>
      </c>
      <c r="R30" s="24">
        <v>197.3016372394876</v>
      </c>
      <c r="S30" s="24">
        <v>119.18438722303995</v>
      </c>
      <c r="T30" s="24">
        <v>303.61675349807251</v>
      </c>
      <c r="U30" s="24">
        <v>666.39221691684133</v>
      </c>
      <c r="V30" s="67">
        <v>34.035781552610104</v>
      </c>
      <c r="W30" s="24">
        <v>204.46473404567195</v>
      </c>
      <c r="X30" s="24">
        <v>117.08284133193695</v>
      </c>
      <c r="Y30" s="24">
        <v>285.3881229758822</v>
      </c>
      <c r="Z30" s="24">
        <v>640.97147990610119</v>
      </c>
      <c r="AA30" s="67">
        <v>55.88476914648902</v>
      </c>
      <c r="AB30" s="24">
        <v>191.25702810178484</v>
      </c>
      <c r="AC30" s="24">
        <v>128.96614197150097</v>
      </c>
      <c r="AD30" s="24">
        <v>290.84600385627277</v>
      </c>
      <c r="AE30" s="24">
        <v>666.95394307604761</v>
      </c>
      <c r="AF30" s="49">
        <v>67.310804310901347</v>
      </c>
      <c r="AG30" s="24">
        <v>168.16841070932497</v>
      </c>
      <c r="AH30" s="24">
        <v>121.60949673415132</v>
      </c>
      <c r="AI30" s="24">
        <v>283.29125925584947</v>
      </c>
      <c r="AJ30" s="48">
        <v>640.28224200022782</v>
      </c>
      <c r="AK30" s="49">
        <v>33.361581549999869</v>
      </c>
      <c r="AL30" s="48">
        <v>146.90794561000007</v>
      </c>
      <c r="AM30" s="48">
        <v>112.52637381603569</v>
      </c>
      <c r="AN30" s="48">
        <v>258.12391581396446</v>
      </c>
      <c r="AO30" s="24">
        <v>550.92861359999961</v>
      </c>
    </row>
    <row r="31" spans="2:41" x14ac:dyDescent="0.3">
      <c r="B31" s="25" t="s">
        <v>195</v>
      </c>
      <c r="C31" s="26">
        <v>0.26833942912535425</v>
      </c>
      <c r="D31" s="26">
        <v>0.23710413042687534</v>
      </c>
      <c r="E31" s="26">
        <v>0.21815794964031274</v>
      </c>
      <c r="F31" s="26">
        <v>0.18178728123487911</v>
      </c>
      <c r="G31" s="68">
        <v>0.10982859445003793</v>
      </c>
      <c r="H31" s="26">
        <v>0.23393799236710222</v>
      </c>
      <c r="I31" s="26">
        <v>0.21198759826135616</v>
      </c>
      <c r="J31" s="26">
        <v>0.26833942912535425</v>
      </c>
      <c r="K31" s="26">
        <v>0.21815794964031274</v>
      </c>
      <c r="L31" s="68">
        <v>0.10120407461626793</v>
      </c>
      <c r="M31" s="26">
        <v>0.18223030319545788</v>
      </c>
      <c r="N31" s="26">
        <v>0.17767163706002317</v>
      </c>
      <c r="O31" s="26">
        <v>0.23710413032682204</v>
      </c>
      <c r="P31" s="26">
        <v>0.18178728123487911</v>
      </c>
      <c r="Q31" s="68">
        <v>3.8595473899058597E-2</v>
      </c>
      <c r="R31" s="26">
        <v>0.13826126056133228</v>
      </c>
      <c r="S31" s="26">
        <v>8.8158341532114978E-2</v>
      </c>
      <c r="T31" s="26">
        <v>0.16512761357347555</v>
      </c>
      <c r="U31" s="26">
        <v>0.11455974326636503</v>
      </c>
      <c r="V31" s="68">
        <f>+V30/V18</f>
        <v>3.0671963012707356E-2</v>
      </c>
      <c r="W31" s="26">
        <v>0.14539153274120856</v>
      </c>
      <c r="X31" s="26">
        <v>9.1620091794368155E-2</v>
      </c>
      <c r="Y31" s="26">
        <v>0.17523112964997226</v>
      </c>
      <c r="Z31" s="26">
        <v>0.11820524387407952</v>
      </c>
      <c r="AA31" s="68">
        <v>5.5010945001015381E-2</v>
      </c>
      <c r="AB31" s="26">
        <v>0.15326206205213458</v>
      </c>
      <c r="AC31" s="26">
        <v>0.10591926852007612</v>
      </c>
      <c r="AD31" s="26">
        <v>0.1813454558036898</v>
      </c>
      <c r="AE31" s="26">
        <v>0.13115576215797603</v>
      </c>
      <c r="AF31" s="51">
        <v>6.8306085595582669E-2</v>
      </c>
      <c r="AG31" s="26">
        <v>0.15286958210541318</v>
      </c>
      <c r="AH31" s="26">
        <v>0.10717044970029366</v>
      </c>
      <c r="AI31" s="26">
        <v>0.20105907366820155</v>
      </c>
      <c r="AJ31" s="50">
        <v>0.13831285449189434</v>
      </c>
      <c r="AK31" s="51">
        <v>3.9072595713371697E-2</v>
      </c>
      <c r="AL31" s="50">
        <v>0.13946502261609417</v>
      </c>
      <c r="AM31" s="50">
        <v>0.10673415606168513</v>
      </c>
      <c r="AN31" s="50">
        <v>0.19894459591846492</v>
      </c>
      <c r="AO31" s="26">
        <v>0.12936124245615982</v>
      </c>
    </row>
    <row r="32" spans="2:41" x14ac:dyDescent="0.3">
      <c r="C32" s="21"/>
      <c r="D32" s="21"/>
      <c r="E32" s="21"/>
      <c r="F32" s="21"/>
      <c r="G32" s="65"/>
      <c r="H32" s="21"/>
      <c r="I32" s="21"/>
      <c r="J32" s="21"/>
      <c r="K32" s="21"/>
      <c r="L32" s="65"/>
      <c r="M32" s="21"/>
      <c r="N32" s="21"/>
      <c r="O32" s="21"/>
      <c r="P32" s="21"/>
      <c r="Q32" s="65"/>
      <c r="R32" s="21"/>
      <c r="S32" s="21"/>
      <c r="T32" s="21"/>
      <c r="U32" s="21"/>
      <c r="V32" s="41"/>
      <c r="AA32" s="41"/>
      <c r="AF32" s="62"/>
      <c r="AK32" s="62"/>
    </row>
    <row r="33" spans="2:37" x14ac:dyDescent="0.3">
      <c r="B33" s="18" t="s">
        <v>200</v>
      </c>
      <c r="C33" s="24">
        <v>544.19803111033445</v>
      </c>
      <c r="D33" s="24">
        <v>315.92590568001498</v>
      </c>
      <c r="E33" s="24">
        <v>1208.0914860877363</v>
      </c>
      <c r="F33" s="24">
        <v>617.6596887872854</v>
      </c>
      <c r="G33" s="67">
        <v>17.571951019938034</v>
      </c>
      <c r="H33" s="24">
        <v>380.03842874654947</v>
      </c>
      <c r="I33" s="24">
        <v>266.28307521091432</v>
      </c>
      <c r="J33" s="24">
        <v>544.19803111033445</v>
      </c>
      <c r="K33" s="24">
        <v>1208.0914860877363</v>
      </c>
      <c r="L33" s="67">
        <v>3.8274226324834886</v>
      </c>
      <c r="M33" s="24">
        <v>165.42640591085771</v>
      </c>
      <c r="N33" s="24">
        <v>132.53735475392813</v>
      </c>
      <c r="O33" s="24">
        <v>315.92590549001608</v>
      </c>
      <c r="P33" s="24">
        <v>617.6596887872854</v>
      </c>
      <c r="Q33" s="67">
        <v>24.719690806241267</v>
      </c>
      <c r="R33" s="24">
        <v>175.52710157948763</v>
      </c>
      <c r="S33" s="24">
        <v>97.017179283039923</v>
      </c>
      <c r="T33" s="24">
        <v>278.38490216807065</v>
      </c>
      <c r="U33" s="24">
        <v>575.64939460684138</v>
      </c>
      <c r="V33" s="67">
        <v>13.911819872610106</v>
      </c>
      <c r="W33" s="24">
        <v>183.77003663567197</v>
      </c>
      <c r="X33" s="24">
        <v>96.380868421936896</v>
      </c>
      <c r="Y33" s="24">
        <v>264.21888534588226</v>
      </c>
      <c r="Z33" s="24">
        <v>558.28161027610122</v>
      </c>
      <c r="AA33" s="67">
        <v>37.700000000000003</v>
      </c>
      <c r="AB33" s="24">
        <v>172.59621122178487</v>
      </c>
      <c r="AC33" s="24">
        <v>110.06157886150095</v>
      </c>
      <c r="AD33" s="24">
        <v>271.52525111627278</v>
      </c>
      <c r="AE33" s="24">
        <v>591.8645689460476</v>
      </c>
      <c r="AF33" s="67">
        <v>50.1</v>
      </c>
      <c r="AG33" s="24">
        <v>150.38323376</v>
      </c>
      <c r="AH33" s="24">
        <v>103.54397938000002</v>
      </c>
      <c r="AI33" s="24">
        <v>265.19446704000001</v>
      </c>
      <c r="AJ33" s="24">
        <v>569.20000000000005</v>
      </c>
      <c r="AK33" s="41"/>
    </row>
    <row r="34" spans="2:37" x14ac:dyDescent="0.3">
      <c r="B34" s="25" t="s">
        <v>195</v>
      </c>
      <c r="C34" s="26">
        <v>0.21573773149692957</v>
      </c>
      <c r="D34" s="26">
        <v>0.16636602907605497</v>
      </c>
      <c r="E34" s="26">
        <v>0.15077342346791922</v>
      </c>
      <c r="F34" s="26">
        <v>9.9073010954850951E-2</v>
      </c>
      <c r="G34" s="68">
        <v>1.2710573972452989E-2</v>
      </c>
      <c r="H34" s="26">
        <v>0.1719119098087544</v>
      </c>
      <c r="I34" s="26">
        <v>0.14037020927775637</v>
      </c>
      <c r="J34" s="26">
        <v>0.21573773149692957</v>
      </c>
      <c r="K34" s="26">
        <v>0.15077342346791922</v>
      </c>
      <c r="L34" s="68">
        <v>3.0939592303768967E-3</v>
      </c>
      <c r="M34" s="26">
        <v>0.10201124582952333</v>
      </c>
      <c r="N34" s="26">
        <v>8.9752611366437668E-2</v>
      </c>
      <c r="O34" s="26">
        <v>0.16636602897600172</v>
      </c>
      <c r="P34" s="26">
        <v>9.9073010954850951E-2</v>
      </c>
      <c r="Q34" s="68">
        <v>2.0610925576501186E-2</v>
      </c>
      <c r="R34" s="26">
        <v>0.12300251871503429</v>
      </c>
      <c r="S34" s="26">
        <v>7.1761694841044388E-2</v>
      </c>
      <c r="T34" s="26">
        <v>0.15140480233805936</v>
      </c>
      <c r="U34" s="26">
        <v>9.8960109652402498E-2</v>
      </c>
      <c r="V34" s="68">
        <f>+V33/V18</f>
        <v>1.2536889270856827E-2</v>
      </c>
      <c r="W34" s="26">
        <v>0.13067587143120815</v>
      </c>
      <c r="X34" s="26">
        <v>7.5420308489131976E-2</v>
      </c>
      <c r="Y34" s="26">
        <v>0.16223300840703925</v>
      </c>
      <c r="Z34" s="26">
        <v>0.10295592855826877</v>
      </c>
      <c r="AA34" s="68">
        <v>3.7110516124742268E-2</v>
      </c>
      <c r="AB34" s="26">
        <v>0.13830838791533884</v>
      </c>
      <c r="AC34" s="26">
        <v>9.0393042289742737E-2</v>
      </c>
      <c r="AD34" s="26">
        <v>0.1692987690153194</v>
      </c>
      <c r="AE34" s="26">
        <v>0.11638951900696638</v>
      </c>
      <c r="AF34" s="68">
        <v>5.0840796264032435E-2</v>
      </c>
      <c r="AG34" s="26">
        <v>0.13670238068841495</v>
      </c>
      <c r="AH34" s="26">
        <v>9.1249903436169968E-2</v>
      </c>
      <c r="AI34" s="26">
        <v>0.18821531601453348</v>
      </c>
      <c r="AJ34" s="26">
        <v>0.12295777020278233</v>
      </c>
      <c r="AK34" s="41"/>
    </row>
    <row r="35" spans="2:37" x14ac:dyDescent="0.3">
      <c r="B35" s="20"/>
      <c r="C35" s="61"/>
      <c r="D35" s="61"/>
      <c r="E35" s="61"/>
      <c r="F35" s="61"/>
      <c r="G35" s="45"/>
      <c r="H35" s="61"/>
      <c r="I35" s="61"/>
      <c r="J35" s="61"/>
      <c r="K35" s="61"/>
      <c r="L35" s="45"/>
      <c r="M35" s="61"/>
      <c r="N35" s="61"/>
      <c r="O35" s="61"/>
      <c r="P35" s="61"/>
      <c r="Q35" s="45"/>
      <c r="R35" s="61"/>
      <c r="S35" s="61"/>
      <c r="T35" s="61"/>
      <c r="U35" s="61"/>
      <c r="V35" s="45"/>
      <c r="W35" s="61"/>
      <c r="X35" s="61"/>
      <c r="Y35" s="61"/>
      <c r="Z35" s="61"/>
      <c r="AA35" s="45"/>
      <c r="AB35" s="61"/>
      <c r="AC35" s="61"/>
      <c r="AD35" s="61"/>
      <c r="AE35" s="61"/>
      <c r="AF35" s="45"/>
      <c r="AG35" s="61"/>
      <c r="AH35" s="61"/>
      <c r="AI35" s="61"/>
      <c r="AJ35" s="61"/>
      <c r="AK35" s="41"/>
    </row>
    <row r="36" spans="2:37" x14ac:dyDescent="0.3">
      <c r="B36" s="18" t="s">
        <v>201</v>
      </c>
      <c r="C36" s="48">
        <v>367.79954295406026</v>
      </c>
      <c r="D36" s="48">
        <v>216.74975377841403</v>
      </c>
      <c r="E36" s="48">
        <v>813.0440880518338</v>
      </c>
      <c r="F36" s="48">
        <v>390</v>
      </c>
      <c r="G36" s="49">
        <v>4.1693810173515882</v>
      </c>
      <c r="H36" s="48">
        <v>250.56139345110861</v>
      </c>
      <c r="I36" s="48">
        <v>190.51377062931334</v>
      </c>
      <c r="J36" s="48">
        <v>367.79954295406026</v>
      </c>
      <c r="K36" s="48">
        <v>813.0440880518338</v>
      </c>
      <c r="L36" s="49">
        <v>-24.269686380262897</v>
      </c>
      <c r="M36" s="48">
        <v>109.11063397586901</v>
      </c>
      <c r="N36" s="48">
        <v>88.423637666264057</v>
      </c>
      <c r="O36" s="48">
        <v>216.65593382601202</v>
      </c>
      <c r="P36" s="48">
        <v>390</v>
      </c>
      <c r="Q36" s="49">
        <v>8.4747042582057386</v>
      </c>
      <c r="R36" s="48">
        <v>136.22846980780551</v>
      </c>
      <c r="S36" s="48">
        <v>60.765054198340692</v>
      </c>
      <c r="T36" s="48">
        <v>223.63794817011436</v>
      </c>
      <c r="U36" s="48">
        <v>429.10617643446631</v>
      </c>
      <c r="V36" s="49">
        <v>-0.94287133481625551</v>
      </c>
      <c r="W36" s="48">
        <v>128.9812531411105</v>
      </c>
      <c r="X36" s="48">
        <v>64.672798053072398</v>
      </c>
      <c r="Y36" s="48">
        <v>195.13743178607027</v>
      </c>
      <c r="Z36" s="48">
        <v>387.8486116454369</v>
      </c>
      <c r="AA36" s="49">
        <v>9</v>
      </c>
      <c r="AB36" s="48">
        <v>126.48448244383866</v>
      </c>
      <c r="AC36" s="48">
        <v>68.926610221125628</v>
      </c>
      <c r="AD36" s="48">
        <v>209.267</v>
      </c>
      <c r="AE36" s="48">
        <v>413.661</v>
      </c>
      <c r="AF36" s="49">
        <v>10.864000000000001</v>
      </c>
      <c r="AG36" s="48">
        <v>73.549000000000007</v>
      </c>
      <c r="AH36" s="48">
        <v>74.509999999999991</v>
      </c>
      <c r="AI36" s="48">
        <v>187.04900000000004</v>
      </c>
      <c r="AJ36" s="48">
        <v>346</v>
      </c>
      <c r="AK36" s="41"/>
    </row>
    <row r="37" spans="2:37" x14ac:dyDescent="0.3">
      <c r="B37" s="25" t="s">
        <v>195</v>
      </c>
      <c r="C37" s="26">
        <v>0.14580765549743208</v>
      </c>
      <c r="D37" s="26">
        <v>0.11414004103813662</v>
      </c>
      <c r="E37" s="26">
        <v>0.10147032902525126</v>
      </c>
      <c r="F37" s="26">
        <v>6.2556250592061061E-2</v>
      </c>
      <c r="G37" s="68">
        <v>3.0158987912188902E-3</v>
      </c>
      <c r="H37" s="26">
        <v>0.11334245280034433</v>
      </c>
      <c r="I37" s="26">
        <v>0.10042868038965429</v>
      </c>
      <c r="J37" s="26">
        <v>0.14580765549743208</v>
      </c>
      <c r="K37" s="26">
        <v>0.10147032902525126</v>
      </c>
      <c r="L37" s="68">
        <v>-1.9618795049514505E-2</v>
      </c>
      <c r="M37" s="26">
        <v>6.7283766722982197E-2</v>
      </c>
      <c r="N37" s="26">
        <v>5.9879363080706752E-2</v>
      </c>
      <c r="O37" s="26">
        <v>0.11409063561538198</v>
      </c>
      <c r="P37" s="26">
        <v>6.2543501802687376E-2</v>
      </c>
      <c r="Q37" s="68">
        <v>7.0660875218000229E-3</v>
      </c>
      <c r="R37" s="26">
        <v>9.5463576600260253E-2</v>
      </c>
      <c r="S37" s="26">
        <v>4.494671261941284E-2</v>
      </c>
      <c r="T37" s="26">
        <v>0.12162965403038616</v>
      </c>
      <c r="U37" s="26">
        <v>7.3767808444375083E-2</v>
      </c>
      <c r="V37" s="68">
        <f t="shared" ref="V37" si="0">+V36/V18</f>
        <v>-8.4968563635079615E-4</v>
      </c>
      <c r="W37" s="26">
        <v>9.1716462384554817E-2</v>
      </c>
      <c r="X37" s="26">
        <v>5.0607993680495539E-2</v>
      </c>
      <c r="Y37" s="26">
        <v>0.11981631278943308</v>
      </c>
      <c r="Z37" s="26">
        <v>7.152539724932562E-2</v>
      </c>
      <c r="AA37" s="68">
        <v>8.8592744064371447E-3</v>
      </c>
      <c r="AB37" s="26">
        <v>0.10135717776929537</v>
      </c>
      <c r="AC37" s="26">
        <v>5.6609091538175442E-2</v>
      </c>
      <c r="AD37" s="26">
        <v>0.13048011317502681</v>
      </c>
      <c r="AE37" s="26">
        <v>8.1345982422423968E-2</v>
      </c>
      <c r="AF37" s="68">
        <v>1.1024638934380208E-2</v>
      </c>
      <c r="AG37" s="26">
        <v>6.6858007677226522E-2</v>
      </c>
      <c r="AH37" s="26">
        <v>6.566321234455362E-2</v>
      </c>
      <c r="AI37" s="26">
        <v>0.13275347347232677</v>
      </c>
      <c r="AJ37" s="26">
        <v>7.4742425316519118E-2</v>
      </c>
      <c r="AK37" s="41"/>
    </row>
    <row r="38" spans="2:37" x14ac:dyDescent="0.3">
      <c r="B38" s="18" t="s">
        <v>202</v>
      </c>
      <c r="C38" s="55">
        <v>2.2265339538227078</v>
      </c>
      <c r="D38" s="55">
        <v>1.34</v>
      </c>
      <c r="E38" s="55">
        <v>4.9218937398960758</v>
      </c>
      <c r="F38" s="55">
        <v>2.4099160556412045</v>
      </c>
      <c r="G38" s="69">
        <v>2.522695066784586E-2</v>
      </c>
      <c r="H38" s="55">
        <v>1.5110573792028401</v>
      </c>
      <c r="I38" s="55">
        <v>1.1489289510411107</v>
      </c>
      <c r="J38" s="55">
        <v>2.2265339538227078</v>
      </c>
      <c r="K38" s="55">
        <v>4.9218937398960758</v>
      </c>
      <c r="L38" s="69">
        <v>-0.15014292640785093</v>
      </c>
      <c r="M38" s="55">
        <v>0.67500624567919942</v>
      </c>
      <c r="N38" s="55">
        <v>0.54762028005211794</v>
      </c>
      <c r="O38" s="55">
        <v>1.3387759319929351</v>
      </c>
      <c r="P38" s="55">
        <v>2.4094249214713837</v>
      </c>
      <c r="Q38" s="69">
        <v>5.0756187932483203E-2</v>
      </c>
      <c r="R38" s="55">
        <v>0.81589134023462817</v>
      </c>
      <c r="S38" s="55">
        <v>0.36393040000566268</v>
      </c>
      <c r="T38" s="55">
        <v>1.3639983528557196</v>
      </c>
      <c r="U38" s="55">
        <v>2.5887588624619529</v>
      </c>
      <c r="V38" s="69">
        <v>-5.6469881671383929E-3</v>
      </c>
      <c r="W38" s="55">
        <v>0.77248674699870135</v>
      </c>
      <c r="X38" s="55">
        <v>0.38733442396210005</v>
      </c>
      <c r="Y38" s="55">
        <v>1.1687053445913245</v>
      </c>
      <c r="Z38" s="55">
        <v>2.3228795273849876</v>
      </c>
      <c r="AA38" s="69">
        <v>5.3902257527162788E-2</v>
      </c>
      <c r="AB38" s="55">
        <v>0.75753323843085463</v>
      </c>
      <c r="AC38" s="55">
        <v>0.41281109940149829</v>
      </c>
      <c r="AD38" s="55">
        <v>1.2533293028818639</v>
      </c>
      <c r="AE38" s="55">
        <v>2.4774735278826316</v>
      </c>
      <c r="AF38" s="69">
        <v>6.5066013975010731E-2</v>
      </c>
      <c r="AG38" s="55">
        <v>0.44049523765169957</v>
      </c>
      <c r="AH38" s="55">
        <v>0.4462508009276554</v>
      </c>
      <c r="AI38" s="55">
        <v>1.1202653394924704</v>
      </c>
      <c r="AJ38" s="55">
        <v>2.0722423449331471</v>
      </c>
      <c r="AK38" s="41"/>
    </row>
    <row r="39" spans="2:37" x14ac:dyDescent="0.3">
      <c r="C39" s="21"/>
      <c r="D39" s="21"/>
      <c r="E39" s="21"/>
      <c r="F39" s="21"/>
      <c r="L39" s="65"/>
      <c r="M39" s="21"/>
      <c r="N39" s="21"/>
      <c r="O39" s="21"/>
      <c r="P39" s="21"/>
      <c r="Q39" s="65"/>
      <c r="R39" s="21"/>
      <c r="S39" s="21"/>
      <c r="T39" s="21"/>
      <c r="U39" s="21"/>
      <c r="V39" s="41"/>
      <c r="AA39" s="65"/>
      <c r="AF39" s="41"/>
      <c r="AK39" s="41"/>
    </row>
    <row r="40" spans="2:37" x14ac:dyDescent="0.3">
      <c r="B40" s="18" t="s">
        <v>78</v>
      </c>
      <c r="G40" s="41"/>
      <c r="H40" s="76"/>
      <c r="I40" s="76"/>
      <c r="J40" s="76"/>
      <c r="L40" s="41"/>
      <c r="Q40" s="41"/>
      <c r="V40" s="41"/>
      <c r="AA40" s="41"/>
      <c r="AF40" s="41"/>
      <c r="AK40" s="41"/>
    </row>
    <row r="41" spans="2:37" x14ac:dyDescent="0.3">
      <c r="B41" t="s">
        <v>79</v>
      </c>
      <c r="C41" s="76">
        <v>237.5</v>
      </c>
      <c r="D41" s="76">
        <v>339.2</v>
      </c>
      <c r="E41" s="76">
        <v>255.3</v>
      </c>
      <c r="F41" s="76">
        <v>160.6</v>
      </c>
      <c r="G41" s="77">
        <v>-280.78199999999998</v>
      </c>
      <c r="H41" s="76">
        <v>379.91249900000003</v>
      </c>
      <c r="I41" s="76">
        <v>-81.37</v>
      </c>
      <c r="J41" s="76">
        <v>237.5</v>
      </c>
      <c r="K41" s="76">
        <v>255.3</v>
      </c>
      <c r="L41" s="77">
        <v>-341.84763199999998</v>
      </c>
      <c r="M41" s="76">
        <v>146.74718300000001</v>
      </c>
      <c r="N41" s="76">
        <v>17.257131000000001</v>
      </c>
      <c r="O41" s="76">
        <v>339.2</v>
      </c>
      <c r="P41" s="76">
        <v>160.6</v>
      </c>
      <c r="Q41" s="77">
        <v>-260.39320400000003</v>
      </c>
      <c r="R41" s="76">
        <v>37.605998999999997</v>
      </c>
      <c r="S41" s="76">
        <v>-77.599999999999994</v>
      </c>
      <c r="T41" s="76">
        <v>131</v>
      </c>
      <c r="U41" s="76">
        <v>-169.4</v>
      </c>
      <c r="V41" s="77">
        <v>-336.75</v>
      </c>
      <c r="W41" s="76">
        <v>-249.66399999999999</v>
      </c>
      <c r="X41" s="76">
        <v>-144.76300000000001</v>
      </c>
      <c r="Y41" s="76">
        <v>29.52</v>
      </c>
      <c r="Z41" s="76">
        <v>29.52</v>
      </c>
      <c r="AA41" s="77">
        <v>-236.96</v>
      </c>
      <c r="AB41" s="76">
        <v>-118.991</v>
      </c>
      <c r="AC41" s="76">
        <v>-221.829466</v>
      </c>
      <c r="AD41" s="76">
        <v>-42.518999999999998</v>
      </c>
      <c r="AE41" s="76">
        <v>-42.518999999999998</v>
      </c>
      <c r="AF41" s="41">
        <v>-192.4</v>
      </c>
      <c r="AG41" s="76">
        <v>-136.11600000000001</v>
      </c>
      <c r="AH41" s="76">
        <v>-124.71699599999999</v>
      </c>
      <c r="AI41" s="76">
        <v>-40.345999999999997</v>
      </c>
      <c r="AJ41" s="76">
        <v>-40.345999999999997</v>
      </c>
      <c r="AK41" s="41"/>
    </row>
    <row r="42" spans="2:37" x14ac:dyDescent="0.3">
      <c r="B42" t="s">
        <v>80</v>
      </c>
      <c r="C42" s="76">
        <v>22.155000000000001</v>
      </c>
      <c r="D42" s="76">
        <v>58.1</v>
      </c>
      <c r="E42" s="76">
        <v>104.146</v>
      </c>
      <c r="F42" s="76">
        <v>157</v>
      </c>
      <c r="G42" s="77">
        <v>26.684999999999999</v>
      </c>
      <c r="H42" s="76">
        <v>40.687293999999902</v>
      </c>
      <c r="I42" s="76">
        <v>14.618</v>
      </c>
      <c r="J42" s="76">
        <v>22.155000000000001</v>
      </c>
      <c r="K42" s="76">
        <v>104.146</v>
      </c>
      <c r="L42" s="77">
        <v>24.2</v>
      </c>
      <c r="M42" s="76">
        <v>48.986536909999998</v>
      </c>
      <c r="N42" s="76">
        <v>25.754747999999999</v>
      </c>
      <c r="O42" s="76">
        <v>58.1</v>
      </c>
      <c r="P42" s="76">
        <v>157</v>
      </c>
      <c r="Q42" s="77">
        <v>20.896451170000002</v>
      </c>
      <c r="R42" s="76">
        <v>22.196419469999999</v>
      </c>
      <c r="S42" s="76">
        <v>18.2</v>
      </c>
      <c r="T42" s="76">
        <v>17.899999999999999</v>
      </c>
      <c r="U42" s="76">
        <v>79.152000000000001</v>
      </c>
      <c r="V42" s="77">
        <v>24.622848419999883</v>
      </c>
      <c r="W42" s="76">
        <v>56.429000000000002</v>
      </c>
      <c r="X42" s="76">
        <v>74.317999999999998</v>
      </c>
      <c r="Y42" s="76">
        <v>103.19</v>
      </c>
      <c r="Z42" s="76">
        <v>103.19</v>
      </c>
      <c r="AA42" s="77">
        <v>16.5</v>
      </c>
      <c r="AB42" s="76">
        <v>48.40069493</v>
      </c>
      <c r="AC42" s="76">
        <v>65.202838929999999</v>
      </c>
      <c r="AD42" s="76">
        <v>89.9</v>
      </c>
      <c r="AE42" s="76">
        <v>89.9</v>
      </c>
      <c r="AF42" s="41">
        <v>36.5</v>
      </c>
      <c r="AG42" s="76">
        <v>55.024880499999902</v>
      </c>
      <c r="AH42" s="76">
        <v>84.737875389999999</v>
      </c>
      <c r="AI42" s="76">
        <v>117.3</v>
      </c>
      <c r="AJ42">
        <v>117.3</v>
      </c>
      <c r="AK42" s="41"/>
    </row>
    <row r="43" spans="2:37" x14ac:dyDescent="0.3">
      <c r="G43" s="41"/>
      <c r="L43" s="41"/>
      <c r="Q43" s="41"/>
      <c r="V43" s="41"/>
      <c r="AA43" s="41"/>
      <c r="AF43" s="41"/>
      <c r="AK43" s="41"/>
    </row>
    <row r="44" spans="2:37" x14ac:dyDescent="0.3">
      <c r="B44" t="s">
        <v>203</v>
      </c>
      <c r="C44" s="60"/>
      <c r="D44" s="60"/>
      <c r="E44" s="60">
        <v>2845.6426793300002</v>
      </c>
      <c r="F44" s="42">
        <v>3660.2799999999997</v>
      </c>
      <c r="G44" s="43">
        <v>3511.0269793299999</v>
      </c>
      <c r="H44" s="60">
        <v>3122.76936183</v>
      </c>
      <c r="I44" s="60">
        <v>2866.3634843299997</v>
      </c>
      <c r="J44" s="60">
        <v>2845.6426793300002</v>
      </c>
      <c r="K44" s="60">
        <v>2845.6426793300002</v>
      </c>
      <c r="L44" s="43">
        <v>3203.6570074299998</v>
      </c>
      <c r="M44" s="42">
        <v>3800.5273280000001</v>
      </c>
      <c r="N44" s="42">
        <v>3606.0238072299999</v>
      </c>
      <c r="O44" s="42">
        <v>3660.2799999999997</v>
      </c>
      <c r="P44" s="42">
        <v>3660.2799999999997</v>
      </c>
      <c r="Q44" s="43">
        <v>1652.4724663799998</v>
      </c>
      <c r="R44" s="42">
        <v>1646.9</v>
      </c>
      <c r="S44" s="42">
        <v>1646.4589776</v>
      </c>
      <c r="T44" s="42">
        <v>1649.42</v>
      </c>
      <c r="U44" s="42">
        <v>1649.42</v>
      </c>
      <c r="V44" s="43">
        <v>1647.8308782000001</v>
      </c>
      <c r="W44" s="42">
        <v>1647.6</v>
      </c>
      <c r="X44" s="42">
        <v>1647.0658401999999</v>
      </c>
      <c r="Y44" s="42">
        <v>1650.8</v>
      </c>
      <c r="Z44" s="42">
        <v>1650.8</v>
      </c>
      <c r="AA44" s="43">
        <v>1656.6</v>
      </c>
      <c r="AB44" s="42">
        <v>1655.7478052000001</v>
      </c>
      <c r="AC44" s="42">
        <v>1650.2768871999999</v>
      </c>
      <c r="AD44" s="42">
        <v>1648.1</v>
      </c>
      <c r="AE44" s="42">
        <v>1648.1</v>
      </c>
      <c r="AF44" s="43">
        <v>1627.7</v>
      </c>
      <c r="AG44" s="19">
        <v>1647.1</v>
      </c>
      <c r="AH44" s="19">
        <v>1647.4618791999999</v>
      </c>
      <c r="AI44" s="19">
        <v>1652.7</v>
      </c>
      <c r="AJ44" s="42">
        <v>1652.7</v>
      </c>
      <c r="AK44" s="41"/>
    </row>
    <row r="45" spans="2:37" x14ac:dyDescent="0.3">
      <c r="B45" s="22" t="s">
        <v>23</v>
      </c>
      <c r="C45" s="46"/>
      <c r="D45" s="46"/>
      <c r="E45" s="46">
        <v>540.05600000000004</v>
      </c>
      <c r="F45" s="46">
        <v>568.03599999999994</v>
      </c>
      <c r="G45" s="47">
        <v>78.392461900000001</v>
      </c>
      <c r="H45" s="46">
        <v>126.879862</v>
      </c>
      <c r="I45" s="46">
        <v>44.283000000000001</v>
      </c>
      <c r="J45" s="46">
        <v>540.05600000000004</v>
      </c>
      <c r="K45" s="46">
        <v>540.05600000000004</v>
      </c>
      <c r="L45" s="47">
        <v>9.8624270000000003</v>
      </c>
      <c r="M45" s="46">
        <v>4.3668152411003804</v>
      </c>
      <c r="N45" s="46">
        <v>27.224871179996782</v>
      </c>
      <c r="O45" s="46">
        <v>568.03599999999994</v>
      </c>
      <c r="P45" s="46">
        <v>568.03599999999994</v>
      </c>
      <c r="Q45" s="47">
        <v>258.6767970599974</v>
      </c>
      <c r="R45" s="46">
        <v>136.4</v>
      </c>
      <c r="S45" s="46">
        <v>92.569666769995365</v>
      </c>
      <c r="T45" s="46">
        <v>426.96699999999998</v>
      </c>
      <c r="U45" s="46">
        <v>426.96699999999998</v>
      </c>
      <c r="V45" s="47">
        <v>155.32944699999999</v>
      </c>
      <c r="W45" s="46">
        <v>15.7</v>
      </c>
      <c r="X45" s="46">
        <v>204.304</v>
      </c>
      <c r="Y45" s="46">
        <v>581.66</v>
      </c>
      <c r="Z45" s="46">
        <v>581.66</v>
      </c>
      <c r="AA45" s="47">
        <v>175.6</v>
      </c>
      <c r="AB45" s="46">
        <v>166.72806390999571</v>
      </c>
      <c r="AC45" s="46">
        <v>157.07812410999773</v>
      </c>
      <c r="AD45" s="46">
        <v>576.96</v>
      </c>
      <c r="AE45" s="46">
        <v>576.96</v>
      </c>
      <c r="AF45" s="47">
        <v>16</v>
      </c>
      <c r="AG45" s="23">
        <v>76.599999999999994</v>
      </c>
      <c r="AH45" s="23">
        <v>173.1873835399972</v>
      </c>
      <c r="AI45" s="23">
        <v>447.1</v>
      </c>
      <c r="AJ45" s="46">
        <v>447.1</v>
      </c>
      <c r="AK45" s="41"/>
    </row>
    <row r="46" spans="2:37" x14ac:dyDescent="0.3">
      <c r="B46" t="s">
        <v>81</v>
      </c>
      <c r="C46" s="63"/>
      <c r="D46" s="63"/>
      <c r="E46" s="63">
        <v>2305.5866793300002</v>
      </c>
      <c r="F46" s="63">
        <v>3092.2440000000001</v>
      </c>
      <c r="G46" s="70">
        <v>3432.63451743</v>
      </c>
      <c r="H46" s="63">
        <v>2995.8894998300002</v>
      </c>
      <c r="I46" s="63">
        <v>2822.0804843299998</v>
      </c>
      <c r="J46" s="63">
        <v>2305.5866793300002</v>
      </c>
      <c r="K46" s="63">
        <v>2305.5866793300002</v>
      </c>
      <c r="L46" s="70">
        <v>3193.7945804299998</v>
      </c>
      <c r="M46" s="63">
        <v>3796.1605127588996</v>
      </c>
      <c r="N46" s="63">
        <v>3578.7989360500032</v>
      </c>
      <c r="O46" s="63">
        <v>3092.2440000000001</v>
      </c>
      <c r="P46" s="63">
        <v>3092.2440000000001</v>
      </c>
      <c r="Q46" s="70">
        <v>1393.7956693200024</v>
      </c>
      <c r="R46" s="63">
        <v>1510.5</v>
      </c>
      <c r="S46" s="63">
        <v>1553.8893108300047</v>
      </c>
      <c r="T46" s="63">
        <v>1222.453</v>
      </c>
      <c r="U46" s="63">
        <v>1222.453</v>
      </c>
      <c r="V46" s="70">
        <v>1492.5014312000001</v>
      </c>
      <c r="W46" s="63">
        <v>1631.8999999999999</v>
      </c>
      <c r="X46" s="63">
        <v>1442.7618401999998</v>
      </c>
      <c r="Y46" s="63">
        <v>1069.1399999999999</v>
      </c>
      <c r="Z46" s="63">
        <v>1069.1399999999999</v>
      </c>
      <c r="AA46" s="70">
        <v>1481</v>
      </c>
      <c r="AB46" s="63">
        <v>1489.0197412900045</v>
      </c>
      <c r="AC46" s="63">
        <v>1493.1987630900021</v>
      </c>
      <c r="AD46" s="63">
        <v>1071.1399999999999</v>
      </c>
      <c r="AE46" s="63">
        <v>1071.1399999999999</v>
      </c>
      <c r="AF46" s="70">
        <v>1611.7</v>
      </c>
      <c r="AG46" s="19">
        <v>1570.5</v>
      </c>
      <c r="AH46" s="19">
        <v>1474.2744956600027</v>
      </c>
      <c r="AI46" s="19">
        <v>1205.5999999999999</v>
      </c>
      <c r="AJ46" s="63">
        <v>1205.5999999999999</v>
      </c>
      <c r="AK46" s="41"/>
    </row>
    <row r="47" spans="2:37" x14ac:dyDescent="0.3">
      <c r="F47" s="87"/>
      <c r="G47" s="87"/>
      <c r="H47" s="87"/>
      <c r="I47" s="87"/>
      <c r="J47" s="87"/>
      <c r="K47" s="87"/>
    </row>
    <row r="48" spans="2:37" x14ac:dyDescent="0.3">
      <c r="E48" s="87"/>
      <c r="F48" s="87"/>
      <c r="G48" s="87"/>
    </row>
    <row r="49" spans="2:16" x14ac:dyDescent="0.3">
      <c r="B49" s="80" t="s">
        <v>204</v>
      </c>
      <c r="C49" s="22"/>
      <c r="D49" s="22"/>
      <c r="E49" s="22"/>
      <c r="F49" s="22"/>
      <c r="G49" s="22"/>
      <c r="H49" s="22"/>
      <c r="I49" s="22"/>
      <c r="J49" s="22"/>
      <c r="K49" s="22"/>
      <c r="L49" s="22"/>
      <c r="M49" s="22"/>
      <c r="N49" s="22"/>
      <c r="O49" s="22"/>
      <c r="P49" s="22"/>
    </row>
    <row r="50" spans="2:16" x14ac:dyDescent="0.3">
      <c r="B50" s="81" t="s">
        <v>197</v>
      </c>
      <c r="C50" s="82"/>
      <c r="D50" s="82"/>
      <c r="E50" s="82"/>
      <c r="F50" s="82"/>
      <c r="G50" s="82"/>
      <c r="H50" s="82"/>
      <c r="I50" s="82"/>
      <c r="J50" s="82"/>
      <c r="K50" s="82"/>
      <c r="L50" s="82">
        <v>488.7719608658</v>
      </c>
      <c r="M50" s="82">
        <v>503.84966129420013</v>
      </c>
      <c r="N50" s="82">
        <v>507.26425768999968</v>
      </c>
      <c r="O50" s="82">
        <v>527.61625373000015</v>
      </c>
      <c r="P50" s="82">
        <v>2027.50213358</v>
      </c>
    </row>
    <row r="51" spans="2:16" x14ac:dyDescent="0.3">
      <c r="B51" s="83" t="s">
        <v>198</v>
      </c>
      <c r="C51" s="84"/>
      <c r="D51" s="84"/>
      <c r="E51" s="84"/>
      <c r="F51" s="84"/>
      <c r="G51" s="84"/>
      <c r="H51" s="84"/>
      <c r="I51" s="84"/>
      <c r="J51" s="84"/>
      <c r="K51" s="84"/>
      <c r="L51" s="84">
        <v>0.39510675069842344</v>
      </c>
      <c r="M51" s="84">
        <v>0.31070209968232887</v>
      </c>
      <c r="N51" s="84">
        <v>0.34351290521124322</v>
      </c>
      <c r="O51" s="84">
        <v>0.2778417959113158</v>
      </c>
      <c r="P51" s="84">
        <v>0.32521264498504854</v>
      </c>
    </row>
    <row r="52" spans="2:16" x14ac:dyDescent="0.3">
      <c r="B52" s="85" t="s">
        <v>205</v>
      </c>
      <c r="C52" s="82"/>
      <c r="D52" s="82"/>
      <c r="E52" s="82"/>
      <c r="F52" s="82"/>
      <c r="G52" s="82"/>
      <c r="H52" s="82"/>
      <c r="I52" s="82"/>
      <c r="J52" s="82"/>
      <c r="K52" s="82"/>
      <c r="L52" s="82">
        <v>23.240072606683498</v>
      </c>
      <c r="M52" s="82">
        <v>184.05070765665769</v>
      </c>
      <c r="N52" s="82">
        <v>146.61285921392826</v>
      </c>
      <c r="O52" s="82">
        <v>329.63961833001594</v>
      </c>
      <c r="P52" s="82">
        <v>683.54325780728539</v>
      </c>
    </row>
    <row r="53" spans="2:16" x14ac:dyDescent="0.3">
      <c r="B53" s="85" t="s">
        <v>200</v>
      </c>
      <c r="C53" s="82"/>
      <c r="D53" s="82"/>
      <c r="E53" s="82"/>
      <c r="F53" s="82"/>
      <c r="G53" s="82"/>
      <c r="H53" s="82"/>
      <c r="I53" s="82"/>
      <c r="J53" s="82"/>
      <c r="K53" s="82"/>
      <c r="L53" s="82">
        <v>-2.8535706633164999</v>
      </c>
      <c r="M53" s="82">
        <v>157.0952892066577</v>
      </c>
      <c r="N53" s="82">
        <v>123.37202375392818</v>
      </c>
      <c r="O53" s="82">
        <v>306.36560049001594</v>
      </c>
      <c r="P53" s="82">
        <v>583.9793427872853</v>
      </c>
    </row>
    <row r="54" spans="2:16" ht="15" thickBot="1" x14ac:dyDescent="0.35">
      <c r="B54" s="85" t="s">
        <v>206</v>
      </c>
      <c r="C54" s="82"/>
      <c r="D54" s="82"/>
      <c r="E54" s="82"/>
      <c r="F54" s="82"/>
      <c r="G54" s="34" t="s">
        <v>61</v>
      </c>
      <c r="H54" s="17" t="s">
        <v>62</v>
      </c>
      <c r="I54" s="17" t="s">
        <v>63</v>
      </c>
      <c r="J54" s="17" t="s">
        <v>64</v>
      </c>
      <c r="K54" s="17" t="s">
        <v>103</v>
      </c>
      <c r="L54" s="82">
        <v>-26.045417783316498</v>
      </c>
      <c r="M54" s="82">
        <v>142.5650531366577</v>
      </c>
      <c r="N54" s="82">
        <v>116.8804894439282</v>
      </c>
      <c r="O54" s="82">
        <v>278.90889870001592</v>
      </c>
      <c r="P54" s="82">
        <v>512.30902349728535</v>
      </c>
    </row>
    <row r="55" spans="2:16" x14ac:dyDescent="0.3">
      <c r="B55" s="85" t="s">
        <v>201</v>
      </c>
      <c r="C55" s="82"/>
      <c r="D55" s="82"/>
      <c r="E55" s="82"/>
      <c r="F55" s="89" t="s">
        <v>207</v>
      </c>
      <c r="G55" s="88">
        <f>G36/G38</f>
        <v>165.27487099999999</v>
      </c>
      <c r="H55" s="88">
        <f>H36/H38</f>
        <v>165.81858299999999</v>
      </c>
      <c r="I55" s="88">
        <f>I36/I38</f>
        <v>165.81858299999999</v>
      </c>
      <c r="J55" s="88">
        <f>J36/J38</f>
        <v>165.18928099999997</v>
      </c>
      <c r="K55" s="88">
        <f>K36/K38</f>
        <v>165.18928099999999</v>
      </c>
      <c r="L55" s="82">
        <v>-20.315425870986868</v>
      </c>
      <c r="M55" s="82">
        <v>111.772741446593</v>
      </c>
      <c r="N55" s="82">
        <v>90.924781766264005</v>
      </c>
      <c r="O55" s="82">
        <v>219.05094098601202</v>
      </c>
      <c r="P55" s="82">
        <v>400.22303832788299</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F7F0A5BC9EA6E45ABF28E181B029445" ma:contentTypeVersion="6" ma:contentTypeDescription="Opprett et nytt dokument." ma:contentTypeScope="" ma:versionID="7e29d7cb7e8b2d3f3e7e3da9e1652271">
  <xsd:schema xmlns:xsd="http://www.w3.org/2001/XMLSchema" xmlns:xs="http://www.w3.org/2001/XMLSchema" xmlns:p="http://schemas.microsoft.com/office/2006/metadata/properties" xmlns:ns2="cabd9c78-4dd0-4636-b0bc-698998f335bf" xmlns:ns3="b56195d7-9b07-442e-a238-c8723f11c18c" targetNamespace="http://schemas.microsoft.com/office/2006/metadata/properties" ma:root="true" ma:fieldsID="fe57c5f71596120e11f794f7226fba46" ns2:_="" ns3:_="">
    <xsd:import namespace="cabd9c78-4dd0-4636-b0bc-698998f335bf"/>
    <xsd:import namespace="b56195d7-9b07-442e-a238-c8723f11c1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bd9c78-4dd0-4636-b0bc-698998f33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6195d7-9b07-442e-a238-c8723f11c18c"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BDEA56-E49F-490A-BFB2-86FBC0C2D5FC}">
  <ds:schemaRefs>
    <ds:schemaRef ds:uri="http://schemas.microsoft.com/office/2006/documentManagement/types"/>
    <ds:schemaRef ds:uri="http://purl.org/dc/elements/1.1/"/>
    <ds:schemaRef ds:uri="http://www.w3.org/XML/1998/namespace"/>
    <ds:schemaRef ds:uri="b56195d7-9b07-442e-a238-c8723f11c18c"/>
    <ds:schemaRef ds:uri="http://schemas.microsoft.com/office/infopath/2007/PartnerControls"/>
    <ds:schemaRef ds:uri="http://schemas.openxmlformats.org/package/2006/metadata/core-properties"/>
    <ds:schemaRef ds:uri="http://purl.org/dc/terms/"/>
    <ds:schemaRef ds:uri="cabd9c78-4dd0-4636-b0bc-698998f335b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25D4542-9F75-4D9E-B01F-CEFBE2CB9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bd9c78-4dd0-4636-b0bc-698998f335bf"/>
    <ds:schemaRef ds:uri="b56195d7-9b07-442e-a238-c8723f11c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EBCB21-23C7-4134-B04F-B4F22D7F19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vt:i4>
      </vt:variant>
    </vt:vector>
  </HeadingPairs>
  <TitlesOfParts>
    <vt:vector size="10" baseType="lpstr">
      <vt:lpstr>Key figures</vt:lpstr>
      <vt:lpstr>Segment Norway</vt:lpstr>
      <vt:lpstr>Segment Sweden</vt:lpstr>
      <vt:lpstr>Sweden (ÖoB) historical</vt:lpstr>
      <vt:lpstr>Profit &amp; Loss</vt:lpstr>
      <vt:lpstr>Balance sheet</vt:lpstr>
      <vt:lpstr>Cash flow</vt:lpstr>
      <vt:lpstr>One-off effect of FT takeovers</vt:lpstr>
      <vt:lpstr>Key figures (old)</vt:lpstr>
      <vt:lpstr>'Sweden (ÖoB) historical'!Utskriftsområde</vt:lpstr>
    </vt:vector>
  </TitlesOfParts>
  <Manager/>
  <Company>Europris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Trine Engløkken</dc:creator>
  <cp:keywords/>
  <dc:description/>
  <cp:lastModifiedBy>Trine Engløkken</cp:lastModifiedBy>
  <cp:revision/>
  <cp:lastPrinted>2026-01-17T11:11:44Z</cp:lastPrinted>
  <dcterms:created xsi:type="dcterms:W3CDTF">2015-07-13T06:37:20Z</dcterms:created>
  <dcterms:modified xsi:type="dcterms:W3CDTF">2026-01-28T15:20:45Z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ESRI_WORKBOOK_ID">
    <vt:lpwstr>42aac97da3b74f0aa47a4e7a64c82a1c</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0x010100CF7F0A5BC9EA6E45ABF28E181B029445</vt:lpwstr>
  </property>
</Properties>
</file>